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0.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10.2\_Second market\Daily\"/>
    </mc:Choice>
  </mc:AlternateContent>
  <xr:revisionPtr revIDLastSave="0" documentId="13_ncr:1_{21AE82E5-2C54-4916-98A6-A5CF5490EF36}" xr6:coauthVersionLast="47" xr6:coauthVersionMax="47" xr10:uidLastSave="{00000000-0000-0000-0000-000000000000}"/>
  <bookViews>
    <workbookView xWindow="-120" yWindow="-120" windowWidth="29040" windowHeight="15840" xr2:uid="{00000000-000D-0000-FFFF-FFFF00000000}"/>
  </bookViews>
  <sheets>
    <sheet name="6.2-Repo" sheetId="5" r:id="rId1"/>
    <sheet name="6.3-Secondary" sheetId="6" r:id="rId2"/>
    <sheet name="6.4-Interbank credit" sheetId="3" r:id="rId3"/>
    <sheet name="6.5-Swap"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#REF!</definedName>
    <definedName name="\B">#REF!</definedName>
    <definedName name="\C">#REF!</definedName>
    <definedName name="\D">#REF!</definedName>
    <definedName name="\E">#REF!</definedName>
    <definedName name="\ES">#REF!</definedName>
    <definedName name="\F">#REF!</definedName>
    <definedName name="\G">#REF!</definedName>
    <definedName name="\I">#REF!</definedName>
    <definedName name="\M">#REF!</definedName>
    <definedName name="\N">#REF!</definedName>
    <definedName name="\P">#REF!</definedName>
    <definedName name="\Q" localSheetId="2">'[1]Output to Team'!#REF!</definedName>
    <definedName name="\Q" localSheetId="3">'[1]Output to Team'!#REF!</definedName>
    <definedName name="\Q">'[1]Output to Team'!#REF!</definedName>
    <definedName name="\R">#REF!</definedName>
    <definedName name="\S">#REF!</definedName>
    <definedName name="\T">#REF!</definedName>
    <definedName name="\X">#REF!</definedName>
    <definedName name="\Y" localSheetId="2">'[1]Output to Team'!#REF!</definedName>
    <definedName name="\Y" localSheetId="3">'[1]Output to Team'!#REF!</definedName>
    <definedName name="\Y">'[1]Output to Team'!#REF!</definedName>
    <definedName name="\Z" localSheetId="2">'[1]Output to Team'!#REF!</definedName>
    <definedName name="\Z" localSheetId="3">'[1]Output to Team'!#REF!</definedName>
    <definedName name="\Z">'[1]Output to Team'!#REF!</definedName>
    <definedName name="__123Graph_A" hidden="1">[2]PRIVATE_OLD!$E$13:$E$49</definedName>
    <definedName name="__123Graph_ADEFINITION" localSheetId="2">[3]NBM!#REF!</definedName>
    <definedName name="__123Graph_ADEFINITION" localSheetId="3">[3]NBM!#REF!</definedName>
    <definedName name="__123Graph_ADEFINITION">[3]NBM!#REF!</definedName>
    <definedName name="__123Graph_ADEFINITION2" localSheetId="2">[3]NBM!#REF!</definedName>
    <definedName name="__123Graph_ADEFINITION2" localSheetId="3">[3]NBM!#REF!</definedName>
    <definedName name="__123Graph_ADEFINITION2">[3]NBM!#REF!</definedName>
    <definedName name="__123Graph_AERDOLLAR" hidden="1">'[4]ex rate'!$F$30:$AM$30</definedName>
    <definedName name="__123Graph_AERRUBLE" hidden="1">'[4]ex rate'!$F$31:$AM$31</definedName>
    <definedName name="__123Graph_AREALRATE" hidden="1">'[4]ex rate'!$F$36:$AU$36</definedName>
    <definedName name="__123Graph_ARUBRATE" hidden="1">'[4]ex rate'!$K$37:$AN$37</definedName>
    <definedName name="__123Graph_AUSRATE" hidden="1">'[4]ex rate'!$K$36:$AN$36</definedName>
    <definedName name="__123Graph_B" hidden="1">[2]PRIVATE_OLD!$F$13:$F$49</definedName>
    <definedName name="__123Graph_BCurrent" localSheetId="2">[5]FITB_all!#REF!</definedName>
    <definedName name="__123Graph_BCurrent" localSheetId="3">[5]FITB_all!#REF!</definedName>
    <definedName name="__123Graph_BCurrent">[5]FITB_all!#REF!</definedName>
    <definedName name="__123Graph_BDEFINITION" localSheetId="2">[3]NBM!#REF!</definedName>
    <definedName name="__123Graph_BDEFINITION" localSheetId="3">[3]NBM!#REF!</definedName>
    <definedName name="__123Graph_BDEFINITION">[3]NBM!#REF!</definedName>
    <definedName name="__123Graph_BDEFINITION2" localSheetId="2">[3]NBM!#REF!</definedName>
    <definedName name="__123Graph_BDEFINITION2" localSheetId="3">[3]NBM!#REF!</definedName>
    <definedName name="__123Graph_BDEFINITION2">[3]NBM!#REF!</definedName>
    <definedName name="__123Graph_BERDOLLAR" hidden="1">'[4]ex rate'!$F$36:$AM$36</definedName>
    <definedName name="__123Graph_BERRUBLE" hidden="1">'[4]ex rate'!$F$37:$AM$37</definedName>
    <definedName name="__123Graph_BFITB2" localSheetId="2">[5]FITB_all!#REF!</definedName>
    <definedName name="__123Graph_BFITB2" localSheetId="3">[5]FITB_all!#REF!</definedName>
    <definedName name="__123Graph_BFITB2">[5]FITB_all!#REF!</definedName>
    <definedName name="__123Graph_BFITB3" localSheetId="2">[5]FITB_all!#REF!</definedName>
    <definedName name="__123Graph_BFITB3" localSheetId="3">[5]FITB_all!#REF!</definedName>
    <definedName name="__123Graph_BFITB3">[5]FITB_all!#REF!</definedName>
    <definedName name="__123Graph_BGDP" localSheetId="2">'[6]Quarterly Program'!#REF!</definedName>
    <definedName name="__123Graph_BGDP" localSheetId="3">'[6]Quarterly Program'!#REF!</definedName>
    <definedName name="__123Graph_BGDP">'[6]Quarterly Program'!#REF!</definedName>
    <definedName name="__123Graph_BMONEY" localSheetId="2">'[6]Quarterly Program'!#REF!</definedName>
    <definedName name="__123Graph_BMONEY" localSheetId="3">'[6]Quarterly Program'!#REF!</definedName>
    <definedName name="__123Graph_BMONEY">'[6]Quarterly Program'!#REF!</definedName>
    <definedName name="__123Graph_BREALRATE" hidden="1">'[4]ex rate'!$F$37:$AU$37</definedName>
    <definedName name="__123Graph_BRUBRATE" hidden="1">'[4]ex rate'!$K$31:$AN$31</definedName>
    <definedName name="__123Graph_BTBILL2" localSheetId="2">[5]FITB_all!#REF!</definedName>
    <definedName name="__123Graph_BTBILL2" localSheetId="3">[5]FITB_all!#REF!</definedName>
    <definedName name="__123Graph_BTBILL2">[5]FITB_all!#REF!</definedName>
    <definedName name="__123Graph_BUSRATE" hidden="1">'[4]ex rate'!$K$30:$AN$30</definedName>
    <definedName name="__123Graph_C" localSheetId="2">[7]PEF!#REF!</definedName>
    <definedName name="__123Graph_C" localSheetId="3">[7]PEF!#REF!</definedName>
    <definedName name="__123Graph_C">[7]PEF!#REF!</definedName>
    <definedName name="__123Graph_CDEFINITION2" localSheetId="2">[8]NBM!#REF!</definedName>
    <definedName name="__123Graph_CDEFINITION2" localSheetId="3">[8]NBM!#REF!</definedName>
    <definedName name="__123Graph_CDEFINITION2">[8]NBM!#REF!</definedName>
    <definedName name="__123Graph_D" localSheetId="2">[7]PEF!#REF!</definedName>
    <definedName name="__123Graph_D" localSheetId="3">[7]PEF!#REF!</definedName>
    <definedName name="__123Graph_D">[7]PEF!#REF!</definedName>
    <definedName name="__123Graph_DDEFINITION2" localSheetId="2">[8]NBM!#REF!</definedName>
    <definedName name="__123Graph_DDEFINITION2" localSheetId="3">[8]NBM!#REF!</definedName>
    <definedName name="__123Graph_DDEFINITION2">[8]NBM!#REF!</definedName>
    <definedName name="__123Graph_E" localSheetId="2">[7]PEF!#REF!</definedName>
    <definedName name="__123Graph_E" localSheetId="3">[7]PEF!#REF!</definedName>
    <definedName name="__123Graph_E">[7]PEF!#REF!</definedName>
    <definedName name="__123Graph_F" localSheetId="2">[7]PEF!#REF!</definedName>
    <definedName name="__123Graph_F" localSheetId="3">[7]PEF!#REF!</definedName>
    <definedName name="__123Graph_F">[7]PEF!#REF!</definedName>
    <definedName name="__123Graph_X" localSheetId="2">[9]PRIVATE!#REF!</definedName>
    <definedName name="__123Graph_X" localSheetId="3">[9]PRIVATE!#REF!</definedName>
    <definedName name="__123Graph_X">[9]PRIVATE!#REF!</definedName>
    <definedName name="__123Graph_XERDOLLAR" hidden="1">'[4]ex rate'!$F$15:$AM$15</definedName>
    <definedName name="__123Graph_XERRUBLE" hidden="1">'[4]ex rate'!$F$15:$AM$15</definedName>
    <definedName name="__123Graph_XRUBRATE" hidden="1">'[4]ex rate'!$K$15:$AN$15</definedName>
    <definedName name="__123Graph_XUSRATE" hidden="1">'[4]ex rate'!$K$15:$AN$15</definedName>
    <definedName name="_1__123Graph_AREALEX_WAGE" hidden="1">[2]PRIVATE_OLD!$E$13:$E$49</definedName>
    <definedName name="_2__123Graph_BREALEX_WAGE" hidden="1">[2]PRIVATE_OLD!$F$13:$F$49</definedName>
    <definedName name="_3__123Graph_XREALEX_WAGE" localSheetId="2" hidden="1">[10]PRIVATE!#REF!</definedName>
    <definedName name="_5__123Graph_XREALEX_WAGE" localSheetId="3" hidden="1">[10]PRIVATE!#REF!</definedName>
    <definedName name="_7__123Graph_XREALEX_WAGE" hidden="1">[10]PRIVATE!#REF!</definedName>
    <definedName name="_8F17_Attr_Indvƒ__00000000">#REF!</definedName>
    <definedName name="_Fill" hidden="1">#REF!</definedName>
    <definedName name="_Key1" localSheetId="2" hidden="1">[10]PRIVATE!#REF!</definedName>
    <definedName name="_Key1" localSheetId="3" hidden="1">[10]PRIVATE!#REF!</definedName>
    <definedName name="_Key1" hidden="1">[10]PRIVATE!#REF!</definedName>
    <definedName name="_Key2" localSheetId="2" hidden="1">[10]PRIVATE!#REF!</definedName>
    <definedName name="_Key2" localSheetId="3" hidden="1">[10]PRIVATE!#REF!</definedName>
    <definedName name="_Key2" hidden="1">[10]PRIVATE!#REF!</definedName>
    <definedName name="_Order1" hidden="1">255</definedName>
    <definedName name="_Order2" hidden="1">0</definedName>
    <definedName name="_Parse_In" hidden="1">#REF!</definedName>
    <definedName name="_Parse_Out" hidden="1">#REF!</definedName>
    <definedName name="_prt1">#REF!</definedName>
    <definedName name="_prt2">#REF!</definedName>
    <definedName name="_Regression_Out" hidden="1">#REF!</definedName>
    <definedName name="_Regression_X" hidden="1">#REF!</definedName>
    <definedName name="_Regression_Y" hidden="1">#REF!</definedName>
    <definedName name="_Sort" localSheetId="2" hidden="1">[10]PRIVATE!#REF!</definedName>
    <definedName name="_Sort" localSheetId="3" hidden="1">[10]PRIVATE!#REF!</definedName>
    <definedName name="_Sort" hidden="1">[10]PRIVATE!#REF!</definedName>
    <definedName name="_TAB12">[2]BNKLOANS_old!$A$1:$F$40</definedName>
    <definedName name="_TAB14">[2]INT_RATES_old!$A$1:$I$34</definedName>
    <definedName name="_TAB7">[2]CBANK_old!$A$1:$M$46</definedName>
    <definedName name="_Toc513869731">#REF!</definedName>
    <definedName name="_UKR1" localSheetId="2">[11]EU2Dbase!#REF!</definedName>
    <definedName name="_UKR1" localSheetId="3">[11]EU2Dbase!#REF!</definedName>
    <definedName name="_UKR1">[11]EU2Dbase!#REF!</definedName>
    <definedName name="_UKR2" localSheetId="2">[11]EU2Dbase!#REF!</definedName>
    <definedName name="_UKR2" localSheetId="3">[11]EU2Dbase!#REF!</definedName>
    <definedName name="_UKR2">[11]EU2Dbase!#REF!</definedName>
    <definedName name="a">#REF!</definedName>
    <definedName name="aaa" localSheetId="2" hidden="1">[12]PEF!#REF!</definedName>
    <definedName name="aaa" localSheetId="3" hidden="1">[12]PEF!#REF!</definedName>
    <definedName name="aaa" hidden="1">[12]PEF!#REF!</definedName>
    <definedName name="aaaaaaa">#REF!</definedName>
    <definedName name="AMPO5">"Gráfico 8"</definedName>
    <definedName name="anna" localSheetId="2">'[13]Issue of Tbill'!#REF!</definedName>
    <definedName name="anna" localSheetId="3">'[13]Issue of Tbill'!#REF!</definedName>
    <definedName name="anna">'[13]Issue of Tbill'!#REF!</definedName>
    <definedName name="Annualized">#REF!</definedName>
    <definedName name="Armenia__Deposit_Money_Banks_Detailed_Balance_Sheet">#REF!</definedName>
    <definedName name="Armenia__Deposit_Money_Banks_Summary_Analytical_Presentation" localSheetId="2">#REF!</definedName>
    <definedName name="Armenia__Deposit_Money_Banks_Summary_Analytical_Presentation" localSheetId="3">#REF!</definedName>
    <definedName name="Armenia__Deposit_Money_Banks_Summary_Analytical_Presentation">#REF!</definedName>
    <definedName name="Armenia__Monetary_Authorities_Summary_Analytical_Presentation" localSheetId="2">#REF!</definedName>
    <definedName name="Armenia__Monetary_Authorities_Summary_Analytical_Presentation" localSheetId="3">#REF!</definedName>
    <definedName name="Armenia__Monetary_Authorities_Summary_Analytical_Presentation">#REF!</definedName>
    <definedName name="Armenia__Monetary_Survey" localSheetId="2">#REF!</definedName>
    <definedName name="Armenia__Monetary_Survey" localSheetId="3">#REF!</definedName>
    <definedName name="Armenia__Monetary_Survey">#REF!</definedName>
    <definedName name="Ass">#REF!</definedName>
    <definedName name="BANKLOANS">[2]BNKLOANS_old!$A$1:$F$40</definedName>
    <definedName name="Basic">#REF!</definedName>
    <definedName name="BCA">[14]Q6!$E$9:$R$9</definedName>
    <definedName name="BEAPG">[15]Q6!$E$139:$AH$139</definedName>
    <definedName name="BERPB">[15]Q6!$E$150:$AH$150</definedName>
    <definedName name="BFLB">[15]Q6!$E$180:$AH$180</definedName>
    <definedName name="BM">#REF!</definedName>
    <definedName name="BM_NM_R">#REF!</definedName>
    <definedName name="BMG">#REF!</definedName>
    <definedName name="BMG_NMG_R">#REF!</definedName>
    <definedName name="BOP">#REF!</definedName>
    <definedName name="BoP_main">#REF!</definedName>
    <definedName name="BOPfoot">#REF!</definedName>
    <definedName name="BottomRight">#REF!</definedName>
    <definedName name="BX">#REF!</definedName>
    <definedName name="BX_NX_R">#REF!</definedName>
    <definedName name="BXG">#REF!</definedName>
    <definedName name="BXG_NXG_R">#REF!</definedName>
    <definedName name="CalcBMG">#REF!</definedName>
    <definedName name="CalcBXG">#REF!</definedName>
    <definedName name="CalcMCV_B">#REF!</definedName>
    <definedName name="CalcMCV_T">#REF!</definedName>
    <definedName name="CBA">[2]CBANK_old!$A$1:$M$48</definedName>
    <definedName name="CBANKS">#REF!</definedName>
    <definedName name="CBT">#REF!</definedName>
    <definedName name="cc" localSheetId="2" hidden="1">{"partial screen",#N/A,FALSE,"State_Gov't"}</definedName>
    <definedName name="cc" localSheetId="3" hidden="1">{"partial screen",#N/A,FALSE,"State_Gov't"}</definedName>
    <definedName name="cc" hidden="1">{"partial screen",#N/A,FALSE,"State_Gov't"}</definedName>
    <definedName name="CCODE">[16]Contents!$B$55</definedName>
    <definedName name="CF17_Attr_ABnk_15D_Am_AMD">#REF!</definedName>
    <definedName name="CF17_Attr_ABnk_15D_Am_EUR">#REF!</definedName>
    <definedName name="CF17_Attr_ABnk_15D_Am_OthC">#REF!</definedName>
    <definedName name="CF17_Attr_ABnk_15D_Am_RUR">#REF!</definedName>
    <definedName name="CF17_Attr_ABnk_15D_Am_USD">#REF!</definedName>
    <definedName name="CF17_Attr_ABnk_15D_I_AMD">#REF!</definedName>
    <definedName name="CF17_Attr_ABnk_15D_I_EUR">#REF!</definedName>
    <definedName name="CF17_Attr_ABnk_15D_I_OthC">#REF!</definedName>
    <definedName name="CF17_Attr_ABnk_15D_I_RUR">#REF!</definedName>
    <definedName name="CF17_Attr_ABnk_15D_I_USD">#REF!</definedName>
    <definedName name="CF17_Attr_ABnk_180D_Am_AMD">#REF!</definedName>
    <definedName name="CF17_Attr_ABnk_180D_Am_EUR">#REF!</definedName>
    <definedName name="CF17_Attr_ABnk_180D_Am_OthC">#REF!</definedName>
    <definedName name="CF17_Attr_ABnk_180D_Am_RUR">#REF!</definedName>
    <definedName name="CF17_Attr_ABnk_180D_Am_USD">#REF!</definedName>
    <definedName name="CF17_Attr_ABnk_180D_I_AMD">#REF!</definedName>
    <definedName name="CF17_Attr_ABnk_180D_I_EUR">#REF!</definedName>
    <definedName name="CF17_Attr_ABnk_180D_I_OthC">#REF!</definedName>
    <definedName name="CF17_Attr_ABnk_180D_I_RUR">#REF!</definedName>
    <definedName name="CF17_Attr_ABnk_180D_I_USD">#REF!</definedName>
    <definedName name="CF17_Attr_ABnk_30D_Am_AMD">#REF!</definedName>
    <definedName name="CF17_Attr_ABnk_30D_Am_EUR">#REF!</definedName>
    <definedName name="CF17_Attr_ABnk_30D_Am_OthC">#REF!</definedName>
    <definedName name="CF17_Attr_ABnk_30D_Am_RUR">#REF!</definedName>
    <definedName name="CF17_Attr_ABnk_30D_Am_USD">#REF!</definedName>
    <definedName name="CF17_Attr_ABnk_30D_I_AMD">#REF!</definedName>
    <definedName name="CF17_Attr_ABnk_30D_I_EUR">#REF!</definedName>
    <definedName name="CF17_Attr_ABnk_30D_I_OthC">#REF!</definedName>
    <definedName name="CF17_Attr_ABnk_30D_I_RUR">#REF!</definedName>
    <definedName name="CF17_Attr_ABnk_30D_I_USD">#REF!</definedName>
    <definedName name="CF17_Attr_ABnk_360D_Am_AMD">#REF!</definedName>
    <definedName name="CF17_Attr_ABnk_360D_Am_EUR">#REF!</definedName>
    <definedName name="CF17_Attr_ABnk_360D_Am_OthC">#REF!</definedName>
    <definedName name="CF17_Attr_ABnk_360D_Am_RUR">#REF!</definedName>
    <definedName name="CF17_Attr_ABnk_360D_Am_USD">#REF!</definedName>
    <definedName name="CF17_Attr_ABnk_360D_I_AMD">#REF!</definedName>
    <definedName name="CF17_Attr_ABnk_360D_I_EUR">#REF!</definedName>
    <definedName name="CF17_Attr_ABnk_360D_I_OthC">#REF!</definedName>
    <definedName name="CF17_Attr_ABnk_360D_I_RUR">#REF!</definedName>
    <definedName name="CF17_Attr_ABnk_360D_I_USD">#REF!</definedName>
    <definedName name="CF17_Attr_ABnk_60D_Am_AMD">#REF!</definedName>
    <definedName name="CF17_Attr_ABnk_60D_Am_EUR">#REF!</definedName>
    <definedName name="CF17_Attr_ABnk_60D_Am_OthC">#REF!</definedName>
    <definedName name="CF17_Attr_ABnk_60D_Am_RUR">#REF!</definedName>
    <definedName name="CF17_Attr_ABnk_60D_Am_USD">#REF!</definedName>
    <definedName name="CF17_Attr_ABnk_60D_I_AMD">#REF!</definedName>
    <definedName name="CF17_Attr_ABnk_60D_I_EUR">#REF!</definedName>
    <definedName name="CF17_Attr_ABnk_60D_I_OthC">#REF!</definedName>
    <definedName name="CF17_Attr_ABnk_60D_I_RUR">#REF!</definedName>
    <definedName name="CF17_Attr_ABnk_60D_I_USD">#REF!</definedName>
    <definedName name="CF17_Attr_ABnk_90D_Am_AMD">#REF!</definedName>
    <definedName name="CF17_Attr_ABnk_90D_Am_EUR">#REF!</definedName>
    <definedName name="CF17_Attr_ABnk_90D_Am_OthC">#REF!</definedName>
    <definedName name="CF17_Attr_ABnk_90D_Am_RUR">#REF!</definedName>
    <definedName name="CF17_Attr_ABnk_90D_Am_USD">#REF!</definedName>
    <definedName name="CF17_Attr_ABnk_90D_I_AMD">#REF!</definedName>
    <definedName name="CF17_Attr_ABnk_90D_I_EUR">#REF!</definedName>
    <definedName name="CF17_Attr_ABnk_90D_I_OthC">#REF!</definedName>
    <definedName name="CF17_Attr_ABnk_90D_I_RUR">#REF!</definedName>
    <definedName name="CF17_Attr_ABnk_90D_I_USD">#REF!</definedName>
    <definedName name="CF17_Attr_ABnk_Dem_Am_AMD">#REF!</definedName>
    <definedName name="CF17_Attr_ABnk_Dem_Am_EUR">#REF!</definedName>
    <definedName name="CF17_Attr_ABnk_Dem_Am_OthC">#REF!</definedName>
    <definedName name="CF17_Attr_ABnk_Dem_Am_RUR">#REF!</definedName>
    <definedName name="CF17_Attr_ABnk_Dem_Am_USD">#REF!</definedName>
    <definedName name="CF17_Attr_ABnk_Dem_I_AMD">#REF!</definedName>
    <definedName name="CF17_Attr_ABnk_Dem_I_EUR">#REF!</definedName>
    <definedName name="CF17_Attr_ABnk_Dem_I_OthC">#REF!</definedName>
    <definedName name="CF17_Attr_ABnk_Dem_I_RUR">#REF!</definedName>
    <definedName name="CF17_Attr_ABnk_Dem_I_USD">#REF!</definedName>
    <definedName name="CF17_Attr_ABnk_Mr360D_Am_AMD">#REF!</definedName>
    <definedName name="CF17_Attr_ABnk_Mr360D_Am_EUR">#REF!</definedName>
    <definedName name="CF17_Attr_ABnk_Mr360D_Am_OthC">#REF!</definedName>
    <definedName name="CF17_Attr_ABnk_Mr360D_Am_RUR">#REF!</definedName>
    <definedName name="CF17_Attr_ABnk_Mr360D_Am_USD">#REF!</definedName>
    <definedName name="CF17_Attr_ABnk_Mr360D_I_AMD">#REF!</definedName>
    <definedName name="CF17_Attr_ABnk_Mr360D_I_EUR">#REF!</definedName>
    <definedName name="CF17_Attr_ABnk_Mr360D_I_OthC">#REF!</definedName>
    <definedName name="CF17_Attr_ABnk_Mr360D_I_RUR">#REF!</definedName>
    <definedName name="CF17_Attr_ABnk_Mr360D_I_USD">#REF!</definedName>
    <definedName name="CF17_Attr_Bus_15D_Am_AMD">#REF!</definedName>
    <definedName name="CF17_Attr_Bus_15D_Am_EUR">#REF!</definedName>
    <definedName name="CF17_Attr_Bus_15D_Am_OthC">#REF!</definedName>
    <definedName name="CF17_Attr_Bus_15D_Am_RUR">#REF!</definedName>
    <definedName name="CF17_Attr_Bus_15D_Am_USD">#REF!</definedName>
    <definedName name="CF17_Attr_Bus_15D_I_AMD">#REF!</definedName>
    <definedName name="CF17_Attr_Bus_15D_I_EUR">#REF!</definedName>
    <definedName name="CF17_Attr_Bus_15D_I_OthC">#REF!</definedName>
    <definedName name="CF17_Attr_Bus_15D_I_RUR">#REF!</definedName>
    <definedName name="CF17_Attr_Bus_15D_I_USD">#REF!</definedName>
    <definedName name="CF17_Attr_Bus_180D_Am_AMD">#REF!</definedName>
    <definedName name="CF17_Attr_Bus_180D_Am_EUR">#REF!</definedName>
    <definedName name="CF17_Attr_Bus_180D_Am_OthC">#REF!</definedName>
    <definedName name="CF17_Attr_Bus_180D_Am_RUR">#REF!</definedName>
    <definedName name="CF17_Attr_Bus_180D_Am_USD">#REF!</definedName>
    <definedName name="CF17_Attr_Bus_180D_I_AMD">#REF!</definedName>
    <definedName name="CF17_Attr_Bus_180D_I_EUR">#REF!</definedName>
    <definedName name="CF17_Attr_Bus_180D_I_OthC">#REF!</definedName>
    <definedName name="CF17_Attr_Bus_180D_I_RUR">#REF!</definedName>
    <definedName name="CF17_Attr_Bus_180D_I_USD">#REF!</definedName>
    <definedName name="CF17_Attr_Bus_30D_Am_AMD">#REF!</definedName>
    <definedName name="CF17_Attr_Bus_30D_Am_EUR">#REF!</definedName>
    <definedName name="CF17_Attr_Bus_30D_Am_OthC">#REF!</definedName>
    <definedName name="CF17_Attr_Bus_30D_Am_RUR">#REF!</definedName>
    <definedName name="CF17_Attr_Bus_30D_Am_USD">#REF!</definedName>
    <definedName name="CF17_Attr_Bus_30D_I_AMD">#REF!</definedName>
    <definedName name="CF17_Attr_Bus_30D_I_EUR">#REF!</definedName>
    <definedName name="CF17_Attr_Bus_30D_I_OthC">#REF!</definedName>
    <definedName name="CF17_Attr_Bus_30D_I_RUR">#REF!</definedName>
    <definedName name="CF17_Attr_Bus_30D_I_USD">#REF!</definedName>
    <definedName name="CF17_Attr_Bus_360D_Am_AMD">#REF!</definedName>
    <definedName name="CF17_Attr_Bus_360D_Am_EUR">#REF!</definedName>
    <definedName name="CF17_Attr_Bus_360D_Am_OthC">#REF!</definedName>
    <definedName name="CF17_Attr_Bus_360D_Am_RUR">#REF!</definedName>
    <definedName name="CF17_Attr_Bus_360D_Am_USD">#REF!</definedName>
    <definedName name="CF17_Attr_Bus_360D_I_AMD">#REF!</definedName>
    <definedName name="CF17_Attr_Bus_360D_I_EUR">#REF!</definedName>
    <definedName name="CF17_Attr_Bus_360D_I_OthC">#REF!</definedName>
    <definedName name="CF17_Attr_Bus_360D_I_RUR">#REF!</definedName>
    <definedName name="CF17_Attr_Bus_360D_I_USD">#REF!</definedName>
    <definedName name="CF17_Attr_Bus_60D_Am_AMD">#REF!</definedName>
    <definedName name="CF17_Attr_Bus_60D_Am_EUR">#REF!</definedName>
    <definedName name="CF17_Attr_Bus_60D_Am_OthC">#REF!</definedName>
    <definedName name="CF17_Attr_Bus_60D_Am_RUR">#REF!</definedName>
    <definedName name="CF17_Attr_Bus_60D_Am_USD">#REF!</definedName>
    <definedName name="CF17_Attr_Bus_60D_I_AMD">#REF!</definedName>
    <definedName name="CF17_Attr_Bus_60D_I_EUR">#REF!</definedName>
    <definedName name="CF17_Attr_Bus_60D_I_OthC">#REF!</definedName>
    <definedName name="CF17_Attr_Bus_60D_I_RUR">#REF!</definedName>
    <definedName name="CF17_Attr_Bus_60D_I_USD">#REF!</definedName>
    <definedName name="CF17_Attr_Bus_90D_Am_AMD">#REF!</definedName>
    <definedName name="CF17_Attr_Bus_90D_Am_EUR">#REF!</definedName>
    <definedName name="CF17_Attr_Bus_90D_Am_OthC">#REF!</definedName>
    <definedName name="CF17_Attr_Bus_90D_Am_RUR">#REF!</definedName>
    <definedName name="CF17_Attr_Bus_90D_Am_USD">#REF!</definedName>
    <definedName name="CF17_Attr_Bus_90D_I_AMD">#REF!</definedName>
    <definedName name="CF17_Attr_Bus_90D_I_EUR">#REF!</definedName>
    <definedName name="CF17_Attr_Bus_90D_I_OthC">#REF!</definedName>
    <definedName name="CF17_Attr_Bus_90D_I_RUR">#REF!</definedName>
    <definedName name="CF17_Attr_Bus_90D_I_USD">#REF!</definedName>
    <definedName name="CF17_Attr_Bus_Dem_Am_AMD">#REF!</definedName>
    <definedName name="CF17_Attr_Bus_Dem_Am_EUR">#REF!</definedName>
    <definedName name="CF17_Attr_Bus_Dem_Am_OthC">#REF!</definedName>
    <definedName name="CF17_Attr_Bus_Dem_Am_RUR">#REF!</definedName>
    <definedName name="CF17_Attr_Bus_Dem_Am_USD">#REF!</definedName>
    <definedName name="CF17_Attr_Bus_Dem_I_AMD">#REF!</definedName>
    <definedName name="CF17_Attr_Bus_Dem_I_EUR">#REF!</definedName>
    <definedName name="CF17_Attr_Bus_Dem_I_OthC">#REF!</definedName>
    <definedName name="CF17_Attr_Bus_Dem_I_RUR">#REF!</definedName>
    <definedName name="CF17_Attr_Bus_Dem_I_USD">#REF!</definedName>
    <definedName name="CF17_Attr_Bus_Mr360D_Am_AMD">#REF!</definedName>
    <definedName name="CF17_Attr_Bus_Mr360D_Am_EUR">#REF!</definedName>
    <definedName name="CF17_Attr_Bus_Mr360D_Am_OthC">#REF!</definedName>
    <definedName name="CF17_Attr_Bus_Mr360D_Am_RUR">#REF!</definedName>
    <definedName name="CF17_Attr_Bus_Mr360D_Am_USD">#REF!</definedName>
    <definedName name="CF17_Attr_Bus_Mr360D_I_AMD">#REF!</definedName>
    <definedName name="CF17_Attr_Bus_Mr360D_I_EUR">#REF!</definedName>
    <definedName name="CF17_Attr_Bus_Mr360D_I_OthC">#REF!</definedName>
    <definedName name="CF17_Attr_Bus_Mr360D_I_RUR">#REF!</definedName>
    <definedName name="CF17_Attr_Bus_Mr360D_I_USD">#REF!</definedName>
    <definedName name="CF17_Attr_Ind_15D_Am_AMD">#REF!</definedName>
    <definedName name="CF17_Attr_Ind_15D_Am_EUR">#REF!</definedName>
    <definedName name="CF17_Attr_Ind_15D_Am_OthC">#REF!</definedName>
    <definedName name="CF17_Attr_Ind_15D_Am_RUR">#REF!</definedName>
    <definedName name="CF17_Attr_Ind_15D_Am_USD">#REF!</definedName>
    <definedName name="CF17_Attr_Ind_15D_I_AMD">#REF!</definedName>
    <definedName name="CF17_Attr_Ind_15D_I_EUR">#REF!</definedName>
    <definedName name="CF17_Attr_Ind_15D_I_OthC">#REF!</definedName>
    <definedName name="CF17_Attr_Ind_15D_I_RUR">#REF!</definedName>
    <definedName name="CF17_Attr_Ind_15D_I_USD">#REF!</definedName>
    <definedName name="CF17_Attr_Ind_180D_Am_AMD">#REF!</definedName>
    <definedName name="CF17_Attr_Ind_180D_Am_EUR">#REF!</definedName>
    <definedName name="CF17_Attr_Ind_180D_Am_OthC">#REF!</definedName>
    <definedName name="CF17_Attr_Ind_180D_Am_RUR">#REF!</definedName>
    <definedName name="CF17_Attr_Ind_180D_Am_USD">#REF!</definedName>
    <definedName name="CF17_Attr_Ind_180D_I_AMD">#REF!</definedName>
    <definedName name="CF17_Attr_Ind_180D_I_EUR">#REF!</definedName>
    <definedName name="CF17_Attr_Ind_180D_I_OthC">#REF!</definedName>
    <definedName name="CF17_Attr_Ind_180D_I_RUR">#REF!</definedName>
    <definedName name="CF17_Attr_Ind_180D_I_USD">#REF!</definedName>
    <definedName name="CF17_Attr_Ind_30D_Am_AMD">#REF!</definedName>
    <definedName name="CF17_Attr_Ind_30D_Am_EUR">#REF!</definedName>
    <definedName name="CF17_Attr_Ind_30D_Am_OthC">#REF!</definedName>
    <definedName name="CF17_Attr_Ind_30D_Am_RUR">#REF!</definedName>
    <definedName name="CF17_Attr_Ind_30D_Am_USD">#REF!</definedName>
    <definedName name="CF17_Attr_Ind_30D_I_AMD">#REF!</definedName>
    <definedName name="CF17_Attr_Ind_30D_I_EUR">#REF!</definedName>
    <definedName name="CF17_Attr_Ind_30D_I_OthC">#REF!</definedName>
    <definedName name="CF17_Attr_Ind_30D_I_RUR">#REF!</definedName>
    <definedName name="CF17_Attr_Ind_30D_I_USD">#REF!</definedName>
    <definedName name="CF17_Attr_Ind_360D_Am_AMD">#REF!</definedName>
    <definedName name="CF17_Attr_Ind_360D_Am_EUR">#REF!</definedName>
    <definedName name="CF17_Attr_Ind_360D_Am_OthC">#REF!</definedName>
    <definedName name="CF17_Attr_Ind_360D_Am_RUR">#REF!</definedName>
    <definedName name="CF17_Attr_Ind_360D_Am_USD">#REF!</definedName>
    <definedName name="CF17_Attr_Ind_360D_I_AMD">#REF!</definedName>
    <definedName name="CF17_Attr_Ind_360D_I_EUR">#REF!</definedName>
    <definedName name="CF17_Attr_Ind_360D_I_OthC">#REF!</definedName>
    <definedName name="CF17_Attr_Ind_360D_I_RUR">#REF!</definedName>
    <definedName name="CF17_Attr_Ind_360D_I_USD">#REF!</definedName>
    <definedName name="CF17_Attr_Ind_60D_Am_AMD">#REF!</definedName>
    <definedName name="CF17_Attr_Ind_60D_Am_EUR">#REF!</definedName>
    <definedName name="CF17_Attr_Ind_60D_Am_OthC">#REF!</definedName>
    <definedName name="CF17_Attr_Ind_60D_Am_RUR">#REF!</definedName>
    <definedName name="CF17_Attr_Ind_60D_Am_USD">#REF!</definedName>
    <definedName name="CF17_Attr_Ind_60D_I_AMD">#REF!</definedName>
    <definedName name="CF17_Attr_Ind_60D_I_EUR">#REF!</definedName>
    <definedName name="CF17_Attr_Ind_60D_I_OthC">#REF!</definedName>
    <definedName name="CF17_Attr_Ind_60D_I_RUR">#REF!</definedName>
    <definedName name="CF17_Attr_Ind_60D_I_USD">#REF!</definedName>
    <definedName name="CF17_Attr_Ind_90D_Am_AMD">#REF!</definedName>
    <definedName name="CF17_Attr_Ind_90D_Am_EUR">#REF!</definedName>
    <definedName name="CF17_Attr_Ind_90D_Am_OthC">#REF!</definedName>
    <definedName name="CF17_Attr_Ind_90D_Am_RUR">#REF!</definedName>
    <definedName name="CF17_Attr_Ind_90D_Am_USD">#REF!</definedName>
    <definedName name="CF17_Attr_Ind_90D_I_AMD">#REF!</definedName>
    <definedName name="CF17_Attr_Ind_90D_I_EUR">#REF!</definedName>
    <definedName name="CF17_Attr_Ind_90D_I_OthC">#REF!</definedName>
    <definedName name="CF17_Attr_Ind_90D_I_RUR">#REF!</definedName>
    <definedName name="CF17_Attr_Ind_90D_I_USD">#REF!</definedName>
    <definedName name="CF17_Attr_Ind_Dem_Am_AMD">#REF!</definedName>
    <definedName name="CF17_Attr_Ind_Dem_Am_EUR">#REF!</definedName>
    <definedName name="CF17_Attr_Ind_Dem_Am_OthC">#REF!</definedName>
    <definedName name="CF17_Attr_Ind_Dem_Am_RUR">#REF!</definedName>
    <definedName name="CF17_Attr_Ind_Dem_Am_USD">#REF!</definedName>
    <definedName name="CF17_Attr_Ind_Dem_I_AMD">#REF!</definedName>
    <definedName name="CF17_Attr_Ind_Dem_I_EUR">#REF!</definedName>
    <definedName name="CF17_Attr_Ind_Dem_I_OthC">#REF!</definedName>
    <definedName name="CF17_Attr_Ind_Dem_I_RUR">#REF!</definedName>
    <definedName name="CF17_Attr_Ind_Dem_I_USD">#REF!</definedName>
    <definedName name="CF17_Attr_Ind_Mr360D_Am_AMD">#REF!</definedName>
    <definedName name="CF17_Attr_Ind_Mr360D_Am_EUR">#REF!</definedName>
    <definedName name="CF17_Attr_Ind_Mr360D_Am_OthC">#REF!</definedName>
    <definedName name="CF17_Attr_Ind_Mr360D_Am_RUR">#REF!</definedName>
    <definedName name="CF17_Attr_Ind_Mr360D_Am_USD">#REF!</definedName>
    <definedName name="CF17_Attr_Ind_Mr360D_I_AMD">#REF!</definedName>
    <definedName name="CF17_Attr_Ind_Mr360D_I_EUR">#REF!</definedName>
    <definedName name="CF17_Attr_Ind_Mr360D_I_OthC">#REF!</definedName>
    <definedName name="CF17_Attr_Ind_Mr360D_I_RUR">#REF!</definedName>
    <definedName name="CF17_Attr_Ind_Mr360D_I_USD">#REF!</definedName>
    <definedName name="CF17_Attr_IndCo_Mr360D_Am_OthC">#REF!</definedName>
    <definedName name="CF17_Attr_IndCor_15D_Am_AMD">#REF!</definedName>
    <definedName name="CF17_Attr_IndCor_15D_Am_EUR">#REF!</definedName>
    <definedName name="CF17_Attr_IndCor_15D_Am_OthC">#REF!</definedName>
    <definedName name="CF17_Attr_IndCor_15D_Am_RUR">#REF!</definedName>
    <definedName name="CF17_Attr_IndCor_15D_Am_USD">#REF!</definedName>
    <definedName name="CF17_Attr_IndCor_15D_I_AMD">#REF!</definedName>
    <definedName name="CF17_Attr_IndCor_15D_I_EUR">#REF!</definedName>
    <definedName name="CF17_Attr_IndCor_15D_I_OthC">#REF!</definedName>
    <definedName name="CF17_Attr_IndCor_15D_I_RUR">#REF!</definedName>
    <definedName name="CF17_Attr_IndCor_15D_I_USD">#REF!</definedName>
    <definedName name="CF17_Attr_IndCor_180D_Am_AMD">#REF!</definedName>
    <definedName name="CF17_Attr_IndCor_180D_Am_EUR">#REF!</definedName>
    <definedName name="CF17_Attr_IndCor_180D_Am_OthC">#REF!</definedName>
    <definedName name="CF17_Attr_IndCor_180D_Am_RUR">#REF!</definedName>
    <definedName name="CF17_Attr_IndCor_180D_Am_USD">#REF!</definedName>
    <definedName name="CF17_Attr_IndCor_180D_I_AMD">#REF!</definedName>
    <definedName name="CF17_Attr_IndCor_180D_I_EUR">#REF!</definedName>
    <definedName name="CF17_Attr_IndCor_180D_I_OthC">#REF!</definedName>
    <definedName name="CF17_Attr_IndCor_180D_I_RUR">#REF!</definedName>
    <definedName name="CF17_Attr_IndCor_180D_I_USD">#REF!</definedName>
    <definedName name="CF17_Attr_IndCor_30D_Am_AMD">#REF!</definedName>
    <definedName name="CF17_Attr_IndCor_30D_Am_EUR">#REF!</definedName>
    <definedName name="CF17_Attr_IndCor_30D_Am_OthC">#REF!</definedName>
    <definedName name="CF17_Attr_IndCor_30D_Am_RUR">#REF!</definedName>
    <definedName name="CF17_Attr_IndCor_30D_Am_USD">#REF!</definedName>
    <definedName name="CF17_Attr_IndCor_30D_I_AMD">#REF!</definedName>
    <definedName name="CF17_Attr_IndCor_30D_I_EUR">#REF!</definedName>
    <definedName name="CF17_Attr_IndCor_30D_I_OthC">#REF!</definedName>
    <definedName name="CF17_Attr_IndCor_30D_I_RUR">#REF!</definedName>
    <definedName name="CF17_Attr_IndCor_30D_I_USD">#REF!</definedName>
    <definedName name="CF17_Attr_IndCor_360D_Am_AMD">#REF!</definedName>
    <definedName name="CF17_Attr_IndCor_360D_Am_EUR">#REF!</definedName>
    <definedName name="CF17_Attr_IndCor_360D_Am_OthC">#REF!</definedName>
    <definedName name="CF17_Attr_IndCor_360D_Am_RUR">#REF!</definedName>
    <definedName name="CF17_Attr_IndCor_360D_Am_USD">#REF!</definedName>
    <definedName name="CF17_Attr_IndCor_360D_I_AMD">#REF!</definedName>
    <definedName name="CF17_Attr_IndCor_360D_I_EUR">#REF!</definedName>
    <definedName name="CF17_Attr_IndCor_360D_I_OthC">#REF!</definedName>
    <definedName name="CF17_Attr_IndCor_360D_I_RUR">#REF!</definedName>
    <definedName name="CF17_Attr_IndCor_360D_I_USD">#REF!</definedName>
    <definedName name="CF17_Attr_IndCor_60D_Am_AMD">#REF!</definedName>
    <definedName name="CF17_Attr_IndCor_60D_Am_EUR">#REF!</definedName>
    <definedName name="CF17_Attr_IndCor_60D_Am_OthC">#REF!</definedName>
    <definedName name="CF17_Attr_IndCor_60D_Am_RUR">#REF!</definedName>
    <definedName name="CF17_Attr_IndCor_60D_Am_USD">#REF!</definedName>
    <definedName name="CF17_Attr_IndCor_60D_I_AMD">#REF!</definedName>
    <definedName name="CF17_Attr_IndCor_60D_I_EUR">#REF!</definedName>
    <definedName name="CF17_Attr_IndCor_60D_I_OthC">#REF!</definedName>
    <definedName name="CF17_Attr_IndCor_60D_I_RUR">#REF!</definedName>
    <definedName name="CF17_Attr_IndCor_60D_I_USD">#REF!</definedName>
    <definedName name="CF17_Attr_IndCor_90D_Am_AMD">#REF!</definedName>
    <definedName name="CF17_Attr_IndCor_90D_Am_EUR">#REF!</definedName>
    <definedName name="CF17_Attr_IndCor_90D_Am_OthC">#REF!</definedName>
    <definedName name="CF17_Attr_IndCor_90D_Am_RUR">#REF!</definedName>
    <definedName name="CF17_Attr_IndCor_90D_Am_USD">#REF!</definedName>
    <definedName name="CF17_Attr_IndCor_90D_I_AMD">#REF!</definedName>
    <definedName name="CF17_Attr_IndCor_90D_I_EUR">#REF!</definedName>
    <definedName name="CF17_Attr_IndCor_90D_I_OthC">#REF!</definedName>
    <definedName name="CF17_Attr_IndCor_90D_I_RUR">#REF!</definedName>
    <definedName name="CF17_Attr_IndCor_90D_I_USD">#REF!</definedName>
    <definedName name="CF17_Attr_IndCor_Dem_Am_AMD">#REF!</definedName>
    <definedName name="CF17_Attr_IndCor_Dem_Am_EUR">#REF!</definedName>
    <definedName name="CF17_Attr_IndCor_Dem_Am_OthC">#REF!</definedName>
    <definedName name="CF17_Attr_IndCor_Dem_Am_RUR">#REF!</definedName>
    <definedName name="CF17_Attr_IndCor_Dem_Am_USD">#REF!</definedName>
    <definedName name="CF17_Attr_IndCor_Dem_I_AMD">#REF!</definedName>
    <definedName name="CF17_Attr_IndCor_Dem_I_EUR">#REF!</definedName>
    <definedName name="CF17_Attr_IndCor_Dem_I_OthC">#REF!</definedName>
    <definedName name="CF17_Attr_IndCor_Dem_I_RUR">#REF!</definedName>
    <definedName name="CF17_Attr_IndCor_Dem_I_USD">#REF!</definedName>
    <definedName name="CF17_Attr_IndCor_Mr360D_Am_AMD">#REF!</definedName>
    <definedName name="CF17_Attr_IndCor_Mr360D_Am_EUR">#REF!</definedName>
    <definedName name="CF17_Attr_IndCor_Mr360D_Am_RUR">#REF!</definedName>
    <definedName name="CF17_Attr_IndCor_Mr360D_Am_USD">#REF!</definedName>
    <definedName name="CF17_Attr_IndCor_Mr360D_I_AMD">#REF!</definedName>
    <definedName name="CF17_Attr_IndCor_Mr360D_I_EUR">#REF!</definedName>
    <definedName name="CF17_Attr_IndCor_Mr360D_I_OthC">#REF!</definedName>
    <definedName name="CF17_Attr_IndCor_Mr360D_I_RUR">#REF!</definedName>
    <definedName name="CF17_Attr_IndCor_Mr360D_I_USD">#REF!</definedName>
    <definedName name="CF17_Attr_InterPo_Mr360D_Am_AM">#REF!</definedName>
    <definedName name="CF17_Attr_InterPo_Mr360D_Am_EU">#REF!</definedName>
    <definedName name="CF17_Attr_InterPo_Mr360D_Am_Ot">#REF!</definedName>
    <definedName name="CF17_Attr_InterPo_Mr360D_Am_RU">#REF!</definedName>
    <definedName name="CF17_Attr_InterPo_Mr360D_Am_US">#REF!</definedName>
    <definedName name="CF17_Attr_InterPo_Mr360D_I_EUR">#REF!</definedName>
    <definedName name="CF17_Attr_InterPo_Mr360D_I_Oth">#REF!</definedName>
    <definedName name="CF17_Attr_InterPo_Mr360D_I_RUR">#REF!</definedName>
    <definedName name="CF17_Attr_InterPo_Mr360D_I_USD">#REF!</definedName>
    <definedName name="CF17_Attr_InterPog_15D_Am_AMD">#REF!</definedName>
    <definedName name="CF17_Attr_InterPog_15D_Am_EUR">#REF!</definedName>
    <definedName name="CF17_Attr_InterPog_15D_Am_OthC">#REF!</definedName>
    <definedName name="CF17_Attr_InterPog_15D_Am_RUR">#REF!</definedName>
    <definedName name="CF17_Attr_InterPog_15D_Am_USD">#REF!</definedName>
    <definedName name="CF17_Attr_InterPog_15D_I_AMD">#REF!</definedName>
    <definedName name="CF17_Attr_InterPog_15D_I_EUR">#REF!</definedName>
    <definedName name="CF17_Attr_InterPog_15D_I_OthC">#REF!</definedName>
    <definedName name="CF17_Attr_InterPog_15D_I_RUR">#REF!</definedName>
    <definedName name="CF17_Attr_InterPog_15D_I_USD">#REF!</definedName>
    <definedName name="CF17_Attr_InterPog_180D_Am_AMD">#REF!</definedName>
    <definedName name="CF17_Attr_InterPog_180D_Am_EUR">#REF!</definedName>
    <definedName name="CF17_Attr_InterPog_180D_Am_Oth">#REF!</definedName>
    <definedName name="CF17_Attr_InterPog_180D_Am_RUR">#REF!</definedName>
    <definedName name="CF17_Attr_InterPog_180D_Am_USD">#REF!</definedName>
    <definedName name="CF17_Attr_InterPog_180D_I_AMD">#REF!</definedName>
    <definedName name="CF17_Attr_InterPog_180D_I_EUR">#REF!</definedName>
    <definedName name="CF17_Attr_InterPog_180D_I_OthC">#REF!</definedName>
    <definedName name="CF17_Attr_InterPog_180D_I_RUR">#REF!</definedName>
    <definedName name="CF17_Attr_InterPog_180D_I_USD">#REF!</definedName>
    <definedName name="CF17_Attr_InterPog_30D_Am_AMD">#REF!</definedName>
    <definedName name="CF17_Attr_InterPog_30D_Am_EUR">#REF!</definedName>
    <definedName name="CF17_Attr_InterPog_30D_Am_OthC">#REF!</definedName>
    <definedName name="CF17_Attr_InterPog_30D_Am_RUR">#REF!</definedName>
    <definedName name="CF17_Attr_InterPog_30D_Am_USD">#REF!</definedName>
    <definedName name="CF17_Attr_InterPog_30D_I_AMD">#REF!</definedName>
    <definedName name="CF17_Attr_InterPog_30D_I_EUR">#REF!</definedName>
    <definedName name="CF17_Attr_InterPog_30D_I_OthC">#REF!</definedName>
    <definedName name="CF17_Attr_InterPog_30D_I_RUR">#REF!</definedName>
    <definedName name="CF17_Attr_InterPog_30D_I_USD">#REF!</definedName>
    <definedName name="CF17_Attr_InterPog_360D_Am_AMD">#REF!</definedName>
    <definedName name="CF17_Attr_InterPog_360D_Am_EUR">#REF!</definedName>
    <definedName name="CF17_Attr_InterPog_360D_Am_Oth">#REF!</definedName>
    <definedName name="CF17_Attr_InterPog_360D_Am_RUR">#REF!</definedName>
    <definedName name="CF17_Attr_InterPog_360D_Am_USD">#REF!</definedName>
    <definedName name="CF17_Attr_InterPog_360D_I_AMD">#REF!</definedName>
    <definedName name="CF17_Attr_InterPog_360D_I_EUR">#REF!</definedName>
    <definedName name="CF17_Attr_InterPog_360D_I_OthC">#REF!</definedName>
    <definedName name="CF17_Attr_InterPog_360D_I_RUR">#REF!</definedName>
    <definedName name="CF17_Attr_InterPog_360D_I_USD">#REF!</definedName>
    <definedName name="CF17_Attr_InterPog_60D_Am_AMD">#REF!</definedName>
    <definedName name="CF17_Attr_InterPog_60D_Am_EUR">#REF!</definedName>
    <definedName name="CF17_Attr_InterPog_60D_Am_OthC">#REF!</definedName>
    <definedName name="CF17_Attr_InterPog_60D_Am_RUR">#REF!</definedName>
    <definedName name="CF17_Attr_InterPog_60D_Am_USD">#REF!</definedName>
    <definedName name="CF17_Attr_InterPog_60D_I_AMD">#REF!</definedName>
    <definedName name="CF17_Attr_InterPog_60D_I_EUR">#REF!</definedName>
    <definedName name="CF17_Attr_InterPog_60D_I_OthC">#REF!</definedName>
    <definedName name="CF17_Attr_InterPog_60D_I_RUR">#REF!</definedName>
    <definedName name="CF17_Attr_InterPog_60D_I_USD">#REF!</definedName>
    <definedName name="CF17_Attr_InterPog_90D_Am_AMD">#REF!</definedName>
    <definedName name="CF17_Attr_InterPog_90D_Am_EUR">#REF!</definedName>
    <definedName name="CF17_Attr_InterPog_90D_Am_OthC">#REF!</definedName>
    <definedName name="CF17_Attr_InterPog_90D_Am_RUR">#REF!</definedName>
    <definedName name="CF17_Attr_InterPog_90D_Am_USD">#REF!</definedName>
    <definedName name="CF17_Attr_InterPog_90D_I_AMD">#REF!</definedName>
    <definedName name="CF17_Attr_InterPog_90D_I_EUR">#REF!</definedName>
    <definedName name="CF17_Attr_InterPog_90D_I_OthC">#REF!</definedName>
    <definedName name="CF17_Attr_InterPog_90D_I_RUR">#REF!</definedName>
    <definedName name="CF17_Attr_InterPog_90D_I_USD">#REF!</definedName>
    <definedName name="CF17_Attr_InterPog_Dem_Am_AMD">#REF!</definedName>
    <definedName name="CF17_Attr_InterPog_Dem_Am_EUR">#REF!</definedName>
    <definedName name="CF17_Attr_InterPog_Dem_Am_OthC">#REF!</definedName>
    <definedName name="CF17_Attr_InterPog_Dem_Am_RUR">#REF!</definedName>
    <definedName name="CF17_Attr_InterPog_Dem_Am_USD">#REF!</definedName>
    <definedName name="CF17_Attr_InterPog_Dem_I_AMD">#REF!</definedName>
    <definedName name="CF17_Attr_InterPog_Dem_I_EUR">#REF!</definedName>
    <definedName name="CF17_Attr_InterPog_Dem_I_OthC">#REF!</definedName>
    <definedName name="CF17_Attr_InterPog_Dem_I_RUR">#REF!</definedName>
    <definedName name="CF17_Attr_InterPog_Dem_I_USD">#REF!</definedName>
    <definedName name="CF17_Attr_InterPog_Mr360D_I_AMD">#REF!</definedName>
    <definedName name="CF17_Attr_OthBnk_15D_Am_AMD">#REF!</definedName>
    <definedName name="CF17_Attr_OthBnk_15D_Am_EUR">#REF!</definedName>
    <definedName name="CF17_Attr_OthBnk_15D_Am_OthC">#REF!</definedName>
    <definedName name="CF17_Attr_OthBnk_15D_Am_RUR">#REF!</definedName>
    <definedName name="CF17_Attr_OthBnk_15D_Am_USD">#REF!</definedName>
    <definedName name="CF17_Attr_OthBnk_15D_I_AMD">#REF!</definedName>
    <definedName name="CF17_Attr_OthBnk_15D_I_EUR">#REF!</definedName>
    <definedName name="CF17_Attr_OthBnk_15D_I_OthC">#REF!</definedName>
    <definedName name="CF17_Attr_OthBnk_15D_I_RUR">#REF!</definedName>
    <definedName name="CF17_Attr_OthBnk_15D_I_USD">#REF!</definedName>
    <definedName name="CF17_Attr_OthBnk_180D_Am_AMD">#REF!</definedName>
    <definedName name="CF17_Attr_OthBnk_180D_Am_EUR">#REF!</definedName>
    <definedName name="CF17_Attr_OthBnk_180D_Am_OthC">#REF!</definedName>
    <definedName name="CF17_Attr_OthBnk_180D_Am_RUR">#REF!</definedName>
    <definedName name="CF17_Attr_OthBnk_180D_Am_USD">#REF!</definedName>
    <definedName name="CF17_Attr_OthBnk_180D_I_AMD">#REF!</definedName>
    <definedName name="CF17_Attr_OthBnk_180D_I_EUR">#REF!</definedName>
    <definedName name="CF17_Attr_OthBnk_180D_I_OthC">#REF!</definedName>
    <definedName name="CF17_Attr_OthBnk_180D_I_RUR">#REF!</definedName>
    <definedName name="CF17_Attr_OthBnk_180D_I_USD">#REF!</definedName>
    <definedName name="CF17_Attr_OthBnk_30D_Am_AMD">#REF!</definedName>
    <definedName name="CF17_Attr_OthBnk_30D_Am_EUR">#REF!</definedName>
    <definedName name="CF17_Attr_OthBnk_30D_Am_OthC">#REF!</definedName>
    <definedName name="CF17_Attr_OthBnk_30D_Am_RUR">#REF!</definedName>
    <definedName name="CF17_Attr_OthBnk_30D_Am_USD">#REF!</definedName>
    <definedName name="CF17_Attr_OthBnk_30D_I_AMD">#REF!</definedName>
    <definedName name="CF17_Attr_OthBnk_30D_I_EUR">#REF!</definedName>
    <definedName name="CF17_Attr_OthBnk_30D_I_OthC">#REF!</definedName>
    <definedName name="CF17_Attr_OthBnk_30D_I_RUR">#REF!</definedName>
    <definedName name="CF17_Attr_OthBnk_30D_I_USD">#REF!</definedName>
    <definedName name="CF17_Attr_OthBnk_360D_Am_AMD">#REF!</definedName>
    <definedName name="CF17_Attr_OthBnk_360D_Am_EUR">#REF!</definedName>
    <definedName name="CF17_Attr_OthBnk_360D_Am_OthC">#REF!</definedName>
    <definedName name="CF17_Attr_OthBnk_360D_Am_RUR">#REF!</definedName>
    <definedName name="CF17_Attr_OthBnk_360D_Am_USD">#REF!</definedName>
    <definedName name="CF17_Attr_OthBnk_360D_I_AMD">#REF!</definedName>
    <definedName name="CF17_Attr_OthBnk_360D_I_EUR">#REF!</definedName>
    <definedName name="CF17_Attr_OthBnk_360D_I_OthC">#REF!</definedName>
    <definedName name="CF17_Attr_OthBnk_360D_I_RUR">#REF!</definedName>
    <definedName name="CF17_Attr_OthBnk_360D_I_USD">#REF!</definedName>
    <definedName name="CF17_Attr_OthBnk_60D_Am_AMD">#REF!</definedName>
    <definedName name="CF17_Attr_OthBnk_60D_Am_EUR">#REF!</definedName>
    <definedName name="CF17_Attr_OthBnk_60D_Am_OthC">#REF!</definedName>
    <definedName name="CF17_Attr_OthBnk_60D_Am_RUR">#REF!</definedName>
    <definedName name="CF17_Attr_OthBnk_60D_Am_USD">#REF!</definedName>
    <definedName name="CF17_Attr_OthBnk_60D_I_AMD">#REF!</definedName>
    <definedName name="CF17_Attr_OthBnk_60D_I_EUR">#REF!</definedName>
    <definedName name="CF17_Attr_OthBnk_60D_I_OthC">#REF!</definedName>
    <definedName name="CF17_Attr_OthBnk_60D_I_RUR">#REF!</definedName>
    <definedName name="CF17_Attr_OthBnk_60D_I_USD">#REF!</definedName>
    <definedName name="CF17_Attr_OthBnk_90D_Am_AMD">#REF!</definedName>
    <definedName name="CF17_Attr_OthBnk_90D_Am_EUR">#REF!</definedName>
    <definedName name="CF17_Attr_OthBnk_90D_Am_OthC">#REF!</definedName>
    <definedName name="CF17_Attr_OthBnk_90D_Am_RUR">#REF!</definedName>
    <definedName name="CF17_Attr_OthBnk_90D_Am_USD">#REF!</definedName>
    <definedName name="CF17_Attr_OthBnk_90D_I_AMD">#REF!</definedName>
    <definedName name="CF17_Attr_OthBnk_90D_I_EUR">#REF!</definedName>
    <definedName name="CF17_Attr_OthBnk_90D_I_OthC">#REF!</definedName>
    <definedName name="CF17_Attr_OthBnk_90D_I_RUR">#REF!</definedName>
    <definedName name="CF17_Attr_OthBnk_90D_I_USD">#REF!</definedName>
    <definedName name="CF17_Attr_OthBnk_Dem_Am_AMD">#REF!</definedName>
    <definedName name="CF17_Attr_OthBnk_Dem_Am_EUR">#REF!</definedName>
    <definedName name="CF17_Attr_OthBnk_Dem_Am_OthC">#REF!</definedName>
    <definedName name="CF17_Attr_OthBnk_Dem_Am_RUR">#REF!</definedName>
    <definedName name="CF17_Attr_OthBnk_Dem_Am_USD">#REF!</definedName>
    <definedName name="CF17_Attr_OthBnk_Dem_I_AMD">#REF!</definedName>
    <definedName name="CF17_Attr_OthBnk_Dem_I_EUR">#REF!</definedName>
    <definedName name="CF17_Attr_OthBnk_Dem_I_OthC">#REF!</definedName>
    <definedName name="CF17_Attr_OthBnk_Dem_I_RUR">#REF!</definedName>
    <definedName name="CF17_Attr_OthBnk_Dem_I_USD">#REF!</definedName>
    <definedName name="CF17_Attr_OthBnk_Mr360D_Am_AMD">#REF!</definedName>
    <definedName name="CF17_Attr_OthBnk_Mr360D_Am_EUR">#REF!</definedName>
    <definedName name="CF17_Attr_OthBnk_Mr360D_Am_Oth">#REF!</definedName>
    <definedName name="CF17_Attr_OthBnk_Mr360D_Am_RUR">#REF!</definedName>
    <definedName name="CF17_Attr_OthBnk_Mr360D_Am_USD">#REF!</definedName>
    <definedName name="CF17_Attr_OthBnk_Mr360D_I_AMD">#REF!</definedName>
    <definedName name="CF17_Attr_OthBnk_Mr360D_I_EUR">#REF!</definedName>
    <definedName name="CF17_Attr_OthBnk_Mr360D_I_OthC">#REF!</definedName>
    <definedName name="CF17_Attr_OthBnk_Mr360D_I_RUR">#REF!</definedName>
    <definedName name="CF17_Attr_OthBnk_Mr360D_I_USD">#REF!</definedName>
    <definedName name="CF17_Attr_RRepo_15D_Am_ABnk">#REF!</definedName>
    <definedName name="CF17_Attr_RRepo_15D_Am_Bus">#REF!</definedName>
    <definedName name="CF17_Attr_RRepo_15D_Am_Ind">#REF!</definedName>
    <definedName name="CF17_Attr_RRepo_15D_Am_OthBn">#REF!</definedName>
    <definedName name="CF17_Attr_RRepo_15D_I_ABnk">#REF!</definedName>
    <definedName name="CF17_Attr_RRepo_15D_I_Bus">#REF!</definedName>
    <definedName name="CF17_Attr_RRepo_15D_I_Ind">#REF!</definedName>
    <definedName name="CF17_Attr_RRepo_15D_I_OthBn">#REF!</definedName>
    <definedName name="CF17_Attr_RRepo_180D_Am_ABnk">#REF!</definedName>
    <definedName name="CF17_Attr_RRepo_180D_Am_Bus">#REF!</definedName>
    <definedName name="CF17_Attr_RRepo_180D_Am_Ind">#REF!</definedName>
    <definedName name="CF17_Attr_RRepo_180D_Am_OthBn">#REF!</definedName>
    <definedName name="CF17_Attr_RRepo_180D_I_ABnk">#REF!</definedName>
    <definedName name="CF17_Attr_RRepo_180D_I_Bus">#REF!</definedName>
    <definedName name="CF17_Attr_RRepo_180D_I_Ind">#REF!</definedName>
    <definedName name="CF17_Attr_RRepo_180D_I_OthBn">#REF!</definedName>
    <definedName name="CF17_Attr_RRepo_30D_Am_ABnk">#REF!</definedName>
    <definedName name="CF17_Attr_RRepo_30D_Am_Bus">#REF!</definedName>
    <definedName name="CF17_Attr_RRepo_30D_Am_Ind">#REF!</definedName>
    <definedName name="CF17_Attr_RRepo_30D_Am_OthBn">#REF!</definedName>
    <definedName name="CF17_Attr_RRepo_30D_I_ABnk">#REF!</definedName>
    <definedName name="CF17_Attr_RRepo_30D_I_Bus">#REF!</definedName>
    <definedName name="CF17_Attr_RRepo_30D_I_Ind">#REF!</definedName>
    <definedName name="CF17_Attr_RRepo_30D_I_OthBn">#REF!</definedName>
    <definedName name="CF17_Attr_RRepo_360D_Am_ABnk">#REF!</definedName>
    <definedName name="CF17_Attr_RRepo_360D_Am_Bus">#REF!</definedName>
    <definedName name="CF17_Attr_RRepo_360D_Am_Ind">#REF!</definedName>
    <definedName name="CF17_Attr_RRepo_360D_Am_OthBn">#REF!</definedName>
    <definedName name="CF17_Attr_RRepo_360D_I_ABnk">#REF!</definedName>
    <definedName name="CF17_Attr_RRepo_360D_I_Bus">#REF!</definedName>
    <definedName name="CF17_Attr_RRepo_360D_I_Ind">#REF!</definedName>
    <definedName name="CF17_Attr_RRepo_360D_I_OthBn">#REF!</definedName>
    <definedName name="CF17_Attr_RRepo_60D_Am_ABnk">#REF!</definedName>
    <definedName name="CF17_Attr_RRepo_60D_Am_Bus">#REF!</definedName>
    <definedName name="CF17_Attr_RRepo_60D_Am_Ind">#REF!</definedName>
    <definedName name="CF17_Attr_RRepo_60D_Am_OthBn">#REF!</definedName>
    <definedName name="CF17_Attr_RRepo_60D_I_ABnk">#REF!</definedName>
    <definedName name="CF17_Attr_RRepo_60D_I_Bus">#REF!</definedName>
    <definedName name="CF17_Attr_RRepo_60D_I_Ind">#REF!</definedName>
    <definedName name="CF17_Attr_RRepo_60D_I_OthBn">#REF!</definedName>
    <definedName name="CF17_Attr_RRepo_90D_Am_ABnk">#REF!</definedName>
    <definedName name="CF17_Attr_RRepo_90D_Am_Bus">#REF!</definedName>
    <definedName name="CF17_Attr_RRepo_90D_Am_Ind">#REF!</definedName>
    <definedName name="CF17_Attr_RRepo_90D_Am_OthBn">#REF!</definedName>
    <definedName name="CF17_Attr_RRepo_90D_I_ABnk">#REF!</definedName>
    <definedName name="CF17_Attr_RRepo_90D_I_Bus">#REF!</definedName>
    <definedName name="CF17_Attr_RRepo_90D_I_Ind">#REF!</definedName>
    <definedName name="CF17_Attr_RRepo_90D_I_OthBn">#REF!</definedName>
    <definedName name="CF17_Attr_RRepo_Dem_Am_ABnk">#REF!</definedName>
    <definedName name="CF17_Attr_RRepo_Dem_Am_Bus">#REF!</definedName>
    <definedName name="CF17_Attr_RRepo_Dem_Am_Ind">#REF!</definedName>
    <definedName name="CF17_Attr_RRepo_Dem_Am_OthBn">#REF!</definedName>
    <definedName name="CF17_Attr_RRepo_Dem_I_ABnk">#REF!</definedName>
    <definedName name="CF17_Attr_RRepo_Dem_I_Bus">#REF!</definedName>
    <definedName name="CF17_Attr_RRepo_Dem_I_Ind">#REF!</definedName>
    <definedName name="CF17_Attr_RRepo_Dem_I_OthBn">#REF!</definedName>
    <definedName name="CF17_Attr_RRepo_Mr360D_Am_ABnk">#REF!</definedName>
    <definedName name="CF17_Attr_RRepo_Mr360D_Am_Bus">#REF!</definedName>
    <definedName name="CF17_Attr_RRepo_Mr360D_Am_Ind">#REF!</definedName>
    <definedName name="CF17_Attr_RRepo_Mr360D_Am_OthB">#REF!</definedName>
    <definedName name="CF17_Attr_RRepo_Mr360D_I_ABnk">#REF!</definedName>
    <definedName name="CF17_Attr_RRepo_Mr360D_I_Bus">#REF!</definedName>
    <definedName name="CF17_Attr_RRepo_Mr360D_I_Ind">#REF!</definedName>
    <definedName name="CF17_Attr_RRepo_Mr360D_I_OthBn">#REF!</definedName>
    <definedName name="CF17_Attr_RRepoF_Mr360D_Am">#REF!</definedName>
    <definedName name="CF17_Attr_RRepoFX_15D_Am">#REF!</definedName>
    <definedName name="CF17_Attr_RRepoFX_15D_I">#REF!</definedName>
    <definedName name="CF17_Attr_RRepoFX_180D_Am">#REF!</definedName>
    <definedName name="CF17_Attr_RRepoFX_180D_I">#REF!</definedName>
    <definedName name="CF17_Attr_RRepoFX_30D_Am">#REF!</definedName>
    <definedName name="CF17_Attr_RRepoFX_30D_I">#REF!</definedName>
    <definedName name="CF17_Attr_RRepoFX_360D_Am">#REF!</definedName>
    <definedName name="CF17_Attr_RRepoFX_360D_I">#REF!</definedName>
    <definedName name="CF17_Attr_RRepoFX_60D_Am">#REF!</definedName>
    <definedName name="CF17_Attr_RRepoFX_60D_I">#REF!</definedName>
    <definedName name="CF17_Attr_RRepoFX_90D_Am">#REF!</definedName>
    <definedName name="CF17_Attr_RRepoFX_90D_I">#REF!</definedName>
    <definedName name="CF17_Attr_RRepoFX_Dem_Am">#REF!</definedName>
    <definedName name="CF17_Attr_RRepoFX_Dem_I">#REF!</definedName>
    <definedName name="CF17_Attr_RRepoFX_Mr360D_I">#REF!</definedName>
    <definedName name="CF17_Tot_15D_Am_AMD">#REF!</definedName>
    <definedName name="CF17_Tot_15D_Am_EUR">#REF!</definedName>
    <definedName name="CF17_Tot_15D_Am_OthC">#REF!</definedName>
    <definedName name="CF17_Tot_15D_Am_RUR">#REF!</definedName>
    <definedName name="CF17_Tot_15D_Am_USD">#REF!</definedName>
    <definedName name="CF17_Tot_15D_I_AMD">#REF!</definedName>
    <definedName name="CF17_Tot_15D_I_EUR">#REF!</definedName>
    <definedName name="CF17_Tot_15D_I_OthC">#REF!</definedName>
    <definedName name="CF17_Tot_15D_I_RUR">#REF!</definedName>
    <definedName name="CF17_Tot_15D_I_USD">#REF!</definedName>
    <definedName name="CF17_Tot_180D_Am_AMD">#REF!</definedName>
    <definedName name="CF17_Tot_180D_Am_EUR">#REF!</definedName>
    <definedName name="CF17_Tot_180D_Am_OthC">#REF!</definedName>
    <definedName name="CF17_Tot_180D_Am_RUR">#REF!</definedName>
    <definedName name="CF17_Tot_180D_Am_USD">#REF!</definedName>
    <definedName name="CF17_Tot_180D_I_AMD">#REF!</definedName>
    <definedName name="CF17_Tot_180D_I_EUR">#REF!</definedName>
    <definedName name="CF17_Tot_180D_I_OthC">#REF!</definedName>
    <definedName name="CF17_Tot_180D_I_RUR">#REF!</definedName>
    <definedName name="CF17_Tot_180D_I_USD">#REF!</definedName>
    <definedName name="CF17_Tot_30D_Am_AMD">#REF!</definedName>
    <definedName name="CF17_Tot_30D_Am_EUR">#REF!</definedName>
    <definedName name="CF17_Tot_30D_Am_OthC">#REF!</definedName>
    <definedName name="CF17_Tot_30D_Am_RUR">#REF!</definedName>
    <definedName name="CF17_Tot_30D_Am_USD">#REF!</definedName>
    <definedName name="CF17_Tot_30D_I_AMD">#REF!</definedName>
    <definedName name="CF17_Tot_30D_I_EUR">#REF!</definedName>
    <definedName name="CF17_Tot_30D_I_OthC">#REF!</definedName>
    <definedName name="CF17_Tot_30D_I_RUR">#REF!</definedName>
    <definedName name="CF17_Tot_30D_I_USD">#REF!</definedName>
    <definedName name="CF17_Tot_360D_Am_AMD">#REF!</definedName>
    <definedName name="CF17_Tot_360D_Am_EUR">#REF!</definedName>
    <definedName name="CF17_Tot_360D_Am_OthC">#REF!</definedName>
    <definedName name="CF17_Tot_360D_Am_RUR">#REF!</definedName>
    <definedName name="CF17_Tot_360D_Am_USD">#REF!</definedName>
    <definedName name="CF17_Tot_360D_I_AMD">#REF!</definedName>
    <definedName name="CF17_Tot_360D_I_EUR">#REF!</definedName>
    <definedName name="CF17_Tot_360D_I_OthC">#REF!</definedName>
    <definedName name="CF17_Tot_360D_I_RUR">#REF!</definedName>
    <definedName name="CF17_Tot_360D_I_USD">#REF!</definedName>
    <definedName name="CF17_Tot_60D_Am_AMD">#REF!</definedName>
    <definedName name="CF17_Tot_60D_Am_EUR">#REF!</definedName>
    <definedName name="CF17_Tot_60D_Am_OthC">#REF!</definedName>
    <definedName name="CF17_Tot_60D_Am_RUR">#REF!</definedName>
    <definedName name="CF17_Tot_60D_Am_USD">#REF!</definedName>
    <definedName name="CF17_Tot_60D_I_AMD">#REF!</definedName>
    <definedName name="CF17_Tot_60D_I_EUR">#REF!</definedName>
    <definedName name="CF17_Tot_60D_I_OthC">#REF!</definedName>
    <definedName name="CF17_Tot_60D_I_RUR">#REF!</definedName>
    <definedName name="CF17_Tot_60D_I_USD">#REF!</definedName>
    <definedName name="CF17_Tot_90D_Am_AMD">#REF!</definedName>
    <definedName name="CF17_Tot_90D_Am_EUR">#REF!</definedName>
    <definedName name="CF17_Tot_90D_Am_OthC">#REF!</definedName>
    <definedName name="CF17_Tot_90D_Am_RUR">#REF!</definedName>
    <definedName name="CF17_Tot_90D_Am_USD">#REF!</definedName>
    <definedName name="CF17_Tot_90D_I_AMD">#REF!</definedName>
    <definedName name="CF17_Tot_90D_I_EUR">#REF!</definedName>
    <definedName name="CF17_Tot_90D_I_OthC">#REF!</definedName>
    <definedName name="CF17_Tot_90D_I_RUR">#REF!</definedName>
    <definedName name="CF17_Tot_90D_I_USD">#REF!</definedName>
    <definedName name="CF17_Tot_Dem_Am_AMD">#REF!</definedName>
    <definedName name="CF17_Tot_Dem_Am_EUR">#REF!</definedName>
    <definedName name="CF17_Tot_Dem_Am_OthC">#REF!</definedName>
    <definedName name="CF17_Tot_Dem_Am_RUR">#REF!</definedName>
    <definedName name="CF17_Tot_Dem_Am_USD">#REF!</definedName>
    <definedName name="CF17_Tot_Dem_I_AMD">#REF!</definedName>
    <definedName name="CF17_Tot_Dem_I_EUR">#REF!</definedName>
    <definedName name="CF17_Tot_Dem_I_OthC">#REF!</definedName>
    <definedName name="CF17_Tot_Dem_I_RUR">#REF!</definedName>
    <definedName name="CF17_Tot_Dem_I_USD">#REF!</definedName>
    <definedName name="CF17_Tot_Mr360D_Am_AMD">#REF!</definedName>
    <definedName name="CF17_Tot_Mr360D_Am_EUR">#REF!</definedName>
    <definedName name="CF17_Tot_Mr360D_Am_OthC">#REF!</definedName>
    <definedName name="CF17_Tot_Mr360D_Am_RUR">#REF!</definedName>
    <definedName name="CF17_Tot_Mr360D_Am_USD">#REF!</definedName>
    <definedName name="CF17_Tot_Mr360D_I_AMD">#REF!</definedName>
    <definedName name="CF17_Tot_Mr360D_I_EUR">#REF!</definedName>
    <definedName name="CF17_Tot_Mr360D_I_OthC">#REF!</definedName>
    <definedName name="CF17_Tot_Mr360D_I_RUR">#REF!</definedName>
    <definedName name="CF17_Tot_Mr360D_I_USD">#REF!</definedName>
    <definedName name="CHK1.1" localSheetId="2">'[17]weo-real'!#REF!</definedName>
    <definedName name="CHK1.1" localSheetId="3">'[17]weo-real'!#REF!</definedName>
    <definedName name="CHK1.1">'[17]weo-real'!#REF!</definedName>
    <definedName name="CHK5.1">#REF!</definedName>
    <definedName name="CLAIMS_ON_LOCAL_GOVERNMENTS" localSheetId="2">'[18]10-manth'!#REF!</definedName>
    <definedName name="CLAIMS_ON_LOCAL_GOVERNMENTS" localSheetId="3">'[18]10-manth'!#REF!</definedName>
    <definedName name="CLAIMS_ON_LOCAL_GOVERNMENTS">'[18]10-manth'!#REF!</definedName>
    <definedName name="CONVSURVEY">#REF!</definedName>
    <definedName name="count">#REF!</definedName>
    <definedName name="CPV">#REF!</definedName>
    <definedName name="_xlnm.Criteria" localSheetId="2">#REF!</definedName>
    <definedName name="_xlnm.Criteria" localSheetId="3">#REF!</definedName>
    <definedName name="_xlnm.Criteria">#REF!</definedName>
    <definedName name="CROWDOUT">#REF!</definedName>
    <definedName name="CUADRO_10.3.1">'[19]fondo promedio'!$A$36:$L$74</definedName>
    <definedName name="CUADRO_N__4.1.3" localSheetId="2">#REF!</definedName>
    <definedName name="CUADRO_N__4.1.3" localSheetId="3">#REF!</definedName>
    <definedName name="CUADRO_N__4.1.3">#REF!</definedName>
    <definedName name="d">#REF!</definedName>
    <definedName name="D_Am">[20]DA!$E$96:$AH$96</definedName>
    <definedName name="D_AmB">[20]DA!$E$98:$AH$98</definedName>
    <definedName name="D_AmG">[20]DA!$E$97:$AH$97</definedName>
    <definedName name="D_Ar">[20]DA!$E$77:$AH$77</definedName>
    <definedName name="D_ArB">[20]DA!$E$79:$AH$79</definedName>
    <definedName name="D_ArG">[20]DA!$E$78:$AH$78</definedName>
    <definedName name="D_BE">[20]DA!$E$75:$AH$75</definedName>
    <definedName name="D_BFL">[20]DA!$E$102:$AH$102</definedName>
    <definedName name="D_BFLB">[20]DA!$E$104:$AH$104</definedName>
    <definedName name="D_BFLG">[20]DA!$E$103:$AH$103</definedName>
    <definedName name="D_BKF">[20]DA!$E$82:$AH$82</definedName>
    <definedName name="D_BMII">[20]DA!$E$61:$AH$61</definedName>
    <definedName name="D_BMIIB">[20]DA!$E$63:$AH$63</definedName>
    <definedName name="D_BMIIG">[20]DA!$E$62:$AH$62</definedName>
    <definedName name="D_D">[20]DA!$E$109:$AH$109</definedName>
    <definedName name="D_DA">[20]DA!$E$114:$AH$114</definedName>
    <definedName name="D_DAB">[20]DA!$E$116:$AH$116</definedName>
    <definedName name="D_DAG">[20]DA!$E$115:$AH$115</definedName>
    <definedName name="D_DASD">[20]DA!$E$142:$AH$142</definedName>
    <definedName name="D_DASDB">[20]DA!$E$144:$AH$144</definedName>
    <definedName name="D_DASDG">[20]DA!$E$143:$AH$143</definedName>
    <definedName name="D_DB">[20]DA!$E$111:$AH$111</definedName>
    <definedName name="D_DG">[20]DA!$E$110:$AH$110</definedName>
    <definedName name="D_DSD">[20]DA!$E$133:$AH$133</definedName>
    <definedName name="D_DSDB">[20]DA!$E$135:$AH$135</definedName>
    <definedName name="D_DSDG">[20]DA!$E$134:$AH$134</definedName>
    <definedName name="D_DSI">[20]DA!$E$119:$AH$119</definedName>
    <definedName name="D_DSIB">[20]DA!$E$121:$AH$121</definedName>
    <definedName name="D_DSIG">[20]DA!$E$120:$AH$120</definedName>
    <definedName name="D_DSISD">[20]DA!$E$150:$AH$150</definedName>
    <definedName name="D_DSISDB">[20]DA!$E$152:$AH$152</definedName>
    <definedName name="D_DSISDG">[20]DA!$E$151:$AH$151</definedName>
    <definedName name="D_DSP">[20]DA!$E$124:$AH$124</definedName>
    <definedName name="D_DSPB">[20]DA!$E$126:$AH$126</definedName>
    <definedName name="D_DSPG">[20]DA!$E$125:$AH$125</definedName>
    <definedName name="D_DSPSD">[20]DA!$E$158:$AH$158</definedName>
    <definedName name="D_DSPSDB">[20]DA!$E$160:$AH$160</definedName>
    <definedName name="D_DSPSDG">[20]DA!$E$159:$AH$159</definedName>
    <definedName name="D_R">[20]DA!$E$84:$AH$84</definedName>
    <definedName name="D_RB">[20]DA!$E$86:$AH$86</definedName>
    <definedName name="D_RG">[20]DA!$E$85:$AH$85</definedName>
    <definedName name="DASD">[20]Q7!$E$40:$AH$40</definedName>
    <definedName name="DASDB">[20]Q7!$E$211:$AH$211</definedName>
    <definedName name="DASDG">[20]Q7!$E$135:$AH$135</definedName>
    <definedName name="_xlnm.Database" localSheetId="2">#REF!</definedName>
    <definedName name="_xlnm.Database" localSheetId="3">#REF!</definedName>
    <definedName name="_xlnm.Database">#REF!</definedName>
    <definedName name="Date">[21]²OÖAÖ!$H$1</definedName>
    <definedName name="Date1">#REF!</definedName>
    <definedName name="Date2">#REF!</definedName>
    <definedName name="DATES_M">#REF!</definedName>
    <definedName name="DATESA" localSheetId="2">[11]EU2Dbase!#REF!</definedName>
    <definedName name="DATESA" localSheetId="3">[11]EU2Dbase!#REF!</definedName>
    <definedName name="DATESA">[11]EU2Dbase!#REF!</definedName>
    <definedName name="DATESM" localSheetId="2">[11]EU2Dbase!#REF!</definedName>
    <definedName name="DATESM" localSheetId="3">[11]EU2Dbase!#REF!</definedName>
    <definedName name="DATESM">[11]EU2Dbase!#REF!</definedName>
    <definedName name="DATESQ" localSheetId="2">[11]EU2Dbase!#REF!</definedName>
    <definedName name="DATESQ" localSheetId="3">[11]EU2Dbase!#REF!</definedName>
    <definedName name="DATESQ">[11]EU2Dbase!#REF!</definedName>
    <definedName name="dddd">#REF!</definedName>
    <definedName name="Debt_Ind" localSheetId="2">[22]Debt_Total!#REF!</definedName>
    <definedName name="Debt_Ind" localSheetId="3">[22]Debt_Total!#REF!</definedName>
    <definedName name="Debt_Ind">[22]Debt_Total!#REF!</definedName>
    <definedName name="DebtCG" localSheetId="2">'[23]Fis-Debt'!#REF!</definedName>
    <definedName name="DebtCG" localSheetId="3">'[23]Fis-Debt'!#REF!</definedName>
    <definedName name="DebtCG">'[23]Fis-Debt'!#REF!</definedName>
    <definedName name="DebtGG">#REF!</definedName>
    <definedName name="deed" localSheetId="2" hidden="1">{"TRADE_COMP",#N/A,FALSE,"TAB23APP";"BOP",#N/A,FALSE,"TAB6";"DOT",#N/A,FALSE,"TAB24APP";"EXTDEBT",#N/A,FALSE,"TAB25APP"}</definedName>
    <definedName name="deed" localSheetId="3" hidden="1">{"TRADE_COMP",#N/A,FALSE,"TAB23APP";"BOP",#N/A,FALSE,"TAB6";"DOT",#N/A,FALSE,"TAB24APP";"EXTDEBT",#N/A,FALSE,"TAB25APP"}</definedName>
    <definedName name="deed" hidden="1">{"TRADE_COMP",#N/A,FALSE,"TAB23APP";"BOP",#N/A,FALSE,"TAB6";"DOT",#N/A,FALSE,"TAB24APP";"EXTDEBT",#N/A,FALSE,"TAB25APP"}</definedName>
    <definedName name="DEMAND_DEPOSITS_banks" localSheetId="2">'[18]10-manth'!#REF!</definedName>
    <definedName name="DEMAND_DEPOSITS_banks" localSheetId="3">'[18]10-manth'!#REF!</definedName>
    <definedName name="DEMAND_DEPOSITS_banks">'[18]10-manth'!#REF!</definedName>
    <definedName name="DEPO">#REF!</definedName>
    <definedName name="DEPOSITS_OF_BUDGETARY_CENTRAL_GOVERNMENT" localSheetId="2">'[18]10-manth'!#REF!</definedName>
    <definedName name="DEPOSITS_OF_BUDGETARY_CENTRAL_GOVERNMENT" localSheetId="3">'[18]10-manth'!#REF!</definedName>
    <definedName name="DEPOSITS_OF_BUDGETARY_CENTRAL_GOVERNMENT">'[18]10-manth'!#REF!</definedName>
    <definedName name="DF17_Alloc_ABnk_15D_Am_AMD">#REF!</definedName>
    <definedName name="DF17_Alloc_ABnk_15D_Am_EUR">#REF!</definedName>
    <definedName name="DF17_Alloc_ABnk_15D_Am_OthC">#REF!</definedName>
    <definedName name="DF17_Alloc_ABnk_15D_Am_RUR">#REF!</definedName>
    <definedName name="DF17_Alloc_ABnk_15D_Am_USD">#REF!</definedName>
    <definedName name="DF17_Alloc_ABnk_15D_I_AMD">#REF!</definedName>
    <definedName name="DF17_Alloc_ABnk_15D_I_EUR">#REF!</definedName>
    <definedName name="DF17_Alloc_ABnk_15D_I_OthC">#REF!</definedName>
    <definedName name="DF17_Alloc_ABnk_15D_I_RUR">#REF!</definedName>
    <definedName name="DF17_Alloc_ABnk_15D_I_USD">#REF!</definedName>
    <definedName name="DF17_Alloc_ABnk_180D_Am_AMD">#REF!</definedName>
    <definedName name="DF17_Alloc_ABnk_180D_Am_EUR">#REF!</definedName>
    <definedName name="DF17_Alloc_ABnk_180D_Am_OthC">#REF!</definedName>
    <definedName name="DF17_Alloc_ABnk_180D_Am_RUR">#REF!</definedName>
    <definedName name="DF17_Alloc_ABnk_180D_Am_USD">#REF!</definedName>
    <definedName name="DF17_Alloc_ABnk_180D_I_AMD">#REF!</definedName>
    <definedName name="DF17_Alloc_ABnk_180D_I_EUR">#REF!</definedName>
    <definedName name="DF17_Alloc_ABnk_180D_I_OthC">#REF!</definedName>
    <definedName name="DF17_Alloc_ABnk_180D_I_RUR">#REF!</definedName>
    <definedName name="DF17_Alloc_ABnk_180D_I_USD">#REF!</definedName>
    <definedName name="DF17_Alloc_ABnk_30D_Am_AMD">#REF!</definedName>
    <definedName name="DF17_Alloc_ABnk_30D_Am_EUR">#REF!</definedName>
    <definedName name="DF17_Alloc_ABnk_30D_Am_OthC">#REF!</definedName>
    <definedName name="DF17_Alloc_ABnk_30D_Am_RUR">#REF!</definedName>
    <definedName name="DF17_Alloc_ABnk_30D_Am_USD">#REF!</definedName>
    <definedName name="DF17_Alloc_ABnk_30D_I_AMD">#REF!</definedName>
    <definedName name="DF17_Alloc_ABnk_30D_I_EUR">#REF!</definedName>
    <definedName name="DF17_Alloc_ABnk_30D_I_OthC">#REF!</definedName>
    <definedName name="DF17_Alloc_ABnk_30D_I_RUR">#REF!</definedName>
    <definedName name="DF17_Alloc_ABnk_30D_I_USD">#REF!</definedName>
    <definedName name="DF17_Alloc_ABnk_360D_Am_AMD">#REF!</definedName>
    <definedName name="DF17_Alloc_ABnk_360D_Am_EUR">#REF!</definedName>
    <definedName name="DF17_Alloc_ABnk_360D_Am_OthC">#REF!</definedName>
    <definedName name="DF17_Alloc_ABnk_360D_Am_RUR">#REF!</definedName>
    <definedName name="DF17_Alloc_ABnk_360D_Am_USD">#REF!</definedName>
    <definedName name="DF17_Alloc_ABnk_360D_I_AMD">#REF!</definedName>
    <definedName name="DF17_Alloc_ABnk_360D_I_EUR">#REF!</definedName>
    <definedName name="DF17_Alloc_ABnk_360D_I_OthC">#REF!</definedName>
    <definedName name="DF17_Alloc_ABnk_360D_I_RUR">#REF!</definedName>
    <definedName name="DF17_Alloc_ABnk_360D_I_USD">#REF!</definedName>
    <definedName name="DF17_Alloc_ABnk_60D_Am_AMD">#REF!</definedName>
    <definedName name="DF17_Alloc_ABnk_60D_Am_EUR">#REF!</definedName>
    <definedName name="DF17_Alloc_ABnk_60D_Am_OthC">#REF!</definedName>
    <definedName name="DF17_Alloc_ABnk_60D_Am_RUR">#REF!</definedName>
    <definedName name="DF17_Alloc_ABnk_60D_Am_USD">#REF!</definedName>
    <definedName name="DF17_Alloc_ABnk_60D_I_AMD">#REF!</definedName>
    <definedName name="DF17_Alloc_ABnk_60D_I_EUR">#REF!</definedName>
    <definedName name="DF17_Alloc_ABnk_60D_I_OthC">#REF!</definedName>
    <definedName name="DF17_Alloc_ABnk_60D_I_RUR">#REF!</definedName>
    <definedName name="DF17_Alloc_ABnk_60D_I_USD">#REF!</definedName>
    <definedName name="DF17_Alloc_ABnk_90D_Am_AMD">#REF!</definedName>
    <definedName name="DF17_Alloc_ABnk_90D_Am_EUR">#REF!</definedName>
    <definedName name="DF17_Alloc_ABnk_90D_Am_OthC">#REF!</definedName>
    <definedName name="DF17_Alloc_ABnk_90D_Am_RUR">#REF!</definedName>
    <definedName name="DF17_Alloc_ABnk_90D_Am_USD">#REF!</definedName>
    <definedName name="DF17_Alloc_ABnk_90D_I_AMD">#REF!</definedName>
    <definedName name="DF17_Alloc_ABnk_90D_I_EUR">#REF!</definedName>
    <definedName name="DF17_Alloc_ABnk_90D_I_OthC">#REF!</definedName>
    <definedName name="DF17_Alloc_ABnk_90D_I_RUR">#REF!</definedName>
    <definedName name="DF17_Alloc_ABnk_90D_I_USD">#REF!</definedName>
    <definedName name="DF17_Alloc_ABnk_Dem_Am_AMD">#REF!</definedName>
    <definedName name="DF17_Alloc_ABnk_Dem_Am_EUR">#REF!</definedName>
    <definedName name="DF17_Alloc_ABnk_Dem_Am_OthC">#REF!</definedName>
    <definedName name="DF17_Alloc_ABnk_Dem_Am_RUR">#REF!</definedName>
    <definedName name="DF17_Alloc_ABnk_Dem_Am_USD">#REF!</definedName>
    <definedName name="DF17_Alloc_ABnk_Dem_I_AMD">#REF!</definedName>
    <definedName name="DF17_Alloc_ABnk_Dem_I_EUR">#REF!</definedName>
    <definedName name="DF17_Alloc_ABnk_Dem_I_OthC">#REF!</definedName>
    <definedName name="DF17_Alloc_ABnk_Dem_I_RUR">#REF!</definedName>
    <definedName name="DF17_Alloc_ABnk_Dem_I_USD">#REF!</definedName>
    <definedName name="DF17_Alloc_ABnk_Mr360D_Am_AMD">#REF!</definedName>
    <definedName name="DF17_Alloc_ABnk_Mr360D_Am_EUR">#REF!</definedName>
    <definedName name="DF17_Alloc_ABnk_Mr360D_Am_OthC">#REF!</definedName>
    <definedName name="DF17_Alloc_ABnk_Mr360D_Am_RUR">#REF!</definedName>
    <definedName name="DF17_Alloc_ABnk_Mr360D_Am_USD">#REF!</definedName>
    <definedName name="DF17_Alloc_ABnk_Mr360D_I_AMD">#REF!</definedName>
    <definedName name="DF17_Alloc_ABnk_Mr360D_I_EUR">#REF!</definedName>
    <definedName name="DF17_Alloc_ABnk_Mr360D_I_OthC">#REF!</definedName>
    <definedName name="DF17_Alloc_ABnk_Mr360D_I_RUR">#REF!</definedName>
    <definedName name="DF17_Alloc_ABnk_Mr360D_I_USD">#REF!</definedName>
    <definedName name="DF17_Alloc_Bus_15D_Am_AMD">#REF!</definedName>
    <definedName name="DF17_Alloc_Bus_15D_Am_EUR">#REF!</definedName>
    <definedName name="DF17_Alloc_Bus_15D_Am_OthC">#REF!</definedName>
    <definedName name="DF17_Alloc_Bus_15D_Am_RUR">#REF!</definedName>
    <definedName name="DF17_Alloc_Bus_15D_Am_USD">#REF!</definedName>
    <definedName name="DF17_Alloc_Bus_15D_I_AMD">#REF!</definedName>
    <definedName name="DF17_Alloc_Bus_15D_I_EUR">#REF!</definedName>
    <definedName name="DF17_Alloc_Bus_15D_I_OthC">#REF!</definedName>
    <definedName name="DF17_Alloc_Bus_15D_I_RUR">#REF!</definedName>
    <definedName name="DF17_Alloc_Bus_15D_I_USD">#REF!</definedName>
    <definedName name="DF17_Alloc_Bus_180D_Am_AMD">#REF!</definedName>
    <definedName name="DF17_Alloc_Bus_180D_Am_EUR">#REF!</definedName>
    <definedName name="DF17_Alloc_Bus_180D_Am_OthC">#REF!</definedName>
    <definedName name="DF17_Alloc_Bus_180D_Am_RUR">#REF!</definedName>
    <definedName name="DF17_Alloc_Bus_180D_Am_USD">#REF!</definedName>
    <definedName name="DF17_Alloc_Bus_180D_I_AMD">#REF!</definedName>
    <definedName name="DF17_Alloc_Bus_180D_I_EUR">#REF!</definedName>
    <definedName name="DF17_Alloc_Bus_180D_I_OthC">#REF!</definedName>
    <definedName name="DF17_Alloc_Bus_180D_I_RUR">#REF!</definedName>
    <definedName name="DF17_Alloc_Bus_180D_I_USD">#REF!</definedName>
    <definedName name="DF17_Alloc_Bus_30D_Am_AMD">#REF!</definedName>
    <definedName name="DF17_Alloc_Bus_30D_Am_EUR">#REF!</definedName>
    <definedName name="DF17_Alloc_Bus_30D_Am_OthC">#REF!</definedName>
    <definedName name="DF17_Alloc_Bus_30D_Am_RUR">#REF!</definedName>
    <definedName name="DF17_Alloc_Bus_30D_Am_USD">#REF!</definedName>
    <definedName name="DF17_Alloc_Bus_30D_I_AMD">#REF!</definedName>
    <definedName name="DF17_Alloc_Bus_30D_I_EUR">#REF!</definedName>
    <definedName name="DF17_Alloc_Bus_30D_I_OthC">#REF!</definedName>
    <definedName name="DF17_Alloc_Bus_30D_I_RUR">#REF!</definedName>
    <definedName name="DF17_Alloc_Bus_30D_I_USD">#REF!</definedName>
    <definedName name="DF17_Alloc_Bus_360D_Am_AMD">#REF!</definedName>
    <definedName name="DF17_Alloc_Bus_360D_Am_EUR">#REF!</definedName>
    <definedName name="DF17_Alloc_Bus_360D_Am_OthC">#REF!</definedName>
    <definedName name="DF17_Alloc_Bus_360D_Am_RUR">#REF!</definedName>
    <definedName name="DF17_Alloc_Bus_360D_Am_USD">#REF!</definedName>
    <definedName name="DF17_Alloc_Bus_360D_I_AMD">#REF!</definedName>
    <definedName name="DF17_Alloc_Bus_360D_I_EUR">#REF!</definedName>
    <definedName name="DF17_Alloc_Bus_360D_I_OthC">#REF!</definedName>
    <definedName name="DF17_Alloc_Bus_360D_I_RUR">#REF!</definedName>
    <definedName name="DF17_Alloc_Bus_360D_I_USD">#REF!</definedName>
    <definedName name="DF17_Alloc_Bus_60D_Am_AMD">#REF!</definedName>
    <definedName name="DF17_Alloc_Bus_60D_Am_EUR">#REF!</definedName>
    <definedName name="DF17_Alloc_Bus_60D_Am_OthC">#REF!</definedName>
    <definedName name="DF17_Alloc_Bus_60D_Am_RUR">#REF!</definedName>
    <definedName name="DF17_Alloc_Bus_60D_Am_USD">#REF!</definedName>
    <definedName name="DF17_Alloc_Bus_60D_I_AMD">#REF!</definedName>
    <definedName name="DF17_Alloc_Bus_60D_I_EUR">#REF!</definedName>
    <definedName name="DF17_Alloc_Bus_60D_I_OthC">#REF!</definedName>
    <definedName name="DF17_Alloc_Bus_60D_I_RUR">#REF!</definedName>
    <definedName name="DF17_Alloc_Bus_60D_I_USD">#REF!</definedName>
    <definedName name="DF17_Alloc_Bus_90D_Am_AMD">#REF!</definedName>
    <definedName name="DF17_Alloc_Bus_90D_Am_EUR">#REF!</definedName>
    <definedName name="DF17_Alloc_Bus_90D_Am_OthC">#REF!</definedName>
    <definedName name="DF17_Alloc_Bus_90D_Am_RUR">#REF!</definedName>
    <definedName name="DF17_Alloc_Bus_90D_Am_USD">#REF!</definedName>
    <definedName name="DF17_Alloc_Bus_90D_I_AMD">#REF!</definedName>
    <definedName name="DF17_Alloc_Bus_90D_I_EUR">#REF!</definedName>
    <definedName name="DF17_Alloc_Bus_90D_I_OthC">#REF!</definedName>
    <definedName name="DF17_Alloc_Bus_90D_I_RUR">#REF!</definedName>
    <definedName name="DF17_Alloc_Bus_90D_I_USD">#REF!</definedName>
    <definedName name="DF17_Alloc_Bus_Dem_Am_AMD">#REF!</definedName>
    <definedName name="DF17_Alloc_Bus_Dem_Am_EUR">#REF!</definedName>
    <definedName name="DF17_Alloc_Bus_Dem_Am_OthC">#REF!</definedName>
    <definedName name="DF17_Alloc_Bus_Dem_Am_RUR">#REF!</definedName>
    <definedName name="DF17_Alloc_Bus_Dem_Am_USD">#REF!</definedName>
    <definedName name="DF17_Alloc_Bus_Dem_I_AMD">#REF!</definedName>
    <definedName name="DF17_Alloc_Bus_Dem_I_EUR">#REF!</definedName>
    <definedName name="DF17_Alloc_Bus_Dem_I_OthC">#REF!</definedName>
    <definedName name="DF17_Alloc_Bus_Dem_I_RUR">#REF!</definedName>
    <definedName name="DF17_Alloc_Bus_Dem_I_USD">#REF!</definedName>
    <definedName name="DF17_Alloc_Bus_Mr360D_Am_AMD">#REF!</definedName>
    <definedName name="DF17_Alloc_Bus_Mr360D_Am_EUR">#REF!</definedName>
    <definedName name="DF17_Alloc_Bus_Mr360D_Am_OthC">#REF!</definedName>
    <definedName name="DF17_Alloc_Bus_Mr360D_Am_RUR">#REF!</definedName>
    <definedName name="DF17_Alloc_Bus_Mr360D_Am_USD">#REF!</definedName>
    <definedName name="DF17_Alloc_Bus_Mr360D_I_AMD">#REF!</definedName>
    <definedName name="DF17_Alloc_Bus_Mr360D_I_EUR">#REF!</definedName>
    <definedName name="DF17_Alloc_Bus_Mr360D_I_OthC">#REF!</definedName>
    <definedName name="DF17_Alloc_Bus_Mr360D_I_RUR">#REF!</definedName>
    <definedName name="DF17_Alloc_Bus_Mr360D_I_USD">#REF!</definedName>
    <definedName name="DF17_Alloc_GovG_15D_Am_AMD">#REF!</definedName>
    <definedName name="DF17_Alloc_GovG_15D_Am_EUR">#REF!</definedName>
    <definedName name="DF17_Alloc_GovG_15D_Am_OthC">#REF!</definedName>
    <definedName name="DF17_Alloc_GovG_15D_Am_RUR">#REF!</definedName>
    <definedName name="DF17_Alloc_GovG_15D_Am_USD">#REF!</definedName>
    <definedName name="DF17_Alloc_GovG_15D_I_AMD">#REF!</definedName>
    <definedName name="DF17_Alloc_GovG_15D_I_EUR">#REF!</definedName>
    <definedName name="DF17_Alloc_GovG_15D_I_OthC">#REF!</definedName>
    <definedName name="DF17_Alloc_GovG_15D_I_RUR">#REF!</definedName>
    <definedName name="DF17_Alloc_GovG_15D_I_USD">#REF!</definedName>
    <definedName name="DF17_Alloc_GovG_180D_Am_AMD">#REF!</definedName>
    <definedName name="DF17_Alloc_GovG_180D_Am_EUR">#REF!</definedName>
    <definedName name="DF17_Alloc_GovG_180D_Am_OthC">#REF!</definedName>
    <definedName name="DF17_Alloc_GovG_180D_Am_RUR">#REF!</definedName>
    <definedName name="DF17_Alloc_GovG_180D_Am_USD">#REF!</definedName>
    <definedName name="DF17_Alloc_GovG_180D_I_AMD">#REF!</definedName>
    <definedName name="DF17_Alloc_GovG_180D_I_EUR">#REF!</definedName>
    <definedName name="DF17_Alloc_GovG_180D_I_OthC">#REF!</definedName>
    <definedName name="DF17_Alloc_GovG_180D_I_RUR">#REF!</definedName>
    <definedName name="DF17_Alloc_GovG_180D_I_USD">#REF!</definedName>
    <definedName name="DF17_Alloc_GovG_30D_Am_AMD">#REF!</definedName>
    <definedName name="DF17_Alloc_GovG_30D_Am_EUR">#REF!</definedName>
    <definedName name="DF17_Alloc_GovG_30D_Am_OthC">#REF!</definedName>
    <definedName name="DF17_Alloc_GovG_30D_Am_RUR">#REF!</definedName>
    <definedName name="DF17_Alloc_GovG_30D_Am_USD">#REF!</definedName>
    <definedName name="DF17_Alloc_GovG_30D_I_AMD">#REF!</definedName>
    <definedName name="DF17_Alloc_GovG_30D_I_EUR">#REF!</definedName>
    <definedName name="DF17_Alloc_GovG_30D_I_OthC">#REF!</definedName>
    <definedName name="DF17_Alloc_GovG_30D_I_RUR">#REF!</definedName>
    <definedName name="DF17_Alloc_GovG_30D_I_USD">#REF!</definedName>
    <definedName name="DF17_Alloc_GovG_360D_Am_AMD">#REF!</definedName>
    <definedName name="DF17_Alloc_GovG_360D_Am_EUR">#REF!</definedName>
    <definedName name="DF17_Alloc_GovG_360D_Am_OthC">#REF!</definedName>
    <definedName name="DF17_Alloc_GovG_360D_Am_RUR">#REF!</definedName>
    <definedName name="DF17_Alloc_GovG_360D_Am_USD">#REF!</definedName>
    <definedName name="DF17_Alloc_GovG_360D_I_AMD">#REF!</definedName>
    <definedName name="DF17_Alloc_GovG_360D_I_EUR">#REF!</definedName>
    <definedName name="DF17_Alloc_GovG_360D_I_OthC">#REF!</definedName>
    <definedName name="DF17_Alloc_GovG_360D_I_RUR">#REF!</definedName>
    <definedName name="DF17_Alloc_GovG_360D_I_USD">#REF!</definedName>
    <definedName name="DF17_Alloc_GovG_60D_Am_AMD">#REF!</definedName>
    <definedName name="DF17_Alloc_GovG_60D_Am_EUR">#REF!</definedName>
    <definedName name="DF17_Alloc_GovG_60D_Am_OthC">#REF!</definedName>
    <definedName name="DF17_Alloc_GovG_60D_Am_RUR">#REF!</definedName>
    <definedName name="DF17_Alloc_GovG_60D_Am_USD">#REF!</definedName>
    <definedName name="DF17_Alloc_GovG_60D_I_AMD">#REF!</definedName>
    <definedName name="DF17_Alloc_GovG_60D_I_EUR">#REF!</definedName>
    <definedName name="DF17_Alloc_GovG_60D_I_OthC">#REF!</definedName>
    <definedName name="DF17_Alloc_GovG_60D_I_RUR">#REF!</definedName>
    <definedName name="DF17_Alloc_GovG_60D_I_USD">#REF!</definedName>
    <definedName name="DF17_Alloc_GovG_90D_Am_AMD">#REF!</definedName>
    <definedName name="DF17_Alloc_GovG_90D_Am_EUR">#REF!</definedName>
    <definedName name="DF17_Alloc_GovG_90D_Am_OthC">#REF!</definedName>
    <definedName name="DF17_Alloc_GovG_90D_Am_RUR">#REF!</definedName>
    <definedName name="DF17_Alloc_GovG_90D_Am_USD">#REF!</definedName>
    <definedName name="DF17_Alloc_GovG_90D_I_AMD">#REF!</definedName>
    <definedName name="DF17_Alloc_GovG_90D_I_EUR">#REF!</definedName>
    <definedName name="DF17_Alloc_GovG_90D_I_OthC">#REF!</definedName>
    <definedName name="DF17_Alloc_GovG_90D_I_RUR">#REF!</definedName>
    <definedName name="DF17_Alloc_GovG_90D_I_USD">#REF!</definedName>
    <definedName name="DF17_Alloc_GovG_Dem_Am_AMD">#REF!</definedName>
    <definedName name="DF17_Alloc_GovG_Dem_Am_EUR">#REF!</definedName>
    <definedName name="DF17_Alloc_GovG_Dem_Am_OthC">#REF!</definedName>
    <definedName name="DF17_Alloc_GovG_Dem_Am_RUR">#REF!</definedName>
    <definedName name="DF17_Alloc_GovG_Dem_Am_USD">#REF!</definedName>
    <definedName name="DF17_Alloc_GovG_Dem_I_AMD">#REF!</definedName>
    <definedName name="DF17_Alloc_GovG_Dem_I_EUR">#REF!</definedName>
    <definedName name="DF17_Alloc_GovG_Dem_I_OthC">#REF!</definedName>
    <definedName name="DF17_Alloc_GovG_Dem_I_RUR">#REF!</definedName>
    <definedName name="DF17_Alloc_GovG_Dem_I_USD">#REF!</definedName>
    <definedName name="DF17_Alloc_GovG_Mr360D_Am_AMD">#REF!</definedName>
    <definedName name="DF17_Alloc_GovG_Mr360D_Am_EUR">#REF!</definedName>
    <definedName name="DF17_Alloc_GovG_Mr360D_Am_OthC">#REF!</definedName>
    <definedName name="DF17_Alloc_GovG_Mr360D_Am_RUR">#REF!</definedName>
    <definedName name="DF17_Alloc_GovG_Mr360D_Am_USD">#REF!</definedName>
    <definedName name="DF17_Alloc_GovG_Mr360D_I_AMD">#REF!</definedName>
    <definedName name="DF17_Alloc_GovG_Mr360D_I_EUR">#REF!</definedName>
    <definedName name="DF17_Alloc_GovG_Mr360D_I_OthC">#REF!</definedName>
    <definedName name="DF17_Alloc_GovG_Mr360D_I_RUR">#REF!</definedName>
    <definedName name="DF17_Alloc_GovG_Mr360D_I_USD">#REF!</definedName>
    <definedName name="DF17_Alloc_Ind_15D_Am_AMD">#REF!</definedName>
    <definedName name="DF17_Alloc_Ind_15D_Am_EUR">#REF!</definedName>
    <definedName name="DF17_Alloc_Ind_15D_Am_OthC">#REF!</definedName>
    <definedName name="DF17_Alloc_Ind_15D_Am_RUR">#REF!</definedName>
    <definedName name="DF17_Alloc_Ind_15D_Am_USD">#REF!</definedName>
    <definedName name="DF17_Alloc_Ind_15D_I_AMD">#REF!</definedName>
    <definedName name="DF17_Alloc_Ind_15D_I_EUR">#REF!</definedName>
    <definedName name="DF17_Alloc_Ind_15D_I_OthC">#REF!</definedName>
    <definedName name="DF17_Alloc_Ind_15D_I_RUR">#REF!</definedName>
    <definedName name="DF17_Alloc_Ind_15D_I_USD">#REF!</definedName>
    <definedName name="DF17_Alloc_Ind_180D_Am_AMD">#REF!</definedName>
    <definedName name="DF17_Alloc_Ind_180D_Am_EUR">#REF!</definedName>
    <definedName name="DF17_Alloc_Ind_180D_Am_OthC">#REF!</definedName>
    <definedName name="DF17_Alloc_Ind_180D_Am_RUR">#REF!</definedName>
    <definedName name="DF17_Alloc_Ind_180D_Am_USD">#REF!</definedName>
    <definedName name="DF17_Alloc_Ind_180D_I_AMD">#REF!</definedName>
    <definedName name="DF17_Alloc_Ind_180D_I_EUR">#REF!</definedName>
    <definedName name="DF17_Alloc_Ind_180D_I_OthC">#REF!</definedName>
    <definedName name="DF17_Alloc_Ind_180D_I_RUR">#REF!</definedName>
    <definedName name="DF17_Alloc_Ind_180D_I_USD">#REF!</definedName>
    <definedName name="DF17_Alloc_Ind_30D_Am_AMD">#REF!</definedName>
    <definedName name="DF17_Alloc_Ind_30D_Am_EUR">#REF!</definedName>
    <definedName name="DF17_Alloc_Ind_30D_Am_OthC">#REF!</definedName>
    <definedName name="DF17_Alloc_Ind_30D_Am_RUR">#REF!</definedName>
    <definedName name="DF17_Alloc_Ind_30D_Am_USD">#REF!</definedName>
    <definedName name="DF17_Alloc_Ind_30D_I_AMD">#REF!</definedName>
    <definedName name="DF17_Alloc_Ind_30D_I_EUR">#REF!</definedName>
    <definedName name="DF17_Alloc_Ind_30D_I_OthC">#REF!</definedName>
    <definedName name="DF17_Alloc_Ind_30D_I_RUR">#REF!</definedName>
    <definedName name="DF17_Alloc_Ind_30D_I_USD">#REF!</definedName>
    <definedName name="DF17_Alloc_Ind_360D_Am_AMD">#REF!</definedName>
    <definedName name="DF17_Alloc_Ind_360D_Am_EUR">#REF!</definedName>
    <definedName name="DF17_Alloc_Ind_360D_Am_OthC">#REF!</definedName>
    <definedName name="DF17_Alloc_Ind_360D_Am_RUR">#REF!</definedName>
    <definedName name="DF17_Alloc_Ind_360D_Am_USD">#REF!</definedName>
    <definedName name="DF17_Alloc_Ind_360D_I_AMD">#REF!</definedName>
    <definedName name="DF17_Alloc_Ind_360D_I_EUR">#REF!</definedName>
    <definedName name="DF17_Alloc_Ind_360D_I_OthC">#REF!</definedName>
    <definedName name="DF17_Alloc_Ind_360D_I_RUR">#REF!</definedName>
    <definedName name="DF17_Alloc_Ind_360D_I_USD">#REF!</definedName>
    <definedName name="DF17_Alloc_Ind_60D_Am_AMD">#REF!</definedName>
    <definedName name="DF17_Alloc_Ind_60D_Am_EUR">#REF!</definedName>
    <definedName name="DF17_Alloc_Ind_60D_Am_OthC">#REF!</definedName>
    <definedName name="DF17_Alloc_Ind_60D_Am_RUR">#REF!</definedName>
    <definedName name="DF17_Alloc_Ind_60D_Am_USD">#REF!</definedName>
    <definedName name="DF17_Alloc_Ind_60D_I_AMD">#REF!</definedName>
    <definedName name="DF17_Alloc_Ind_60D_I_EUR">#REF!</definedName>
    <definedName name="DF17_Alloc_Ind_60D_I_OthC">#REF!</definedName>
    <definedName name="DF17_Alloc_Ind_60D_I_RUR">#REF!</definedName>
    <definedName name="DF17_Alloc_Ind_60D_I_USD">#REF!</definedName>
    <definedName name="DF17_Alloc_Ind_90D_Am_AMD">#REF!</definedName>
    <definedName name="DF17_Alloc_Ind_90D_Am_EUR">#REF!</definedName>
    <definedName name="DF17_Alloc_Ind_90D_Am_OthC">#REF!</definedName>
    <definedName name="DF17_Alloc_Ind_90D_Am_RUR">#REF!</definedName>
    <definedName name="DF17_Alloc_Ind_90D_Am_USD">#REF!</definedName>
    <definedName name="DF17_Alloc_Ind_90D_I_AMD">#REF!</definedName>
    <definedName name="DF17_Alloc_Ind_90D_I_EUR">#REF!</definedName>
    <definedName name="DF17_Alloc_Ind_90D_I_OthC">#REF!</definedName>
    <definedName name="DF17_Alloc_Ind_90D_I_RUR">#REF!</definedName>
    <definedName name="DF17_Alloc_Ind_90D_I_USD">#REF!</definedName>
    <definedName name="DF17_Alloc_Ind_Dem_Am_AMD">#REF!</definedName>
    <definedName name="DF17_Alloc_Ind_Dem_Am_EUR">#REF!</definedName>
    <definedName name="DF17_Alloc_Ind_Dem_Am_OthC">#REF!</definedName>
    <definedName name="DF17_Alloc_Ind_Dem_Am_RUR">#REF!</definedName>
    <definedName name="DF17_Alloc_Ind_Dem_Am_USD">#REF!</definedName>
    <definedName name="DF17_Alloc_Ind_Dem_I_AMD">#REF!</definedName>
    <definedName name="DF17_Alloc_Ind_Dem_I_EUR">#REF!</definedName>
    <definedName name="DF17_Alloc_Ind_Dem_I_OthC">#REF!</definedName>
    <definedName name="DF17_Alloc_Ind_Dem_I_RUR">#REF!</definedName>
    <definedName name="DF17_Alloc_Ind_Dem_I_USD">#REF!</definedName>
    <definedName name="DF17_Alloc_Ind_Mr360D_Am_AMD">#REF!</definedName>
    <definedName name="DF17_Alloc_Ind_Mr360D_Am_EUR">#REF!</definedName>
    <definedName name="DF17_Alloc_Ind_Mr360D_Am_OthC">#REF!</definedName>
    <definedName name="DF17_Alloc_Ind_Mr360D_Am_RUR">#REF!</definedName>
    <definedName name="DF17_Alloc_Ind_Mr360D_Am_USD">#REF!</definedName>
    <definedName name="DF17_Alloc_Ind_Mr360D_I_AMD">#REF!</definedName>
    <definedName name="DF17_Alloc_Ind_Mr360D_I_EUR">#REF!</definedName>
    <definedName name="DF17_Alloc_Ind_Mr360D_I_OthC">#REF!</definedName>
    <definedName name="DF17_Alloc_Ind_Mr360D_I_RUR">#REF!</definedName>
    <definedName name="DF17_Alloc_Ind_Mr360D_I_USD">#REF!</definedName>
    <definedName name="DF17_Alloc_IndCo_Mr360D_Am_Oth">#REF!</definedName>
    <definedName name="DF17_Alloc_IndCo_Mr360D_Am_USD">#REF!</definedName>
    <definedName name="DF17_Alloc_IndCo_Mr360D_I_OthC">#REF!</definedName>
    <definedName name="DF17_Alloc_IndCor_15D_Am_AMD">#REF!</definedName>
    <definedName name="DF17_Alloc_IndCor_15D_Am_EUR">#REF!</definedName>
    <definedName name="DF17_Alloc_IndCor_15D_Am_OthC">#REF!</definedName>
    <definedName name="DF17_Alloc_IndCor_15D_Am_RUR">#REF!</definedName>
    <definedName name="DF17_Alloc_IndCor_15D_Am_USD">#REF!</definedName>
    <definedName name="DF17_Alloc_IndCor_15D_I_AMD">#REF!</definedName>
    <definedName name="DF17_Alloc_IndCor_15D_I_EUR">#REF!</definedName>
    <definedName name="DF17_Alloc_IndCor_15D_I_OthC">#REF!</definedName>
    <definedName name="DF17_Alloc_IndCor_15D_I_RUR">#REF!</definedName>
    <definedName name="DF17_Alloc_IndCor_15D_I_USD">#REF!</definedName>
    <definedName name="DF17_Alloc_IndCor_180D_Am_AMD">#REF!</definedName>
    <definedName name="DF17_Alloc_IndCor_180D_Am_EUR">#REF!</definedName>
    <definedName name="DF17_Alloc_IndCor_180D_Am_OthC">#REF!</definedName>
    <definedName name="DF17_Alloc_IndCor_180D_Am_RUR">#REF!</definedName>
    <definedName name="DF17_Alloc_IndCor_180D_Am_USD">#REF!</definedName>
    <definedName name="DF17_Alloc_IndCor_180D_I_AMD">#REF!</definedName>
    <definedName name="DF17_Alloc_IndCor_180D_I_EUR">#REF!</definedName>
    <definedName name="DF17_Alloc_IndCor_180D_I_OthC">#REF!</definedName>
    <definedName name="DF17_Alloc_IndCor_180D_I_RUR">#REF!</definedName>
    <definedName name="DF17_Alloc_IndCor_180D_I_USD">#REF!</definedName>
    <definedName name="DF17_Alloc_IndCor_30D_Am_AMD">#REF!</definedName>
    <definedName name="DF17_Alloc_IndCor_30D_Am_EUR">#REF!</definedName>
    <definedName name="DF17_Alloc_IndCor_30D_Am_OthC">#REF!</definedName>
    <definedName name="DF17_Alloc_IndCor_30D_Am_RUR">#REF!</definedName>
    <definedName name="DF17_Alloc_IndCor_30D_Am_USD">#REF!</definedName>
    <definedName name="DF17_Alloc_IndCor_30D_I_AMD">#REF!</definedName>
    <definedName name="DF17_Alloc_IndCor_30D_I_EUR">#REF!</definedName>
    <definedName name="DF17_Alloc_IndCor_30D_I_OthC">#REF!</definedName>
    <definedName name="DF17_Alloc_IndCor_30D_I_RUR">#REF!</definedName>
    <definedName name="DF17_Alloc_IndCor_30D_I_USD">#REF!</definedName>
    <definedName name="DF17_Alloc_IndCor_360D_Am_AMD">#REF!</definedName>
    <definedName name="DF17_Alloc_IndCor_360D_Am_EUR">#REF!</definedName>
    <definedName name="DF17_Alloc_IndCor_360D_Am_OthC">#REF!</definedName>
    <definedName name="DF17_Alloc_IndCor_360D_Am_RUR">#REF!</definedName>
    <definedName name="DF17_Alloc_IndCor_360D_Am_USD">#REF!</definedName>
    <definedName name="DF17_Alloc_IndCor_360D_I_AMD">#REF!</definedName>
    <definedName name="DF17_Alloc_IndCor_360D_I_EUR">#REF!</definedName>
    <definedName name="DF17_Alloc_IndCor_360D_I_OthC">#REF!</definedName>
    <definedName name="DF17_Alloc_IndCor_360D_I_RUR">#REF!</definedName>
    <definedName name="DF17_Alloc_IndCor_360D_I_USD">#REF!</definedName>
    <definedName name="DF17_Alloc_IndCor_60D_Am_AMD">#REF!</definedName>
    <definedName name="DF17_Alloc_IndCor_60D_Am_EUR">#REF!</definedName>
    <definedName name="DF17_Alloc_IndCor_60D_Am_OthC">#REF!</definedName>
    <definedName name="DF17_Alloc_IndCor_60D_Am_RUR">#REF!</definedName>
    <definedName name="DF17_Alloc_IndCor_60D_Am_USD">#REF!</definedName>
    <definedName name="DF17_Alloc_IndCor_60D_I_AMD">#REF!</definedName>
    <definedName name="DF17_Alloc_IndCor_60D_I_EUR">#REF!</definedName>
    <definedName name="DF17_Alloc_IndCor_60D_I_OthC">#REF!</definedName>
    <definedName name="DF17_Alloc_IndCor_60D_I_RUR">#REF!</definedName>
    <definedName name="DF17_Alloc_IndCor_60D_I_USD">#REF!</definedName>
    <definedName name="DF17_Alloc_IndCor_90D_Am_AMD">#REF!</definedName>
    <definedName name="DF17_Alloc_IndCor_90D_Am_EUR">#REF!</definedName>
    <definedName name="DF17_Alloc_IndCor_90D_Am_OthC">#REF!</definedName>
    <definedName name="DF17_Alloc_IndCor_90D_Am_RUR">#REF!</definedName>
    <definedName name="DF17_Alloc_IndCor_90D_Am_USD">#REF!</definedName>
    <definedName name="DF17_Alloc_IndCor_90D_I_AMD">#REF!</definedName>
    <definedName name="DF17_Alloc_IndCor_90D_I_EUR">#REF!</definedName>
    <definedName name="DF17_Alloc_IndCor_90D_I_OthC">#REF!</definedName>
    <definedName name="DF17_Alloc_IndCor_90D_I_RUR">#REF!</definedName>
    <definedName name="DF17_Alloc_IndCor_90D_I_USD">#REF!</definedName>
    <definedName name="DF17_Alloc_IndCor_Dem_Am_AMD">#REF!</definedName>
    <definedName name="DF17_Alloc_IndCor_Dem_Am_EUR">#REF!</definedName>
    <definedName name="DF17_Alloc_IndCor_Dem_Am_OthC">#REF!</definedName>
    <definedName name="DF17_Alloc_IndCor_Dem_Am_RUR">#REF!</definedName>
    <definedName name="DF17_Alloc_IndCor_Dem_Am_USD">#REF!</definedName>
    <definedName name="DF17_Alloc_IndCor_Dem_I_AMD">#REF!</definedName>
    <definedName name="DF17_Alloc_IndCor_Dem_I_EUR">#REF!</definedName>
    <definedName name="DF17_Alloc_IndCor_Dem_I_OthC">#REF!</definedName>
    <definedName name="DF17_Alloc_IndCor_Dem_I_RUR">#REF!</definedName>
    <definedName name="DF17_Alloc_IndCor_Dem_I_USD">#REF!</definedName>
    <definedName name="DF17_Alloc_IndCor_Mr360D_Am_AM">#REF!</definedName>
    <definedName name="DF17_Alloc_IndCor_Mr360D_Am_EU">#REF!</definedName>
    <definedName name="DF17_Alloc_IndCor_Mr360D_Am_RU">#REF!</definedName>
    <definedName name="DF17_Alloc_IndCor_Mr360D_I_AMD">#REF!</definedName>
    <definedName name="DF17_Alloc_IndCor_Mr360D_I_EUR">#REF!</definedName>
    <definedName name="DF17_Alloc_IndCor_Mr360D_I_RUR">#REF!</definedName>
    <definedName name="DF17_Alloc_IndCor_Mr360D_I_USD">#REF!</definedName>
    <definedName name="DF17_Alloc_IntOr_15D_Am_AMD">#REF!</definedName>
    <definedName name="DF17_Alloc_IntOr_15D_Am_EUR">#REF!</definedName>
    <definedName name="DF17_Alloc_IntOr_15D_Am_OthC">#REF!</definedName>
    <definedName name="DF17_Alloc_IntOr_15D_Am_RUR">#REF!</definedName>
    <definedName name="DF17_Alloc_IntOr_15D_Am_USD">#REF!</definedName>
    <definedName name="DF17_Alloc_IntOr_15D_I_AMD">#REF!</definedName>
    <definedName name="DF17_Alloc_IntOr_15D_I_EUR">#REF!</definedName>
    <definedName name="DF17_Alloc_IntOr_15D_I_OthC">#REF!</definedName>
    <definedName name="DF17_Alloc_IntOr_15D_I_RUR">#REF!</definedName>
    <definedName name="DF17_Alloc_IntOr_15D_I_USD">#REF!</definedName>
    <definedName name="DF17_Alloc_IntOr_180D_Am_AMD">#REF!</definedName>
    <definedName name="DF17_Alloc_IntOr_180D_Am_EUR">#REF!</definedName>
    <definedName name="DF17_Alloc_IntOr_180D_Am_OthC">#REF!</definedName>
    <definedName name="DF17_Alloc_IntOr_180D_Am_RUR">#REF!</definedName>
    <definedName name="DF17_Alloc_IntOr_180D_Am_USD">#REF!</definedName>
    <definedName name="DF17_Alloc_IntOr_180D_I_AMD">#REF!</definedName>
    <definedName name="DF17_Alloc_IntOr_180D_I_EUR">#REF!</definedName>
    <definedName name="DF17_Alloc_IntOr_180D_I_OthC">#REF!</definedName>
    <definedName name="DF17_Alloc_IntOr_180D_I_RUR">#REF!</definedName>
    <definedName name="DF17_Alloc_IntOr_180D_I_USD">#REF!</definedName>
    <definedName name="DF17_Alloc_IntOr_30D_Am_AMD">#REF!</definedName>
    <definedName name="DF17_Alloc_IntOr_30D_Am_EUR">#REF!</definedName>
    <definedName name="DF17_Alloc_IntOr_30D_Am_OthC">#REF!</definedName>
    <definedName name="DF17_Alloc_IntOr_30D_Am_RUR">#REF!</definedName>
    <definedName name="DF17_Alloc_IntOr_30D_Am_USD">#REF!</definedName>
    <definedName name="DF17_Alloc_IntOr_30D_I_AMD">#REF!</definedName>
    <definedName name="DF17_Alloc_IntOr_30D_I_EUR">#REF!</definedName>
    <definedName name="DF17_Alloc_IntOr_30D_I_OthC">#REF!</definedName>
    <definedName name="DF17_Alloc_IntOr_30D_I_RUR">#REF!</definedName>
    <definedName name="DF17_Alloc_IntOr_30D_I_USD">#REF!</definedName>
    <definedName name="DF17_Alloc_IntOr_360D_Am_AMD">#REF!</definedName>
    <definedName name="DF17_Alloc_IntOr_360D_Am_EUR">#REF!</definedName>
    <definedName name="DF17_Alloc_IntOr_360D_Am_OthC">#REF!</definedName>
    <definedName name="DF17_Alloc_IntOr_360D_Am_RUR">#REF!</definedName>
    <definedName name="DF17_Alloc_IntOr_360D_Am_USD">#REF!</definedName>
    <definedName name="DF17_Alloc_IntOr_360D_I_AMD">#REF!</definedName>
    <definedName name="DF17_Alloc_IntOr_360D_I_EUR">#REF!</definedName>
    <definedName name="DF17_Alloc_IntOr_360D_I_OthC">#REF!</definedName>
    <definedName name="DF17_Alloc_IntOr_360D_I_RUR">#REF!</definedName>
    <definedName name="DF17_Alloc_IntOr_360D_I_USD">#REF!</definedName>
    <definedName name="DF17_Alloc_IntOr_60D_Am_AMD">#REF!</definedName>
    <definedName name="DF17_Alloc_IntOr_60D_Am_EUR">#REF!</definedName>
    <definedName name="DF17_Alloc_IntOr_60D_Am_OthC">#REF!</definedName>
    <definedName name="DF17_Alloc_IntOr_60D_Am_RUR">#REF!</definedName>
    <definedName name="DF17_Alloc_IntOr_60D_Am_USD">#REF!</definedName>
    <definedName name="DF17_Alloc_IntOr_60D_I_AMD">#REF!</definedName>
    <definedName name="DF17_Alloc_IntOr_60D_I_EUR">#REF!</definedName>
    <definedName name="DF17_Alloc_IntOr_60D_I_OthC">#REF!</definedName>
    <definedName name="DF17_Alloc_IntOr_60D_I_RUR">#REF!</definedName>
    <definedName name="DF17_Alloc_IntOr_60D_I_USD">#REF!</definedName>
    <definedName name="DF17_Alloc_IntOr_90D_Am_AMD">#REF!</definedName>
    <definedName name="DF17_Alloc_IntOr_90D_Am_EUR">#REF!</definedName>
    <definedName name="DF17_Alloc_IntOr_90D_Am_OthC">#REF!</definedName>
    <definedName name="DF17_Alloc_IntOr_90D_Am_RUR">#REF!</definedName>
    <definedName name="DF17_Alloc_IntOr_90D_Am_USD">#REF!</definedName>
    <definedName name="DF17_Alloc_IntOr_90D_I_AMD">#REF!</definedName>
    <definedName name="DF17_Alloc_IntOr_90D_I_EUR">#REF!</definedName>
    <definedName name="DF17_Alloc_IntOr_90D_I_OthC">#REF!</definedName>
    <definedName name="DF17_Alloc_IntOr_90D_I_RUR">#REF!</definedName>
    <definedName name="DF17_Alloc_IntOr_90D_I_USD">#REF!</definedName>
    <definedName name="DF17_Alloc_IntOr_Dem_Am_AMD">#REF!</definedName>
    <definedName name="DF17_Alloc_IntOr_Dem_Am_EUR">#REF!</definedName>
    <definedName name="DF17_Alloc_IntOr_Dem_Am_OthC">#REF!</definedName>
    <definedName name="DF17_Alloc_IntOr_Dem_Am_RUR">#REF!</definedName>
    <definedName name="DF17_Alloc_IntOr_Dem_Am_USD">#REF!</definedName>
    <definedName name="DF17_Alloc_IntOr_Dem_I_AMD">#REF!</definedName>
    <definedName name="DF17_Alloc_IntOr_Dem_I_EUR">#REF!</definedName>
    <definedName name="DF17_Alloc_IntOr_Dem_I_OthC">#REF!</definedName>
    <definedName name="DF17_Alloc_IntOr_Dem_I_RUR">#REF!</definedName>
    <definedName name="DF17_Alloc_IntOr_Dem_I_USD">#REF!</definedName>
    <definedName name="DF17_Alloc_IntOr_Mr360D_Am_AMD">#REF!</definedName>
    <definedName name="DF17_Alloc_IntOr_Mr360D_Am_EUR">#REF!</definedName>
    <definedName name="DF17_Alloc_IntOr_Mr360D_Am_Oth">#REF!</definedName>
    <definedName name="DF17_Alloc_IntOr_Mr360D_Am_RUR">#REF!</definedName>
    <definedName name="DF17_Alloc_IntOr_Mr360D_Am_USD">#REF!</definedName>
    <definedName name="DF17_Alloc_IntOr_Mr360D_I_AMD">#REF!</definedName>
    <definedName name="DF17_Alloc_IntOr_Mr360D_I_EUR">#REF!</definedName>
    <definedName name="DF17_Alloc_IntOr_Mr360D_I_OthC">#REF!</definedName>
    <definedName name="DF17_Alloc_IntOr_Mr360D_I_RUR">#REF!</definedName>
    <definedName name="DF17_Alloc_IntOr_Mr360D_I_USD">#REF!</definedName>
    <definedName name="DF17_Alloc_OthBn_15D_Am_AMD">#REF!</definedName>
    <definedName name="DF17_Alloc_OthBn_15D_Am_EUR">#REF!</definedName>
    <definedName name="DF17_Alloc_OthBn_15D_Am_OthC">#REF!</definedName>
    <definedName name="DF17_Alloc_OthBn_15D_Am_RUR">#REF!</definedName>
    <definedName name="DF17_Alloc_OthBn_15D_Am_USD">#REF!</definedName>
    <definedName name="DF17_Alloc_OthBn_15D_I_AMD">#REF!</definedName>
    <definedName name="DF17_Alloc_OthBn_15D_I_EUR">#REF!</definedName>
    <definedName name="DF17_Alloc_OthBn_15D_I_OthC">#REF!</definedName>
    <definedName name="DF17_Alloc_OthBn_15D_I_RUR">#REF!</definedName>
    <definedName name="DF17_Alloc_OthBn_15D_I_USD">#REF!</definedName>
    <definedName name="DF17_Alloc_OthBn_180D_Am_AMD">#REF!</definedName>
    <definedName name="DF17_Alloc_OthBn_180D_Am_EUR">#REF!</definedName>
    <definedName name="DF17_Alloc_OthBn_180D_Am_OthC">#REF!</definedName>
    <definedName name="DF17_Alloc_OthBn_180D_Am_RUR">#REF!</definedName>
    <definedName name="DF17_Alloc_OthBn_180D_Am_USD">#REF!</definedName>
    <definedName name="DF17_Alloc_OthBn_180D_I_AMD">#REF!</definedName>
    <definedName name="DF17_Alloc_OthBn_180D_I_EUR">#REF!</definedName>
    <definedName name="DF17_Alloc_OthBn_180D_I_OthC">#REF!</definedName>
    <definedName name="DF17_Alloc_OthBn_180D_I_RUR">#REF!</definedName>
    <definedName name="DF17_Alloc_OthBn_180D_I_USD">#REF!</definedName>
    <definedName name="DF17_Alloc_OthBn_30D_Am_AMD">#REF!</definedName>
    <definedName name="DF17_Alloc_OthBn_30D_Am_EUR">#REF!</definedName>
    <definedName name="DF17_Alloc_OthBn_30D_Am_OthC">#REF!</definedName>
    <definedName name="DF17_Alloc_OthBn_30D_Am_RUR">#REF!</definedName>
    <definedName name="DF17_Alloc_OthBn_30D_Am_USD">#REF!</definedName>
    <definedName name="DF17_Alloc_OthBn_30D_I_AMD">#REF!</definedName>
    <definedName name="DF17_Alloc_OthBn_30D_I_EUR">#REF!</definedName>
    <definedName name="DF17_Alloc_OthBn_30D_I_OthC">#REF!</definedName>
    <definedName name="DF17_Alloc_OthBn_30D_I_RUR">#REF!</definedName>
    <definedName name="DF17_Alloc_OthBn_30D_I_USD">#REF!</definedName>
    <definedName name="DF17_Alloc_OthBn_360D_Am_AMD">#REF!</definedName>
    <definedName name="DF17_Alloc_OthBn_360D_Am_EUR">#REF!</definedName>
    <definedName name="DF17_Alloc_OthBn_360D_Am_OthC">#REF!</definedName>
    <definedName name="DF17_Alloc_OthBn_360D_Am_RUR">#REF!</definedName>
    <definedName name="DF17_Alloc_OthBn_360D_Am_USD">#REF!</definedName>
    <definedName name="DF17_Alloc_OthBn_360D_I_AMD">#REF!</definedName>
    <definedName name="DF17_Alloc_OthBn_360D_I_EUR">#REF!</definedName>
    <definedName name="DF17_Alloc_OthBn_360D_I_OthC">#REF!</definedName>
    <definedName name="DF17_Alloc_OthBn_360D_I_RUR">#REF!</definedName>
    <definedName name="DF17_Alloc_OthBn_360D_I_USD">#REF!</definedName>
    <definedName name="DF17_Alloc_OthBn_60D_Am_AMD">#REF!</definedName>
    <definedName name="DF17_Alloc_OthBn_60D_Am_EUR">#REF!</definedName>
    <definedName name="DF17_Alloc_OthBn_60D_Am_OthC">#REF!</definedName>
    <definedName name="DF17_Alloc_OthBn_60D_Am_RUR">#REF!</definedName>
    <definedName name="DF17_Alloc_OthBn_60D_Am_USD">#REF!</definedName>
    <definedName name="DF17_Alloc_OthBn_60D_I_AMD">#REF!</definedName>
    <definedName name="DF17_Alloc_OthBn_60D_I_EUR">#REF!</definedName>
    <definedName name="DF17_Alloc_OthBn_60D_I_OthC">#REF!</definedName>
    <definedName name="DF17_Alloc_OthBn_60D_I_RUR">#REF!</definedName>
    <definedName name="DF17_Alloc_OthBn_60D_I_USD">#REF!</definedName>
    <definedName name="DF17_Alloc_OthBn_90D_Am_AMD">#REF!</definedName>
    <definedName name="DF17_Alloc_OthBn_90D_Am_EUR">#REF!</definedName>
    <definedName name="DF17_Alloc_OthBn_90D_Am_OthC">#REF!</definedName>
    <definedName name="DF17_Alloc_OthBn_90D_Am_RUR">#REF!</definedName>
    <definedName name="DF17_Alloc_OthBn_90D_Am_USD">#REF!</definedName>
    <definedName name="DF17_Alloc_OthBn_90D_I_AMD">#REF!</definedName>
    <definedName name="DF17_Alloc_OthBn_90D_I_EUR">#REF!</definedName>
    <definedName name="DF17_Alloc_OthBn_90D_I_OthC">#REF!</definedName>
    <definedName name="DF17_Alloc_OthBn_90D_I_RUR">#REF!</definedName>
    <definedName name="DF17_Alloc_OthBn_90D_I_USD">#REF!</definedName>
    <definedName name="DF17_Alloc_OthBn_Dem_Am_AMD">#REF!</definedName>
    <definedName name="DF17_Alloc_OthBn_Dem_Am_EUR">#REF!</definedName>
    <definedName name="DF17_Alloc_OthBn_Dem_Am_OthC">#REF!</definedName>
    <definedName name="DF17_Alloc_OthBn_Dem_Am_RUR">#REF!</definedName>
    <definedName name="DF17_Alloc_OthBn_Dem_Am_USD">#REF!</definedName>
    <definedName name="DF17_Alloc_OthBn_Dem_I_AMD">#REF!</definedName>
    <definedName name="DF17_Alloc_OthBn_Dem_I_EUR">#REF!</definedName>
    <definedName name="DF17_Alloc_OthBn_Dem_I_OthC">#REF!</definedName>
    <definedName name="DF17_Alloc_OthBn_Dem_I_RUR">#REF!</definedName>
    <definedName name="DF17_Alloc_OthBn_Dem_I_USD">#REF!</definedName>
    <definedName name="DF17_Alloc_OthBn_Mr360D_Am_AMD">#REF!</definedName>
    <definedName name="DF17_Alloc_OthBn_Mr360D_Am_EUR">#REF!</definedName>
    <definedName name="DF17_Alloc_OthBn_Mr360D_Am_Oth">#REF!</definedName>
    <definedName name="DF17_Alloc_OthBn_Mr360D_Am_RUR">#REF!</definedName>
    <definedName name="DF17_Alloc_OthBn_Mr360D_Am_USD">#REF!</definedName>
    <definedName name="DF17_Alloc_OthBn_Mr360D_I_AMD">#REF!</definedName>
    <definedName name="DF17_Alloc_OthBn_Mr360D_I_EUR">#REF!</definedName>
    <definedName name="DF17_Alloc_OthBn_Mr360D_I_OthC">#REF!</definedName>
    <definedName name="DF17_Alloc_OthBn_Mr360D_I_RUR">#REF!</definedName>
    <definedName name="DF17_Alloc_OthBn_Mr360D_I_USD">#REF!</definedName>
    <definedName name="DF17_Alloc_Repo_15D_Am_ABnk">#REF!</definedName>
    <definedName name="DF17_Alloc_Repo_15D_Am_Bus">#REF!</definedName>
    <definedName name="DF17_Alloc_Repo_15D_Am_Ind">#REF!</definedName>
    <definedName name="DF17_Alloc_Repo_15D_Am_OthBn">#REF!</definedName>
    <definedName name="DF17_Alloc_Repo_15D_I_ABnk">#REF!</definedName>
    <definedName name="DF17_Alloc_Repo_15D_I_Bus">#REF!</definedName>
    <definedName name="DF17_Alloc_Repo_15D_I_Ind">#REF!</definedName>
    <definedName name="DF17_Alloc_Repo_15D_I_OthBn">#REF!</definedName>
    <definedName name="DF17_Alloc_Repo_180D_Am_ABnk">#REF!</definedName>
    <definedName name="DF17_Alloc_Repo_180D_Am_Bus">#REF!</definedName>
    <definedName name="DF17_Alloc_Repo_180D_Am_Ind">#REF!</definedName>
    <definedName name="DF17_Alloc_Repo_180D_Am_OthBn">#REF!</definedName>
    <definedName name="DF17_Alloc_Repo_180D_I_ABnk">#REF!</definedName>
    <definedName name="DF17_Alloc_Repo_180D_I_Bus">#REF!</definedName>
    <definedName name="DF17_Alloc_Repo_180D_I_Ind">#REF!</definedName>
    <definedName name="DF17_Alloc_Repo_180D_I_OthBn">#REF!</definedName>
    <definedName name="DF17_Alloc_Repo_30D_Am_ABnk">#REF!</definedName>
    <definedName name="DF17_Alloc_Repo_30D_Am_Bus">#REF!</definedName>
    <definedName name="DF17_Alloc_Repo_30D_Am_Ind">#REF!</definedName>
    <definedName name="DF17_Alloc_Repo_30D_Am_OthBn">#REF!</definedName>
    <definedName name="DF17_Alloc_Repo_30D_I_ABnk">#REF!</definedName>
    <definedName name="DF17_Alloc_Repo_30D_I_Bus">#REF!</definedName>
    <definedName name="DF17_Alloc_Repo_30D_I_Ind">#REF!</definedName>
    <definedName name="DF17_Alloc_Repo_30D_I_OthBn">#REF!</definedName>
    <definedName name="DF17_Alloc_Repo_360D_Am_ABnk">#REF!</definedName>
    <definedName name="DF17_Alloc_Repo_360D_Am_Bus">#REF!</definedName>
    <definedName name="DF17_Alloc_Repo_360D_Am_Ind">#REF!</definedName>
    <definedName name="DF17_Alloc_Repo_360D_Am_OthBn">#REF!</definedName>
    <definedName name="DF17_Alloc_Repo_360D_I_ABnk">#REF!</definedName>
    <definedName name="DF17_Alloc_Repo_360D_I_Bus">#REF!</definedName>
    <definedName name="DF17_Alloc_Repo_360D_I_Ind">#REF!</definedName>
    <definedName name="DF17_Alloc_Repo_360D_I_OthBn">#REF!</definedName>
    <definedName name="DF17_Alloc_Repo_60D_Am_ABnk">#REF!</definedName>
    <definedName name="DF17_Alloc_Repo_60D_Am_Bus">#REF!</definedName>
    <definedName name="DF17_Alloc_Repo_60D_Am_Ind">#REF!</definedName>
    <definedName name="DF17_Alloc_Repo_60D_Am_OthBn">#REF!</definedName>
    <definedName name="DF17_Alloc_Repo_60D_I_ABnk">#REF!</definedName>
    <definedName name="DF17_Alloc_Repo_60D_I_Bus">#REF!</definedName>
    <definedName name="DF17_Alloc_Repo_60D_I_Ind">#REF!</definedName>
    <definedName name="DF17_Alloc_Repo_60D_I_OthBn">#REF!</definedName>
    <definedName name="DF17_Alloc_Repo_90D_Am_ABnk">#REF!</definedName>
    <definedName name="DF17_Alloc_Repo_90D_Am_Bus">#REF!</definedName>
    <definedName name="DF17_Alloc_Repo_90D_Am_Ind">#REF!</definedName>
    <definedName name="DF17_Alloc_Repo_90D_Am_OthBn">#REF!</definedName>
    <definedName name="DF17_Alloc_Repo_90D_I_ABnk">#REF!</definedName>
    <definedName name="DF17_Alloc_Repo_90D_I_Bus">#REF!</definedName>
    <definedName name="DF17_Alloc_Repo_90D_I_Ind">#REF!</definedName>
    <definedName name="DF17_Alloc_Repo_90D_I_OthBn">#REF!</definedName>
    <definedName name="DF17_Alloc_Repo_Dem_Am_ABnk">#REF!</definedName>
    <definedName name="DF17_Alloc_Repo_Dem_Am_Bus">#REF!</definedName>
    <definedName name="DF17_Alloc_Repo_Dem_Am_Ind">#REF!</definedName>
    <definedName name="DF17_Alloc_Repo_Dem_Am_OthBn">#REF!</definedName>
    <definedName name="DF17_Alloc_Repo_Dem_I_ABnk">#REF!</definedName>
    <definedName name="DF17_Alloc_Repo_Dem_I_Bus">#REF!</definedName>
    <definedName name="DF17_Alloc_Repo_Dem_I_Ind">#REF!</definedName>
    <definedName name="DF17_Alloc_Repo_Dem_I_OthBn">#REF!</definedName>
    <definedName name="DF17_Alloc_Repo_Mr360D_Am_ABnk">#REF!</definedName>
    <definedName name="DF17_Alloc_Repo_Mr360D_Am_Bus">#REF!</definedName>
    <definedName name="DF17_Alloc_Repo_Mr360D_Am_Ind">#REF!</definedName>
    <definedName name="DF17_Alloc_Repo_Mr360D_Am_OthB">#REF!</definedName>
    <definedName name="DF17_Alloc_Repo_Mr360D_I_ABnk">#REF!</definedName>
    <definedName name="DF17_Alloc_Repo_Mr360D_I_Bus">#REF!</definedName>
    <definedName name="DF17_Alloc_Repo_Mr360D_I_Ind">#REF!</definedName>
    <definedName name="DF17_Alloc_Repo_Mr360D_I_OthBn">#REF!</definedName>
    <definedName name="DF17_Alloc_RepoF_Mr360D_Am">#REF!</definedName>
    <definedName name="DF17_Alloc_RepoFX_15D_Am">#REF!</definedName>
    <definedName name="DF17_Alloc_RepoFX_15D_I">#REF!</definedName>
    <definedName name="DF17_Alloc_RepoFX_180D_Am">#REF!</definedName>
    <definedName name="DF17_Alloc_RepoFX_180D_I">#REF!</definedName>
    <definedName name="DF17_Alloc_RepoFX_30D_Am">#REF!</definedName>
    <definedName name="DF17_Alloc_RepoFX_30D_I">#REF!</definedName>
    <definedName name="DF17_Alloc_RepoFX_360D_Am">#REF!</definedName>
    <definedName name="DF17_Alloc_RepoFX_360D_I">#REF!</definedName>
    <definedName name="DF17_Alloc_RepoFX_60D_Am">#REF!</definedName>
    <definedName name="DF17_Alloc_RepoFX_60D_I">#REF!</definedName>
    <definedName name="DF17_Alloc_RepoFX_90D_Am">#REF!</definedName>
    <definedName name="DF17_Alloc_RepoFX_90D_I">#REF!</definedName>
    <definedName name="DF17_Alloc_RepoFX_Dem_Am">#REF!</definedName>
    <definedName name="DF17_Alloc_RepoFX_Dem_I">#REF!</definedName>
    <definedName name="DF17_Alloc_RepoFX_Mr360D_I">#REF!</definedName>
    <definedName name="DF17_Tot_15D_Am_AMD">#REF!</definedName>
    <definedName name="DF17_Tot_15D_Am_EUR">#REF!</definedName>
    <definedName name="DF17_Tot_15D_Am_OthC">#REF!</definedName>
    <definedName name="DF17_Tot_15D_Am_RUR">#REF!</definedName>
    <definedName name="DF17_Tot_15D_Am_USD">#REF!</definedName>
    <definedName name="DF17_Tot_15D_I_AMD">#REF!</definedName>
    <definedName name="DF17_Tot_15D_I_EUR">#REF!</definedName>
    <definedName name="DF17_Tot_15D_I_OthC">#REF!</definedName>
    <definedName name="DF17_Tot_15D_I_RUR">#REF!</definedName>
    <definedName name="DF17_Tot_15D_I_USD">#REF!</definedName>
    <definedName name="DF17_Tot_180D_Am_AMD">#REF!</definedName>
    <definedName name="DF17_Tot_180D_Am_EUR">#REF!</definedName>
    <definedName name="DF17_Tot_180D_Am_OthC">#REF!</definedName>
    <definedName name="DF17_Tot_180D_Am_RUR">#REF!</definedName>
    <definedName name="DF17_Tot_180D_Am_USD">#REF!</definedName>
    <definedName name="DF17_Tot_180D_I_AMD">#REF!</definedName>
    <definedName name="DF17_Tot_180D_I_EUR">#REF!</definedName>
    <definedName name="DF17_Tot_180D_I_OthC">#REF!</definedName>
    <definedName name="DF17_Tot_180D_I_RUR">#REF!</definedName>
    <definedName name="DF17_Tot_180D_I_USD">#REF!</definedName>
    <definedName name="DF17_Tot_30D_Am_AMD">#REF!</definedName>
    <definedName name="DF17_Tot_30D_Am_EUR">#REF!</definedName>
    <definedName name="DF17_Tot_30D_Am_OthC">#REF!</definedName>
    <definedName name="DF17_Tot_30D_Am_RUR">#REF!</definedName>
    <definedName name="DF17_Tot_30D_Am_USD">#REF!</definedName>
    <definedName name="DF17_Tot_30D_I_AMD">#REF!</definedName>
    <definedName name="DF17_Tot_30D_I_EUR">#REF!</definedName>
    <definedName name="DF17_Tot_30D_I_OthC">#REF!</definedName>
    <definedName name="DF17_Tot_30D_I_RUR">#REF!</definedName>
    <definedName name="DF17_Tot_30D_I_USD">#REF!</definedName>
    <definedName name="DF17_Tot_360D_Am_AMD">#REF!</definedName>
    <definedName name="DF17_Tot_360D_Am_EUR">#REF!</definedName>
    <definedName name="DF17_Tot_360D_Am_OthC">#REF!</definedName>
    <definedName name="DF17_Tot_360D_Am_RUR">#REF!</definedName>
    <definedName name="DF17_Tot_360D_Am_USD">#REF!</definedName>
    <definedName name="DF17_Tot_360D_I_AMD">#REF!</definedName>
    <definedName name="DF17_Tot_360D_I_EUR">#REF!</definedName>
    <definedName name="DF17_Tot_360D_I_OthC">#REF!</definedName>
    <definedName name="DF17_Tot_360D_I_RUR">#REF!</definedName>
    <definedName name="DF17_Tot_360D_I_USD">#REF!</definedName>
    <definedName name="DF17_Tot_60D_Am_AMD">#REF!</definedName>
    <definedName name="DF17_Tot_60D_Am_EUR">#REF!</definedName>
    <definedName name="DF17_Tot_60D_Am_OthC">#REF!</definedName>
    <definedName name="DF17_Tot_60D_Am_RUR">#REF!</definedName>
    <definedName name="DF17_Tot_60D_Am_USD">#REF!</definedName>
    <definedName name="DF17_Tot_60D_I_AMD">#REF!</definedName>
    <definedName name="DF17_Tot_60D_I_EUR">#REF!</definedName>
    <definedName name="DF17_Tot_60D_I_OthC">#REF!</definedName>
    <definedName name="DF17_Tot_60D_I_RUR">#REF!</definedName>
    <definedName name="DF17_Tot_60D_I_USD">#REF!</definedName>
    <definedName name="DF17_Tot_90D_Am_AMD">#REF!</definedName>
    <definedName name="DF17_Tot_90D_Am_EUR">#REF!</definedName>
    <definedName name="DF17_Tot_90D_Am_OthC">#REF!</definedName>
    <definedName name="DF17_Tot_90D_Am_RUR">#REF!</definedName>
    <definedName name="DF17_Tot_90D_Am_USD">#REF!</definedName>
    <definedName name="DF17_Tot_90D_I_AMD">#REF!</definedName>
    <definedName name="DF17_Tot_90D_I_EUR">#REF!</definedName>
    <definedName name="DF17_Tot_90D_I_OthC">#REF!</definedName>
    <definedName name="DF17_Tot_90D_I_RUR">#REF!</definedName>
    <definedName name="DF17_Tot_90D_I_USD">#REF!</definedName>
    <definedName name="DF17_Tot_Dem_Am_AMD">#REF!</definedName>
    <definedName name="DF17_Tot_Dem_Am_EUR">#REF!</definedName>
    <definedName name="DF17_Tot_Dem_Am_OthC">#REF!</definedName>
    <definedName name="DF17_Tot_Dem_Am_RUR">#REF!</definedName>
    <definedName name="DF17_Tot_Dem_Am_USD">#REF!</definedName>
    <definedName name="DF17_Tot_Dem_I_AMD">#REF!</definedName>
    <definedName name="DF17_Tot_Dem_I_EUR">#REF!</definedName>
    <definedName name="DF17_Tot_Dem_I_OthC">#REF!</definedName>
    <definedName name="DF17_Tot_Dem_I_RUR">#REF!</definedName>
    <definedName name="DF17_Tot_Dem_I_USD">#REF!</definedName>
    <definedName name="DF17_Tot_Mr360D_Am_AMD">#REF!</definedName>
    <definedName name="DF17_Tot_Mr360D_Am_EUR">#REF!</definedName>
    <definedName name="DF17_Tot_Mr360D_Am_OthC">#REF!</definedName>
    <definedName name="DF17_Tot_Mr360D_Am_RUR">#REF!</definedName>
    <definedName name="DF17_Tot_Mr360D_Am_USD">#REF!</definedName>
    <definedName name="DF17_Tot_Mr360D_I_AMD">#REF!</definedName>
    <definedName name="DF17_Tot_Mr360D_I_EUR">#REF!</definedName>
    <definedName name="DF17_Tot_Mr360D_I_OthC">#REF!</definedName>
    <definedName name="DF17_Tot_Mr360D_I_RUR">#REF!</definedName>
    <definedName name="DF17_Tot_Mr360D_I_USD">#REF!</definedName>
    <definedName name="DOC">#REF!</definedName>
    <definedName name="Dproj">[15]Q7!$E$29:$AH$29</definedName>
    <definedName name="DSD">[20]Q7!$E$24:$AH$24</definedName>
    <definedName name="DSD_S">[20]Q7!$E$101:$AH$101</definedName>
    <definedName name="DSDB">[20]Q7!$E$195:$AH$195</definedName>
    <definedName name="DSDG">[20]Q7!$E$119:$AH$119</definedName>
    <definedName name="DSISD">[20]Q7!$E$59:$AH$59</definedName>
    <definedName name="DSISDB">[20]Q7!$E$230:$AH$230</definedName>
    <definedName name="DSISDG">[20]Q7!$E$154:$AH$154</definedName>
    <definedName name="DSPSD">[20]Q7!$E$84:$AH$84</definedName>
    <definedName name="DSPSDB">[20]Q7!$E$251:$AH$251</definedName>
    <definedName name="DSPSDG">[20]Q7!$E$175:$AH$175</definedName>
    <definedName name="EDNA_B" localSheetId="2">[15]Q6!#REF!</definedName>
    <definedName name="EDNA_B" localSheetId="3">[15]Q6!#REF!</definedName>
    <definedName name="EDNA_B">[15]Q6!#REF!</definedName>
    <definedName name="EdssBatchRange">#REF!</definedName>
    <definedName name="EDSSDESCRIPTOR">[16]Contents!$B$53</definedName>
    <definedName name="EDSSFILE">[16]Contents!$B$57</definedName>
    <definedName name="EDSSNAME">[16]Contents!$B$52</definedName>
    <definedName name="EDSSTABLES">[16]Contents!$A$1:$C$65536</definedName>
    <definedName name="EDSSTIME">[16]Contents!$B$60</definedName>
    <definedName name="EISCODE">[16]Contents!$B$54</definedName>
    <definedName name="EMPLOY">[2]EMPLOY_old!$A$1:$I$52</definedName>
    <definedName name="ENDA">[14]Q6!$E$132:$R$132</definedName>
    <definedName name="ExitWRS">[20]Main!$AB$25</definedName>
    <definedName name="_xlnm.Extract" localSheetId="2">#REF!</definedName>
    <definedName name="_xlnm.Extract" localSheetId="3">#REF!</definedName>
    <definedName name="_xlnm.Extract">#REF!</definedName>
    <definedName name="f">#REF!</definedName>
    <definedName name="F17_Alloc_ABnk_15D_Am_AMD">#REF!</definedName>
    <definedName name="F17_Alloc_ABnk_15D_Am_EUR">#REF!</definedName>
    <definedName name="F17_Alloc_ABnk_15D_Am_OthC">#REF!</definedName>
    <definedName name="F17_Alloc_ABnk_15D_Am_RUR">#REF!</definedName>
    <definedName name="F17_Alloc_ABnk_15D_Am_USD">#REF!</definedName>
    <definedName name="F17_Alloc_ABnk_15D_I_AMD">#REF!</definedName>
    <definedName name="F17_Alloc_ABnk_15D_I_EUR">#REF!</definedName>
    <definedName name="F17_Alloc_ABnk_15D_I_OthC">#REF!</definedName>
    <definedName name="F17_Alloc_ABnk_15D_I_RUR">#REF!</definedName>
    <definedName name="F17_Alloc_ABnk_15D_I_USD">#REF!</definedName>
    <definedName name="F17_Alloc_ABnk_180D_Am_AMD">#REF!</definedName>
    <definedName name="F17_Alloc_ABnk_180D_Am_EUR">#REF!</definedName>
    <definedName name="F17_Alloc_ABnk_180D_Am_OthC">#REF!</definedName>
    <definedName name="F17_Alloc_ABnk_180D_Am_RUR">#REF!</definedName>
    <definedName name="F17_Alloc_ABnk_180D_Am_USD">#REF!</definedName>
    <definedName name="F17_Alloc_ABnk_180D_I_AMD">#REF!</definedName>
    <definedName name="F17_Alloc_ABnk_180D_I_EUR">#REF!</definedName>
    <definedName name="F17_Alloc_ABnk_180D_I_OthC">#REF!</definedName>
    <definedName name="F17_Alloc_ABnk_180D_I_RUR">#REF!</definedName>
    <definedName name="F17_Alloc_ABnk_180D_I_USD">#REF!</definedName>
    <definedName name="F17_Alloc_ABnk_30D_Am_AMD">#REF!</definedName>
    <definedName name="F17_Alloc_ABnk_30D_Am_EUR">#REF!</definedName>
    <definedName name="F17_Alloc_ABnk_30D_Am_OthC">#REF!</definedName>
    <definedName name="F17_Alloc_ABnk_30D_Am_RUR">#REF!</definedName>
    <definedName name="F17_Alloc_ABnk_30D_Am_USD">#REF!</definedName>
    <definedName name="F17_Alloc_ABnk_30D_I_AMD">#REF!</definedName>
    <definedName name="F17_Alloc_ABnk_30D_I_EUR">#REF!</definedName>
    <definedName name="F17_Alloc_ABnk_30D_I_OthC">#REF!</definedName>
    <definedName name="F17_Alloc_ABnk_30D_I_RUR">#REF!</definedName>
    <definedName name="F17_Alloc_ABnk_30D_I_USD">#REF!</definedName>
    <definedName name="F17_Alloc_ABnk_360D_Am_AMD">#REF!</definedName>
    <definedName name="F17_Alloc_ABnk_360D_Am_EUR">#REF!</definedName>
    <definedName name="F17_Alloc_ABnk_360D_Am_OthC">#REF!</definedName>
    <definedName name="F17_Alloc_ABnk_360D_Am_RUR">#REF!</definedName>
    <definedName name="F17_Alloc_ABnk_360D_Am_USD">#REF!</definedName>
    <definedName name="F17_Alloc_ABnk_360D_I_AMD">#REF!</definedName>
    <definedName name="F17_Alloc_ABnk_360D_I_EUR">#REF!</definedName>
    <definedName name="F17_Alloc_ABnk_360D_I_OthC">#REF!</definedName>
    <definedName name="F17_Alloc_ABnk_360D_I_RUR">#REF!</definedName>
    <definedName name="F17_Alloc_ABnk_360D_I_USD">#REF!</definedName>
    <definedName name="F17_Alloc_ABnk_60D_Am_AMD">#REF!</definedName>
    <definedName name="F17_Alloc_ABnk_60D_Am_EUR">#REF!</definedName>
    <definedName name="F17_Alloc_ABnk_60D_Am_OthC">#REF!</definedName>
    <definedName name="F17_Alloc_ABnk_60D_Am_RUR">#REF!</definedName>
    <definedName name="F17_Alloc_ABnk_60D_Am_USD">#REF!</definedName>
    <definedName name="F17_Alloc_ABnk_60D_I_AMD">#REF!</definedName>
    <definedName name="F17_Alloc_ABnk_60D_I_EUR">#REF!</definedName>
    <definedName name="F17_Alloc_ABnk_60D_I_OthC">#REF!</definedName>
    <definedName name="F17_Alloc_ABnk_60D_I_RUR">#REF!</definedName>
    <definedName name="F17_Alloc_ABnk_60D_I_USD">#REF!</definedName>
    <definedName name="F17_Alloc_ABnk_90D_Am_AMD">#REF!</definedName>
    <definedName name="F17_Alloc_ABnk_90D_Am_EUR">#REF!</definedName>
    <definedName name="F17_Alloc_ABnk_90D_Am_OthC">#REF!</definedName>
    <definedName name="F17_Alloc_ABnk_90D_Am_RUR">#REF!</definedName>
    <definedName name="F17_Alloc_ABnk_90D_Am_USD">#REF!</definedName>
    <definedName name="F17_Alloc_ABnk_90D_I_AMD">#REF!</definedName>
    <definedName name="F17_Alloc_ABnk_90D_I_EUR">#REF!</definedName>
    <definedName name="F17_Alloc_ABnk_90D_I_OthC">#REF!</definedName>
    <definedName name="F17_Alloc_ABnk_90D_I_RUR">#REF!</definedName>
    <definedName name="F17_Alloc_ABnk_90D_I_USD">#REF!</definedName>
    <definedName name="F17_Alloc_ABnk_Dem_Am_AMD">#REF!</definedName>
    <definedName name="F17_Alloc_ABnk_Dem_Am_EUR">#REF!</definedName>
    <definedName name="F17_Alloc_ABnk_Dem_Am_OthC">#REF!</definedName>
    <definedName name="F17_Alloc_ABnk_Dem_Am_RUR">#REF!</definedName>
    <definedName name="F17_Alloc_ABnk_Dem_Am_USD">#REF!</definedName>
    <definedName name="F17_Alloc_ABnk_Dem_I_AMD">#REF!</definedName>
    <definedName name="F17_Alloc_ABnk_Dem_I_EUR">#REF!</definedName>
    <definedName name="F17_Alloc_ABnk_Dem_I_OthC">#REF!</definedName>
    <definedName name="F17_Alloc_ABnk_Dem_I_RUR">#REF!</definedName>
    <definedName name="F17_Alloc_ABnk_Dem_I_USD">#REF!</definedName>
    <definedName name="F17_Alloc_ABnk_Mr360D_Am_AMD">#REF!</definedName>
    <definedName name="F17_Alloc_ABnk_Mr360D_Am_EUR">#REF!</definedName>
    <definedName name="F17_Alloc_ABnk_Mr360D_Am_OthC">#REF!</definedName>
    <definedName name="F17_Alloc_ABnk_Mr360D_Am_RUR">#REF!</definedName>
    <definedName name="F17_Alloc_ABnk_Mr360D_Am_USD">#REF!</definedName>
    <definedName name="F17_Alloc_ABnk_Mr360D_I_AMD">#REF!</definedName>
    <definedName name="F17_Alloc_ABnk_Mr360D_I_EUR">#REF!</definedName>
    <definedName name="F17_Alloc_ABnk_Mr360D_I_OthC">#REF!</definedName>
    <definedName name="F17_Alloc_ABnk_Mr360D_I_RUR">#REF!</definedName>
    <definedName name="F17_Alloc_ABnk_Mr360D_I_USD">#REF!</definedName>
    <definedName name="F17_Alloc_ABnk_Tot_Am_AMD1">#REF!</definedName>
    <definedName name="F17_Alloc_ABnk_Tot_Am_EUR1">#REF!</definedName>
    <definedName name="F17_Alloc_ABnk_Tot_Am_OthC1">#REF!</definedName>
    <definedName name="F17_Alloc_ABnk_Tot_Am_RUR1">#REF!</definedName>
    <definedName name="F17_Alloc_ABnk_Tot_Am_USD1">#REF!</definedName>
    <definedName name="F17_Alloc_ABnk_Tot_I_AMD11">#REF!</definedName>
    <definedName name="F17_Alloc_ABnk_Tot_I_AMD12">#REF!</definedName>
    <definedName name="F17_Alloc_ABnk_Tot_I_EUR11">#REF!</definedName>
    <definedName name="F17_Alloc_ABnk_Tot_I_EUR12">#REF!</definedName>
    <definedName name="F17_Alloc_ABnk_Tot_I_OthC11">#REF!</definedName>
    <definedName name="F17_Alloc_ABnk_Tot_I_OthC12">#REF!</definedName>
    <definedName name="F17_Alloc_ABnk_Tot_I_RUR11">#REF!</definedName>
    <definedName name="F17_Alloc_ABnk_Tot_I_RUR12">#REF!</definedName>
    <definedName name="F17_Alloc_ABnk_Tot_I_USD11">#REF!</definedName>
    <definedName name="F17_Alloc_ABnk_Tot_I_USD12">#REF!</definedName>
    <definedName name="F17_Alloc_Bus_15D_Am_AMD">#REF!</definedName>
    <definedName name="F17_Alloc_Bus_15D_Am_EUR">#REF!</definedName>
    <definedName name="F17_Alloc_Bus_15D_Am_OthC">#REF!</definedName>
    <definedName name="F17_Alloc_Bus_15D_Am_RUR">#REF!</definedName>
    <definedName name="F17_Alloc_Bus_15D_Am_USD">#REF!</definedName>
    <definedName name="F17_Alloc_Bus_15D_I_AMD">#REF!</definedName>
    <definedName name="F17_Alloc_Bus_15D_I_EUR">#REF!</definedName>
    <definedName name="F17_Alloc_Bus_15D_I_OthC">#REF!</definedName>
    <definedName name="F17_Alloc_Bus_15D_I_RUR">#REF!</definedName>
    <definedName name="F17_Alloc_Bus_15D_I_USD">#REF!</definedName>
    <definedName name="F17_Alloc_Bus_180D_Am_AMD">#REF!</definedName>
    <definedName name="F17_Alloc_Bus_180D_Am_EUR">#REF!</definedName>
    <definedName name="F17_Alloc_Bus_180D_Am_OthC">#REF!</definedName>
    <definedName name="F17_Alloc_Bus_180D_Am_RUR">#REF!</definedName>
    <definedName name="F17_Alloc_Bus_180D_Am_USD">#REF!</definedName>
    <definedName name="F17_Alloc_Bus_180D_I_AMD">#REF!</definedName>
    <definedName name="F17_Alloc_Bus_180D_I_EUR">#REF!</definedName>
    <definedName name="F17_Alloc_Bus_180D_I_OthC">#REF!</definedName>
    <definedName name="F17_Alloc_Bus_180D_I_RUR">#REF!</definedName>
    <definedName name="F17_Alloc_Bus_180D_I_USD">#REF!</definedName>
    <definedName name="F17_Alloc_Bus_30D_Am_AMD">#REF!</definedName>
    <definedName name="F17_Alloc_Bus_30D_Am_EUR">#REF!</definedName>
    <definedName name="F17_Alloc_Bus_30D_Am_OthC">#REF!</definedName>
    <definedName name="F17_Alloc_Bus_30D_Am_RUR">#REF!</definedName>
    <definedName name="F17_Alloc_Bus_30D_Am_USD">#REF!</definedName>
    <definedName name="F17_Alloc_Bus_30D_I_AMD">#REF!</definedName>
    <definedName name="F17_Alloc_Bus_30D_I_EUR">#REF!</definedName>
    <definedName name="F17_Alloc_Bus_30D_I_OthC">#REF!</definedName>
    <definedName name="F17_Alloc_Bus_30D_I_RUR">#REF!</definedName>
    <definedName name="F17_Alloc_Bus_30D_I_USD">#REF!</definedName>
    <definedName name="F17_Alloc_Bus_360D_Am_AMD">#REF!</definedName>
    <definedName name="F17_Alloc_Bus_360D_Am_EUR">#REF!</definedName>
    <definedName name="F17_Alloc_Bus_360D_Am_OthC">#REF!</definedName>
    <definedName name="F17_Alloc_Bus_360D_Am_RUR">#REF!</definedName>
    <definedName name="F17_Alloc_Bus_360D_Am_USD" localSheetId="2">[24]Sheet2!#REF!</definedName>
    <definedName name="F17_Alloc_Bus_360D_Am_USD" localSheetId="3">[24]Sheet2!#REF!</definedName>
    <definedName name="F17_Alloc_Bus_360D_Am_USD">[24]Sheet2!#REF!</definedName>
    <definedName name="F17_Alloc_Bus_360D_I_AMD">#REF!</definedName>
    <definedName name="F17_Alloc_Bus_360D_I_EUR">#REF!</definedName>
    <definedName name="F17_Alloc_Bus_360D_I_OthC">#REF!</definedName>
    <definedName name="F17_Alloc_Bus_360D_I_RUR">#REF!</definedName>
    <definedName name="F17_Alloc_Bus_360D_I_USD" localSheetId="2">[24]Sheet2!#REF!</definedName>
    <definedName name="F17_Alloc_Bus_360D_I_USD" localSheetId="3">[24]Sheet2!#REF!</definedName>
    <definedName name="F17_Alloc_Bus_360D_I_USD">[24]Sheet2!#REF!</definedName>
    <definedName name="F17_Alloc_Bus_60D_Am_AMD">#REF!</definedName>
    <definedName name="F17_Alloc_Bus_60D_Am_EUR">#REF!</definedName>
    <definedName name="F17_Alloc_Bus_60D_Am_OthC">#REF!</definedName>
    <definedName name="F17_Alloc_Bus_60D_Am_RUR">#REF!</definedName>
    <definedName name="F17_Alloc_Bus_60D_Am_USD">#REF!</definedName>
    <definedName name="F17_Alloc_Bus_60D_I_AMD">#REF!</definedName>
    <definedName name="F17_Alloc_Bus_60D_I_EUR">#REF!</definedName>
    <definedName name="F17_Alloc_Bus_60D_I_OthC">#REF!</definedName>
    <definedName name="F17_Alloc_Bus_60D_I_RUR">#REF!</definedName>
    <definedName name="F17_Alloc_Bus_60D_I_USD">#REF!</definedName>
    <definedName name="F17_Alloc_Bus_90D_Am_AMD">#REF!</definedName>
    <definedName name="F17_Alloc_Bus_90D_Am_EUR">#REF!</definedName>
    <definedName name="F17_Alloc_Bus_90D_Am_OthC">#REF!</definedName>
    <definedName name="F17_Alloc_Bus_90D_Am_RUR">#REF!</definedName>
    <definedName name="F17_Alloc_Bus_90D_Am_USD">#REF!</definedName>
    <definedName name="F17_Alloc_Bus_90D_I_AMD">#REF!</definedName>
    <definedName name="F17_Alloc_Bus_90D_I_EUR">#REF!</definedName>
    <definedName name="F17_Alloc_Bus_90D_I_OthC">#REF!</definedName>
    <definedName name="F17_Alloc_Bus_90D_I_RUR">#REF!</definedName>
    <definedName name="F17_Alloc_Bus_90D_I_USD">#REF!</definedName>
    <definedName name="F17_Alloc_Bus_Dem_Am_AMD">#REF!</definedName>
    <definedName name="F17_Alloc_Bus_Dem_Am_EUR">#REF!</definedName>
    <definedName name="F17_Alloc_Bus_Dem_Am_OthC">#REF!</definedName>
    <definedName name="F17_Alloc_Bus_Dem_Am_RUR">#REF!</definedName>
    <definedName name="F17_Alloc_Bus_Dem_Am_USD">#REF!</definedName>
    <definedName name="F17_Alloc_Bus_Dem_I_AMD">#REF!</definedName>
    <definedName name="F17_Alloc_Bus_Dem_I_EUR">#REF!</definedName>
    <definedName name="F17_Alloc_Bus_Dem_I_OthC">#REF!</definedName>
    <definedName name="F17_Alloc_Bus_Dem_I_RUR">#REF!</definedName>
    <definedName name="F17_Alloc_Bus_Dem_I_USD">#REF!</definedName>
    <definedName name="F17_Alloc_Bus_Mr360D_Am_AMD">#REF!</definedName>
    <definedName name="F17_Alloc_Bus_Mr360D_Am_EUR">#REF!</definedName>
    <definedName name="F17_Alloc_Bus_Mr360D_Am_OthC">#REF!</definedName>
    <definedName name="F17_Alloc_Bus_Mr360D_Am_RUR">#REF!</definedName>
    <definedName name="F17_Alloc_Bus_Mr360D_Am_USD">#REF!</definedName>
    <definedName name="F17_Alloc_Bus_Mr360D_I_AMD">#REF!</definedName>
    <definedName name="F17_Alloc_Bus_Mr360D_I_EUR">#REF!</definedName>
    <definedName name="F17_Alloc_Bus_Mr360D_I_OthC">#REF!</definedName>
    <definedName name="F17_Alloc_Bus_Mr360D_I_RUR">#REF!</definedName>
    <definedName name="F17_Alloc_Bus_Mr360D_I_USD">#REF!</definedName>
    <definedName name="F17_Alloc_Bus_Tot_Am_AMD1">#REF!</definedName>
    <definedName name="F17_Alloc_Bus_Tot_Am_EUR1">#REF!</definedName>
    <definedName name="F17_Alloc_Bus_Tot_Am_OthC1">#REF!</definedName>
    <definedName name="F17_Alloc_Bus_Tot_Am_RUR1">#REF!</definedName>
    <definedName name="F17_Alloc_Bus_Tot_Am_USD1">#REF!</definedName>
    <definedName name="F17_Alloc_Bus_Tot_I_AMD11">#REF!</definedName>
    <definedName name="F17_Alloc_Bus_Tot_I_AMD12">#REF!</definedName>
    <definedName name="F17_Alloc_Bus_Tot_I_EUR11">#REF!</definedName>
    <definedName name="F17_Alloc_Bus_Tot_I_EUR12">#REF!</definedName>
    <definedName name="F17_Alloc_Bus_Tot_I_OthC11">#REF!</definedName>
    <definedName name="F17_Alloc_Bus_Tot_I_OthC12">#REF!</definedName>
    <definedName name="F17_Alloc_Bus_Tot_I_RUR11">#REF!</definedName>
    <definedName name="F17_Alloc_Bus_Tot_I_RUR12">#REF!</definedName>
    <definedName name="F17_Alloc_Bus_Tot_I_USD11">#REF!</definedName>
    <definedName name="F17_Alloc_Bus_Tot_I_USD12">#REF!</definedName>
    <definedName name="F17_Alloc_GovG_15D_Am_AMD">#REF!</definedName>
    <definedName name="F17_Alloc_GovG_15D_Am_EUR">#REF!</definedName>
    <definedName name="F17_Alloc_GovG_15D_Am_OthC">#REF!</definedName>
    <definedName name="F17_Alloc_GovG_15D_Am_RUR">#REF!</definedName>
    <definedName name="F17_Alloc_GovG_15D_Am_USD">#REF!</definedName>
    <definedName name="F17_Alloc_GovG_15D_I_AMD">#REF!</definedName>
    <definedName name="F17_Alloc_GovG_15D_I_EUR">#REF!</definedName>
    <definedName name="F17_Alloc_GovG_15D_I_OthC">#REF!</definedName>
    <definedName name="F17_Alloc_GovG_15D_I_RUR">#REF!</definedName>
    <definedName name="F17_Alloc_GovG_15D_I_USD">#REF!</definedName>
    <definedName name="F17_Alloc_GovG_180D_Am_AMD">#REF!</definedName>
    <definedName name="F17_Alloc_GovG_180D_Am_EUR">#REF!</definedName>
    <definedName name="F17_Alloc_GovG_180D_Am_OthC">#REF!</definedName>
    <definedName name="F17_Alloc_GovG_180D_Am_RUR">#REF!</definedName>
    <definedName name="F17_Alloc_GovG_180D_Am_USD">#REF!</definedName>
    <definedName name="F17_Alloc_GovG_180D_I_AMD">#REF!</definedName>
    <definedName name="F17_Alloc_GovG_180D_I_EUR">#REF!</definedName>
    <definedName name="F17_Alloc_GovG_180D_I_OthC">#REF!</definedName>
    <definedName name="F17_Alloc_GovG_180D_I_RUR">#REF!</definedName>
    <definedName name="F17_Alloc_GovG_180D_I_USD">#REF!</definedName>
    <definedName name="F17_Alloc_GovG_30D_Am_AMD">#REF!</definedName>
    <definedName name="F17_Alloc_GovG_30D_Am_EUR">#REF!</definedName>
    <definedName name="F17_Alloc_GovG_30D_Am_OthC">#REF!</definedName>
    <definedName name="F17_Alloc_GovG_30D_Am_RUR">#REF!</definedName>
    <definedName name="F17_Alloc_GovG_30D_Am_USD">#REF!</definedName>
    <definedName name="F17_Alloc_GovG_30D_I_AMD">#REF!</definedName>
    <definedName name="F17_Alloc_GovG_30D_I_EUR">#REF!</definedName>
    <definedName name="F17_Alloc_GovG_30D_I_OthC">#REF!</definedName>
    <definedName name="F17_Alloc_GovG_30D_I_RUR">#REF!</definedName>
    <definedName name="F17_Alloc_GovG_30D_I_USD">#REF!</definedName>
    <definedName name="F17_Alloc_GovG_360D_Am_AMD">#REF!</definedName>
    <definedName name="F17_Alloc_GovG_360D_Am_EUR">#REF!</definedName>
    <definedName name="F17_Alloc_GovG_360D_Am_OthC">#REF!</definedName>
    <definedName name="F17_Alloc_GovG_360D_Am_RUR">#REF!</definedName>
    <definedName name="F17_Alloc_GovG_360D_Am_USD">#REF!</definedName>
    <definedName name="F17_Alloc_GovG_360D_I_AMD">#REF!</definedName>
    <definedName name="F17_Alloc_GovG_360D_I_EUR">#REF!</definedName>
    <definedName name="F17_Alloc_GovG_360D_I_OthC">#REF!</definedName>
    <definedName name="F17_Alloc_GovG_360D_I_RUR">#REF!</definedName>
    <definedName name="F17_Alloc_GovG_360D_I_USD">#REF!</definedName>
    <definedName name="F17_Alloc_GovG_60D_Am_AMD">#REF!</definedName>
    <definedName name="F17_Alloc_GovG_60D_Am_EUR">#REF!</definedName>
    <definedName name="F17_Alloc_GovG_60D_Am_OthC">#REF!</definedName>
    <definedName name="F17_Alloc_GovG_60D_Am_RUR">#REF!</definedName>
    <definedName name="F17_Alloc_GovG_60D_Am_USD">#REF!</definedName>
    <definedName name="F17_Alloc_GovG_60D_I_AMD">#REF!</definedName>
    <definedName name="F17_Alloc_GovG_60D_I_EUR">#REF!</definedName>
    <definedName name="F17_Alloc_GovG_60D_I_OthC">#REF!</definedName>
    <definedName name="F17_Alloc_GovG_60D_I_RUR">#REF!</definedName>
    <definedName name="F17_Alloc_GovG_60D_I_USD">#REF!</definedName>
    <definedName name="F17_Alloc_GovG_90D_Am_AMD">#REF!</definedName>
    <definedName name="F17_Alloc_GovG_90D_Am_EUR">#REF!</definedName>
    <definedName name="F17_Alloc_GovG_90D_Am_OthC">#REF!</definedName>
    <definedName name="F17_Alloc_GovG_90D_Am_RUR">#REF!</definedName>
    <definedName name="F17_Alloc_GovG_90D_Am_USD">#REF!</definedName>
    <definedName name="F17_Alloc_GovG_90D_I_AMD">#REF!</definedName>
    <definedName name="F17_Alloc_GovG_90D_I_EUR">#REF!</definedName>
    <definedName name="F17_Alloc_GovG_90D_I_OthC">#REF!</definedName>
    <definedName name="F17_Alloc_GovG_90D_I_RUR">#REF!</definedName>
    <definedName name="F17_Alloc_GovG_90D_I_USD">#REF!</definedName>
    <definedName name="F17_Alloc_GovG_Dem_Am_AMD">#REF!</definedName>
    <definedName name="F17_Alloc_GovG_Dem_Am_EUR">#REF!</definedName>
    <definedName name="F17_Alloc_GovG_Dem_Am_OthC">#REF!</definedName>
    <definedName name="F17_Alloc_GovG_Dem_Am_RUR">#REF!</definedName>
    <definedName name="F17_Alloc_GovG_Dem_Am_USD">#REF!</definedName>
    <definedName name="F17_Alloc_GovG_Dem_I_AMD">#REF!</definedName>
    <definedName name="F17_Alloc_GovG_Dem_I_EUR">#REF!</definedName>
    <definedName name="F17_Alloc_GovG_Dem_I_OthC">#REF!</definedName>
    <definedName name="F17_Alloc_GovG_Dem_I_RUR">#REF!</definedName>
    <definedName name="F17_Alloc_GovG_Dem_I_USD">#REF!</definedName>
    <definedName name="F17_Alloc_GovG_Mr360D_Am_AMD">#REF!</definedName>
    <definedName name="F17_Alloc_GovG_Mr360D_Am_EUR">#REF!</definedName>
    <definedName name="F17_Alloc_GovG_Mr360D_Am_OthC">#REF!</definedName>
    <definedName name="F17_Alloc_GovG_Mr360D_Am_RUR">#REF!</definedName>
    <definedName name="F17_Alloc_GovG_Mr360D_Am_USD">#REF!</definedName>
    <definedName name="F17_Alloc_GovG_Mr360D_I_AMD">#REF!</definedName>
    <definedName name="F17_Alloc_GovG_Mr360D_I_EUR">#REF!</definedName>
    <definedName name="F17_Alloc_GovG_Mr360D_I_OthC">#REF!</definedName>
    <definedName name="F17_Alloc_GovG_Mr360D_I_RUR">#REF!</definedName>
    <definedName name="F17_Alloc_GovG_Mr360D_I_USD">#REF!</definedName>
    <definedName name="F17_Alloc_GovG_Tot_Am_AMD1">#REF!</definedName>
    <definedName name="F17_Alloc_GovG_Tot_Am_EUR1">#REF!</definedName>
    <definedName name="F17_Alloc_GovG_Tot_Am_OthC1">#REF!</definedName>
    <definedName name="F17_Alloc_GovG_Tot_Am_RUR1">#REF!</definedName>
    <definedName name="F17_Alloc_GovG_Tot_Am_USD1">#REF!</definedName>
    <definedName name="F17_Alloc_GovG_Tot_I_AMD11">#REF!</definedName>
    <definedName name="F17_Alloc_GovG_Tot_I_AMD12">#REF!</definedName>
    <definedName name="F17_Alloc_GovG_Tot_I_EUR11">#REF!</definedName>
    <definedName name="F17_Alloc_GovG_Tot_I_EUR12">#REF!</definedName>
    <definedName name="F17_Alloc_GovG_Tot_I_OthC11">#REF!</definedName>
    <definedName name="F17_Alloc_GovG_Tot_I_OthC12">#REF!</definedName>
    <definedName name="F17_Alloc_GovG_Tot_I_RUR11">#REF!</definedName>
    <definedName name="F17_Alloc_GovG_Tot_I_RUR12">#REF!</definedName>
    <definedName name="F17_Alloc_GovG_Tot_I_USD11">#REF!</definedName>
    <definedName name="F17_Alloc_GovG_Tot_I_USD12">#REF!</definedName>
    <definedName name="F17_Alloc_Ind_15D_Am_AMD">#REF!</definedName>
    <definedName name="F17_Alloc_Ind_15D_Am_EUR">#REF!</definedName>
    <definedName name="F17_Alloc_Ind_15D_Am_OthC">#REF!</definedName>
    <definedName name="F17_Alloc_Ind_15D_Am_RUR">#REF!</definedName>
    <definedName name="F17_Alloc_Ind_15D_Am_USD">#REF!</definedName>
    <definedName name="F17_Alloc_Ind_15D_I_AMD">#REF!</definedName>
    <definedName name="F17_Alloc_Ind_15D_I_EUR">#REF!</definedName>
    <definedName name="F17_Alloc_Ind_15D_I_OthC">#REF!</definedName>
    <definedName name="F17_Alloc_Ind_15D_I_RUR">#REF!</definedName>
    <definedName name="F17_Alloc_Ind_15D_I_USD">#REF!</definedName>
    <definedName name="F17_Alloc_Ind_180D_Am_AMD" localSheetId="2">[25]Sheet2!#REF!</definedName>
    <definedName name="F17_Alloc_Ind_180D_Am_AMD" localSheetId="3">[25]Sheet2!#REF!</definedName>
    <definedName name="F17_Alloc_Ind_180D_Am_AMD">[25]Sheet2!#REF!</definedName>
    <definedName name="F17_Alloc_Ind_180D_Am_EUR">#REF!</definedName>
    <definedName name="F17_Alloc_Ind_180D_Am_OthC">#REF!</definedName>
    <definedName name="F17_Alloc_Ind_180D_Am_RUR">#REF!</definedName>
    <definedName name="F17_Alloc_Ind_180D_Am_USD">#REF!</definedName>
    <definedName name="F17_Alloc_Ind_180D_I_AMD" localSheetId="2">[25]Sheet2!#REF!</definedName>
    <definedName name="F17_Alloc_Ind_180D_I_AMD" localSheetId="3">[25]Sheet2!#REF!</definedName>
    <definedName name="F17_Alloc_Ind_180D_I_AMD">[25]Sheet2!#REF!</definedName>
    <definedName name="F17_Alloc_Ind_180D_I_EUR">#REF!</definedName>
    <definedName name="F17_Alloc_Ind_180D_I_OthC">#REF!</definedName>
    <definedName name="F17_Alloc_Ind_180D_I_RUR">#REF!</definedName>
    <definedName name="F17_Alloc_Ind_180D_I_USD">#REF!</definedName>
    <definedName name="F17_Alloc_Ind_30D_Am_AMD">#REF!</definedName>
    <definedName name="F17_Alloc_Ind_30D_Am_EUR">#REF!</definedName>
    <definedName name="F17_Alloc_Ind_30D_Am_OthC">#REF!</definedName>
    <definedName name="F17_Alloc_Ind_30D_Am_RUR">#REF!</definedName>
    <definedName name="F17_Alloc_Ind_30D_Am_USD" localSheetId="2">[25]Sheet2!#REF!</definedName>
    <definedName name="F17_Alloc_Ind_30D_Am_USD" localSheetId="3">[25]Sheet2!#REF!</definedName>
    <definedName name="F17_Alloc_Ind_30D_Am_USD">[25]Sheet2!#REF!</definedName>
    <definedName name="F17_Alloc_Ind_30D_I_AMD">#REF!</definedName>
    <definedName name="F17_Alloc_Ind_30D_I_EUR">#REF!</definedName>
    <definedName name="F17_Alloc_Ind_30D_I_OthC">#REF!</definedName>
    <definedName name="F17_Alloc_Ind_30D_I_RUR">#REF!</definedName>
    <definedName name="F17_Alloc_Ind_30D_I_USD" localSheetId="2">[25]Sheet2!#REF!</definedName>
    <definedName name="F17_Alloc_Ind_30D_I_USD" localSheetId="3">[25]Sheet2!#REF!</definedName>
    <definedName name="F17_Alloc_Ind_30D_I_USD">[25]Sheet2!#REF!</definedName>
    <definedName name="F17_Alloc_Ind_360D_Am_AMD">#REF!</definedName>
    <definedName name="F17_Alloc_Ind_360D_Am_EUR">#REF!</definedName>
    <definedName name="F17_Alloc_Ind_360D_Am_OthC">#REF!</definedName>
    <definedName name="F17_Alloc_Ind_360D_Am_RUR">#REF!</definedName>
    <definedName name="F17_Alloc_Ind_360D_Am_USD">#REF!</definedName>
    <definedName name="F17_Alloc_Ind_360D_I_AMD">#REF!</definedName>
    <definedName name="F17_Alloc_Ind_360D_I_EUR">#REF!</definedName>
    <definedName name="F17_Alloc_Ind_360D_I_OthC">#REF!</definedName>
    <definedName name="F17_Alloc_Ind_360D_I_RUR">#REF!</definedName>
    <definedName name="F17_Alloc_Ind_360D_I_USD">#REF!</definedName>
    <definedName name="F17_Alloc_Ind_60D_Am_AMD">#REF!</definedName>
    <definedName name="F17_Alloc_Ind_60D_Am_EUR">#REF!</definedName>
    <definedName name="F17_Alloc_Ind_60D_Am_OthC">#REF!</definedName>
    <definedName name="F17_Alloc_Ind_60D_Am_RUR">#REF!</definedName>
    <definedName name="F17_Alloc_Ind_60D_Am_USD">#REF!</definedName>
    <definedName name="F17_Alloc_Ind_60D_I_AMD">#REF!</definedName>
    <definedName name="F17_Alloc_Ind_60D_I_EUR">#REF!</definedName>
    <definedName name="F17_Alloc_Ind_60D_I_OthC">#REF!</definedName>
    <definedName name="F17_Alloc_Ind_60D_I_RUR">#REF!</definedName>
    <definedName name="F17_Alloc_Ind_60D_I_USD">#REF!</definedName>
    <definedName name="F17_Alloc_Ind_90D_Am_AMD">#REF!</definedName>
    <definedName name="F17_Alloc_Ind_90D_Am_EUR">#REF!</definedName>
    <definedName name="F17_Alloc_Ind_90D_Am_OthC">#REF!</definedName>
    <definedName name="F17_Alloc_Ind_90D_Am_RUR">#REF!</definedName>
    <definedName name="F17_Alloc_Ind_90D_Am_USD">#REF!</definedName>
    <definedName name="F17_Alloc_Ind_90D_I_AMD">#REF!</definedName>
    <definedName name="F17_Alloc_Ind_90D_I_EUR">#REF!</definedName>
    <definedName name="F17_Alloc_Ind_90D_I_OthC">#REF!</definedName>
    <definedName name="F17_Alloc_Ind_90D_I_RUR">#REF!</definedName>
    <definedName name="F17_Alloc_Ind_90D_I_USD">#REF!</definedName>
    <definedName name="F17_Alloc_Ind_Dem_Am_AMD">#REF!</definedName>
    <definedName name="F17_Alloc_Ind_Dem_Am_EUR">#REF!</definedName>
    <definedName name="F17_Alloc_Ind_Dem_Am_OthC">#REF!</definedName>
    <definedName name="F17_Alloc_Ind_Dem_Am_RUR">#REF!</definedName>
    <definedName name="F17_Alloc_Ind_Dem_Am_USD">#REF!</definedName>
    <definedName name="F17_Alloc_Ind_Dem_I_AMD">#REF!</definedName>
    <definedName name="F17_Alloc_Ind_Dem_I_EUR">#REF!</definedName>
    <definedName name="F17_Alloc_Ind_Dem_I_OthC">#REF!</definedName>
    <definedName name="F17_Alloc_Ind_Dem_I_RUR">#REF!</definedName>
    <definedName name="F17_Alloc_Ind_Dem_I_USD">#REF!</definedName>
    <definedName name="F17_Alloc_Ind_Mr360D_Am_AMD">#REF!</definedName>
    <definedName name="F17_Alloc_Ind_Mr360D_Am_EUR">#REF!</definedName>
    <definedName name="F17_Alloc_Ind_Mr360D_Am_OthC">#REF!</definedName>
    <definedName name="F17_Alloc_Ind_Mr360D_Am_RUR">#REF!</definedName>
    <definedName name="F17_Alloc_Ind_Mr360D_Am_USD">#REF!</definedName>
    <definedName name="F17_Alloc_Ind_Mr360D_I_AMD">#REF!</definedName>
    <definedName name="F17_Alloc_Ind_Mr360D_I_EUR">#REF!</definedName>
    <definedName name="F17_Alloc_Ind_Mr360D_I_OthC">#REF!</definedName>
    <definedName name="F17_Alloc_Ind_Mr360D_I_RUR">#REF!</definedName>
    <definedName name="F17_Alloc_Ind_Mr360D_I_USD">#REF!</definedName>
    <definedName name="F17_Alloc_Ind_Tot_Am_AMD1">#REF!</definedName>
    <definedName name="F17_Alloc_Ind_Tot_Am_EUR1">#REF!</definedName>
    <definedName name="F17_Alloc_Ind_Tot_Am_OthC1">#REF!</definedName>
    <definedName name="F17_Alloc_Ind_Tot_Am_RUR1">#REF!</definedName>
    <definedName name="F17_Alloc_Ind_Tot_Am_USD1">#REF!</definedName>
    <definedName name="F17_Alloc_Ind_Tot_I_AMD11">#REF!</definedName>
    <definedName name="F17_Alloc_Ind_Tot_I_AMD12">#REF!</definedName>
    <definedName name="F17_Alloc_Ind_Tot_I_EUR11">#REF!</definedName>
    <definedName name="F17_Alloc_Ind_Tot_I_EUR12">#REF!</definedName>
    <definedName name="F17_Alloc_Ind_Tot_I_OthC11">#REF!</definedName>
    <definedName name="F17_Alloc_Ind_Tot_I_OthC12">#REF!</definedName>
    <definedName name="F17_Alloc_Ind_Tot_I_RUR11">#REF!</definedName>
    <definedName name="F17_Alloc_Ind_Tot_I_RUR12">#REF!</definedName>
    <definedName name="F17_Alloc_Ind_Tot_I_USD11">#REF!</definedName>
    <definedName name="F17_Alloc_Ind_Tot_I_USD12">#REF!</definedName>
    <definedName name="F17_Alloc_IndCo_Mr360D_Am_OthC">#REF!</definedName>
    <definedName name="F17_Alloc_IndCo_Mr360D_Am_USD">#REF!</definedName>
    <definedName name="F17_Alloc_IndCo_Mr360D_I_OthC">#REF!</definedName>
    <definedName name="F17_Alloc_IndCor_15D_Am_AMD">#REF!</definedName>
    <definedName name="F17_Alloc_IndCor_15D_Am_EUR">#REF!</definedName>
    <definedName name="F17_Alloc_IndCor_15D_Am_OthC">#REF!</definedName>
    <definedName name="F17_Alloc_IndCor_15D_Am_RUR">#REF!</definedName>
    <definedName name="F17_Alloc_IndCor_15D_Am_USD">#REF!</definedName>
    <definedName name="F17_Alloc_IndCor_15D_I_AMD">#REF!</definedName>
    <definedName name="F17_Alloc_IndCor_15D_I_EUR">#REF!</definedName>
    <definedName name="F17_Alloc_IndCor_15D_I_OthC">#REF!</definedName>
    <definedName name="F17_Alloc_IndCor_15D_I_RUR">#REF!</definedName>
    <definedName name="F17_Alloc_IndCor_15D_I_USD">#REF!</definedName>
    <definedName name="F17_Alloc_IndCor_180D_Am_AMD">#REF!</definedName>
    <definedName name="F17_Alloc_IndCor_180D_Am_EUR">#REF!</definedName>
    <definedName name="F17_Alloc_IndCor_180D_Am_OthC">#REF!</definedName>
    <definedName name="F17_Alloc_IndCor_180D_Am_RUR">#REF!</definedName>
    <definedName name="F17_Alloc_IndCor_180D_Am_USD">#REF!</definedName>
    <definedName name="F17_Alloc_IndCor_180D_I_AMD">#REF!</definedName>
    <definedName name="F17_Alloc_IndCor_180D_I_EUR">#REF!</definedName>
    <definedName name="F17_Alloc_IndCor_180D_I_OthC">#REF!</definedName>
    <definedName name="F17_Alloc_IndCor_180D_I_RUR">#REF!</definedName>
    <definedName name="F17_Alloc_IndCor_180D_I_USD">#REF!</definedName>
    <definedName name="F17_Alloc_IndCor_30D_Am_AMD">#REF!</definedName>
    <definedName name="F17_Alloc_IndCor_30D_Am_EUR">#REF!</definedName>
    <definedName name="F17_Alloc_IndCor_30D_Am_OthC">#REF!</definedName>
    <definedName name="F17_Alloc_IndCor_30D_Am_RUR">#REF!</definedName>
    <definedName name="F17_Alloc_IndCor_30D_Am_USD">#REF!</definedName>
    <definedName name="F17_Alloc_IndCor_30D_I_AMD">#REF!</definedName>
    <definedName name="F17_Alloc_IndCor_30D_I_EUR">#REF!</definedName>
    <definedName name="F17_Alloc_IndCor_30D_I_OthC">#REF!</definedName>
    <definedName name="F17_Alloc_IndCor_30D_I_RUR">#REF!</definedName>
    <definedName name="F17_Alloc_IndCor_30D_I_USD">#REF!</definedName>
    <definedName name="F17_Alloc_IndCor_360D_Am_AMD">#REF!</definedName>
    <definedName name="F17_Alloc_IndCor_360D_Am_EUR">#REF!</definedName>
    <definedName name="F17_Alloc_IndCor_360D_Am_OthC">#REF!</definedName>
    <definedName name="F17_Alloc_IndCor_360D_Am_RUR">#REF!</definedName>
    <definedName name="F17_Alloc_IndCor_360D_Am_USD">#REF!</definedName>
    <definedName name="F17_Alloc_IndCor_360D_I_AMD">#REF!</definedName>
    <definedName name="F17_Alloc_IndCor_360D_I_EUR">#REF!</definedName>
    <definedName name="F17_Alloc_IndCor_360D_I_OthC">#REF!</definedName>
    <definedName name="F17_Alloc_IndCor_360D_I_RUR">#REF!</definedName>
    <definedName name="F17_Alloc_IndCor_360D_I_USD">#REF!</definedName>
    <definedName name="F17_Alloc_IndCor_60D_Am_AMD">#REF!</definedName>
    <definedName name="F17_Alloc_IndCor_60D_Am_EUR">#REF!</definedName>
    <definedName name="F17_Alloc_IndCor_60D_Am_OthC">#REF!</definedName>
    <definedName name="F17_Alloc_IndCor_60D_Am_RUR">#REF!</definedName>
    <definedName name="F17_Alloc_IndCor_60D_Am_USD">#REF!</definedName>
    <definedName name="F17_Alloc_IndCor_60D_I_AMD">#REF!</definedName>
    <definedName name="F17_Alloc_IndCor_60D_I_EUR">#REF!</definedName>
    <definedName name="F17_Alloc_IndCor_60D_I_OthC">#REF!</definedName>
    <definedName name="F17_Alloc_IndCor_60D_I_RUR">#REF!</definedName>
    <definedName name="F17_Alloc_IndCor_60D_I_USD">#REF!</definedName>
    <definedName name="F17_Alloc_IndCor_90D_Am_AMD">#REF!</definedName>
    <definedName name="F17_Alloc_IndCor_90D_Am_EUR">#REF!</definedName>
    <definedName name="F17_Alloc_IndCor_90D_Am_OthC">#REF!</definedName>
    <definedName name="F17_Alloc_IndCor_90D_Am_RUR">#REF!</definedName>
    <definedName name="F17_Alloc_IndCor_90D_Am_USD">#REF!</definedName>
    <definedName name="F17_Alloc_IndCor_90D_I_AMD">#REF!</definedName>
    <definedName name="F17_Alloc_IndCor_90D_I_EUR">#REF!</definedName>
    <definedName name="F17_Alloc_IndCor_90D_I_OthC">#REF!</definedName>
    <definedName name="F17_Alloc_IndCor_90D_I_RUR">#REF!</definedName>
    <definedName name="F17_Alloc_IndCor_90D_I_USD">#REF!</definedName>
    <definedName name="F17_Alloc_IndCor_Dem_Am_AMD">#REF!</definedName>
    <definedName name="F17_Alloc_IndCor_Dem_Am_EUR">#REF!</definedName>
    <definedName name="F17_Alloc_IndCor_Dem_Am_OthC">#REF!</definedName>
    <definedName name="F17_Alloc_IndCor_Dem_Am_RUR">#REF!</definedName>
    <definedName name="F17_Alloc_IndCor_Dem_Am_USD">#REF!</definedName>
    <definedName name="F17_Alloc_IndCor_Dem_I_AMD">#REF!</definedName>
    <definedName name="F17_Alloc_IndCor_Dem_I_EUR">#REF!</definedName>
    <definedName name="F17_Alloc_IndCor_Dem_I_OthC">#REF!</definedName>
    <definedName name="F17_Alloc_IndCor_Dem_I_RUR">#REF!</definedName>
    <definedName name="F17_Alloc_IndCor_Dem_I_USD">#REF!</definedName>
    <definedName name="F17_Alloc_IndCor_Mr360D_Am_AMD">#REF!</definedName>
    <definedName name="F17_Alloc_IndCor_Mr360D_Am_EUR">#REF!</definedName>
    <definedName name="F17_Alloc_IndCor_Mr360D_Am_RUR">#REF!</definedName>
    <definedName name="F17_Alloc_IndCor_Mr360D_I_AMD">#REF!</definedName>
    <definedName name="F17_Alloc_IndCor_Mr360D_I_EUR">#REF!</definedName>
    <definedName name="F17_Alloc_IndCor_Mr360D_I_RUR">#REF!</definedName>
    <definedName name="F17_Alloc_IndCor_Mr360D_I_USD">#REF!</definedName>
    <definedName name="F17_Alloc_IndCor_Tot_Am_AMD1">#REF!</definedName>
    <definedName name="F17_Alloc_IndCor_Tot_Am_EUR1">#REF!</definedName>
    <definedName name="F17_Alloc_IndCor_Tot_Am_OthC1">#REF!</definedName>
    <definedName name="F17_Alloc_IndCor_Tot_Am_RUR1">#REF!</definedName>
    <definedName name="F17_Alloc_IndCor_Tot_Am_USD1">#REF!</definedName>
    <definedName name="F17_Alloc_IndCor_Tot_I_AMD11">#REF!</definedName>
    <definedName name="F17_Alloc_IndCor_Tot_I_AMD12">#REF!</definedName>
    <definedName name="F17_Alloc_IndCor_Tot_I_EUR11">#REF!</definedName>
    <definedName name="F17_Alloc_IndCor_Tot_I_EUR12">#REF!</definedName>
    <definedName name="F17_Alloc_IndCor_Tot_I_OthC11">#REF!</definedName>
    <definedName name="F17_Alloc_IndCor_Tot_I_OthC12">#REF!</definedName>
    <definedName name="F17_Alloc_IndCor_Tot_I_RUR11">#REF!</definedName>
    <definedName name="F17_Alloc_IndCor_Tot_I_RUR12">#REF!</definedName>
    <definedName name="F17_Alloc_IndCor_Tot_I_USD11">#REF!</definedName>
    <definedName name="F17_Alloc_IndCor_Tot_I_USD12">#REF!</definedName>
    <definedName name="F17_Alloc_IntOr_15D_Am_AMD">#REF!</definedName>
    <definedName name="F17_Alloc_IntOr_15D_Am_EUR">#REF!</definedName>
    <definedName name="F17_Alloc_IntOr_15D_Am_OthC">#REF!</definedName>
    <definedName name="F17_Alloc_IntOr_15D_Am_RUR">#REF!</definedName>
    <definedName name="F17_Alloc_IntOr_15D_Am_USD">#REF!</definedName>
    <definedName name="F17_Alloc_IntOr_15D_I_AMD">#REF!</definedName>
    <definedName name="F17_Alloc_IntOr_15D_I_EUR">#REF!</definedName>
    <definedName name="F17_Alloc_IntOr_15D_I_OthC">#REF!</definedName>
    <definedName name="F17_Alloc_IntOr_15D_I_RUR">#REF!</definedName>
    <definedName name="F17_Alloc_IntOr_15D_I_USD">#REF!</definedName>
    <definedName name="F17_Alloc_IntOr_180D_Am_AMD">#REF!</definedName>
    <definedName name="F17_Alloc_IntOr_180D_Am_EUR">#REF!</definedName>
    <definedName name="F17_Alloc_IntOr_180D_Am_OthC">#REF!</definedName>
    <definedName name="F17_Alloc_IntOr_180D_Am_RUR">#REF!</definedName>
    <definedName name="F17_Alloc_IntOr_180D_Am_USD">#REF!</definedName>
    <definedName name="F17_Alloc_IntOr_180D_I_AMD">#REF!</definedName>
    <definedName name="F17_Alloc_IntOr_180D_I_EUR">#REF!</definedName>
    <definedName name="F17_Alloc_IntOr_180D_I_OthC">#REF!</definedName>
    <definedName name="F17_Alloc_IntOr_180D_I_RUR">#REF!</definedName>
    <definedName name="F17_Alloc_IntOr_180D_I_USD">#REF!</definedName>
    <definedName name="F17_Alloc_IntOr_30D_Am_AMD">#REF!</definedName>
    <definedName name="F17_Alloc_IntOr_30D_Am_EUR">#REF!</definedName>
    <definedName name="F17_Alloc_IntOr_30D_Am_OthC">#REF!</definedName>
    <definedName name="F17_Alloc_IntOr_30D_Am_RUR">#REF!</definedName>
    <definedName name="F17_Alloc_IntOr_30D_Am_USD">#REF!</definedName>
    <definedName name="F17_Alloc_IntOr_30D_I_AMD">#REF!</definedName>
    <definedName name="F17_Alloc_IntOr_30D_I_EUR">#REF!</definedName>
    <definedName name="F17_Alloc_IntOr_30D_I_OthC">#REF!</definedName>
    <definedName name="F17_Alloc_IntOr_30D_I_RUR">#REF!</definedName>
    <definedName name="F17_Alloc_IntOr_30D_I_USD">#REF!</definedName>
    <definedName name="F17_Alloc_IntOr_360D_Am_AMD">#REF!</definedName>
    <definedName name="F17_Alloc_IntOr_360D_Am_EUR">#REF!</definedName>
    <definedName name="F17_Alloc_IntOr_360D_Am_OthC">#REF!</definedName>
    <definedName name="F17_Alloc_IntOr_360D_Am_RUR">#REF!</definedName>
    <definedName name="F17_Alloc_IntOr_360D_Am_USD">#REF!</definedName>
    <definedName name="F17_Alloc_IntOr_360D_I_AMD">#REF!</definedName>
    <definedName name="F17_Alloc_IntOr_360D_I_EUR">#REF!</definedName>
    <definedName name="F17_Alloc_IntOr_360D_I_OthC">#REF!</definedName>
    <definedName name="F17_Alloc_IntOr_360D_I_RUR">#REF!</definedName>
    <definedName name="F17_Alloc_IntOr_360D_I_USD">#REF!</definedName>
    <definedName name="F17_Alloc_IntOr_60D_Am_AMD">#REF!</definedName>
    <definedName name="F17_Alloc_IntOr_60D_Am_EUR">#REF!</definedName>
    <definedName name="F17_Alloc_IntOr_60D_Am_OthC">#REF!</definedName>
    <definedName name="F17_Alloc_IntOr_60D_Am_RUR">#REF!</definedName>
    <definedName name="F17_Alloc_IntOr_60D_Am_USD">#REF!</definedName>
    <definedName name="F17_Alloc_IntOr_60D_I_AMD">#REF!</definedName>
    <definedName name="F17_Alloc_IntOr_60D_I_EUR">#REF!</definedName>
    <definedName name="F17_Alloc_IntOr_60D_I_OthC">#REF!</definedName>
    <definedName name="F17_Alloc_IntOr_60D_I_RUR">#REF!</definedName>
    <definedName name="F17_Alloc_IntOr_60D_I_USD">#REF!</definedName>
    <definedName name="F17_Alloc_IntOr_90D_Am_AMD">#REF!</definedName>
    <definedName name="F17_Alloc_IntOr_90D_Am_EUR">#REF!</definedName>
    <definedName name="F17_Alloc_IntOr_90D_Am_OthC">#REF!</definedName>
    <definedName name="F17_Alloc_IntOr_90D_Am_RUR">#REF!</definedName>
    <definedName name="F17_Alloc_IntOr_90D_Am_USD">#REF!</definedName>
    <definedName name="F17_Alloc_IntOr_90D_I_AMD">#REF!</definedName>
    <definedName name="F17_Alloc_IntOr_90D_I_EUR">#REF!</definedName>
    <definedName name="F17_Alloc_IntOr_90D_I_OthC">#REF!</definedName>
    <definedName name="F17_Alloc_IntOr_90D_I_RUR">#REF!</definedName>
    <definedName name="F17_Alloc_IntOr_90D_I_USD">#REF!</definedName>
    <definedName name="F17_Alloc_IntOr_Dem_Am_AMD">#REF!</definedName>
    <definedName name="F17_Alloc_IntOr_Dem_Am_EUR">#REF!</definedName>
    <definedName name="F17_Alloc_IntOr_Dem_Am_OthC">#REF!</definedName>
    <definedName name="F17_Alloc_IntOr_Dem_Am_RUR">#REF!</definedName>
    <definedName name="F17_Alloc_IntOr_Dem_Am_USD">#REF!</definedName>
    <definedName name="F17_Alloc_IntOr_Dem_I_AMD">#REF!</definedName>
    <definedName name="F17_Alloc_IntOr_Dem_I_EUR">#REF!</definedName>
    <definedName name="F17_Alloc_IntOr_Dem_I_OthC">#REF!</definedName>
    <definedName name="F17_Alloc_IntOr_Dem_I_RUR">#REF!</definedName>
    <definedName name="F17_Alloc_IntOr_Dem_I_USD">#REF!</definedName>
    <definedName name="F17_Alloc_IntOr_Mr360D_Am_AMD">#REF!</definedName>
    <definedName name="F17_Alloc_IntOr_Mr360D_Am_EUR">#REF!</definedName>
    <definedName name="F17_Alloc_IntOr_Mr360D_Am_OthC">#REF!</definedName>
    <definedName name="F17_Alloc_IntOr_Mr360D_Am_RUR">#REF!</definedName>
    <definedName name="F17_Alloc_IntOr_Mr360D_Am_USD">#REF!</definedName>
    <definedName name="F17_Alloc_IntOr_Mr360D_I_AMD">#REF!</definedName>
    <definedName name="F17_Alloc_IntOr_Mr360D_I_EUR">#REF!</definedName>
    <definedName name="F17_Alloc_IntOr_Mr360D_I_OthC">#REF!</definedName>
    <definedName name="F17_Alloc_IntOr_Mr360D_I_RUR">#REF!</definedName>
    <definedName name="F17_Alloc_IntOr_Mr360D_I_USD">#REF!</definedName>
    <definedName name="F17_Alloc_IntOr_Tot_Am_AMD1">#REF!</definedName>
    <definedName name="F17_Alloc_IntOr_Tot_Am_EUR1">#REF!</definedName>
    <definedName name="F17_Alloc_IntOr_Tot_Am_OthC1">#REF!</definedName>
    <definedName name="F17_Alloc_IntOr_Tot_Am_RUR1">#REF!</definedName>
    <definedName name="F17_Alloc_IntOr_Tot_Am_USD1">#REF!</definedName>
    <definedName name="F17_Alloc_IntOr_Tot_I_AMD11">#REF!</definedName>
    <definedName name="F17_Alloc_IntOr_Tot_I_AMD12">#REF!</definedName>
    <definedName name="F17_Alloc_IntOr_Tot_I_EUR11">#REF!</definedName>
    <definedName name="F17_Alloc_IntOr_Tot_I_EUR12">#REF!</definedName>
    <definedName name="F17_Alloc_IntOr_Tot_I_OthC11">#REF!</definedName>
    <definedName name="F17_Alloc_IntOr_Tot_I_OthC12">#REF!</definedName>
    <definedName name="F17_Alloc_IntOr_Tot_I_RUR11">#REF!</definedName>
    <definedName name="F17_Alloc_IntOr_Tot_I_RUR12">#REF!</definedName>
    <definedName name="F17_Alloc_IntOr_Tot_I_USD11">#REF!</definedName>
    <definedName name="F17_Alloc_IntOr_Tot_I_USD12">#REF!</definedName>
    <definedName name="F17_Alloc_OthBn_15D_Am_AMD">#REF!</definedName>
    <definedName name="F17_Alloc_OthBn_15D_Am_EUR">#REF!</definedName>
    <definedName name="F17_Alloc_OthBn_15D_Am_OthC">#REF!</definedName>
    <definedName name="F17_Alloc_OthBn_15D_Am_RUR">#REF!</definedName>
    <definedName name="F17_Alloc_OthBn_15D_Am_USD">#REF!</definedName>
    <definedName name="F17_Alloc_OthBn_15D_I_AMD">#REF!</definedName>
    <definedName name="F17_Alloc_OthBn_15D_I_EUR">#REF!</definedName>
    <definedName name="F17_Alloc_OthBn_15D_I_OthC">#REF!</definedName>
    <definedName name="F17_Alloc_OthBn_15D_I_RUR">#REF!</definedName>
    <definedName name="F17_Alloc_OthBn_15D_I_USD">#REF!</definedName>
    <definedName name="F17_Alloc_OthBn_180D_Am_AMD">#REF!</definedName>
    <definedName name="F17_Alloc_OthBn_180D_Am_EUR">#REF!</definedName>
    <definedName name="F17_Alloc_OthBn_180D_Am_OthC">#REF!</definedName>
    <definedName name="F17_Alloc_OthBn_180D_Am_RUR">#REF!</definedName>
    <definedName name="F17_Alloc_OthBn_180D_Am_USD">#REF!</definedName>
    <definedName name="F17_Alloc_OthBn_180D_I_AMD">#REF!</definedName>
    <definedName name="F17_Alloc_OthBn_180D_I_EUR">#REF!</definedName>
    <definedName name="F17_Alloc_OthBn_180D_I_OthC">#REF!</definedName>
    <definedName name="F17_Alloc_OthBn_180D_I_RUR">#REF!</definedName>
    <definedName name="F17_Alloc_OthBn_180D_I_USD">#REF!</definedName>
    <definedName name="F17_Alloc_OthBn_30D_Am_AMD">#REF!</definedName>
    <definedName name="F17_Alloc_OthBn_30D_Am_EUR">#REF!</definedName>
    <definedName name="F17_Alloc_OthBn_30D_Am_OthC">#REF!</definedName>
    <definedName name="F17_Alloc_OthBn_30D_Am_RUR">#REF!</definedName>
    <definedName name="F17_Alloc_OthBn_30D_Am_USD">#REF!</definedName>
    <definedName name="F17_Alloc_OthBn_30D_I_AMD">#REF!</definedName>
    <definedName name="F17_Alloc_OthBn_30D_I_EUR">#REF!</definedName>
    <definedName name="F17_Alloc_OthBn_30D_I_OthC">#REF!</definedName>
    <definedName name="F17_Alloc_OthBn_30D_I_RUR">#REF!</definedName>
    <definedName name="F17_Alloc_OthBn_30D_I_USD">#REF!</definedName>
    <definedName name="F17_Alloc_OthBn_360D_Am_AMD">#REF!</definedName>
    <definedName name="F17_Alloc_OthBn_360D_Am_EUR">#REF!</definedName>
    <definedName name="F17_Alloc_OthBn_360D_Am_OthC">#REF!</definedName>
    <definedName name="F17_Alloc_OthBn_360D_Am_RUR">#REF!</definedName>
    <definedName name="F17_Alloc_OthBn_360D_Am_USD">#REF!</definedName>
    <definedName name="F17_Alloc_OthBn_360D_I_AMD">#REF!</definedName>
    <definedName name="F17_Alloc_OthBn_360D_I_EUR">#REF!</definedName>
    <definedName name="F17_Alloc_OthBn_360D_I_OthC">#REF!</definedName>
    <definedName name="F17_Alloc_OthBn_360D_I_RUR">#REF!</definedName>
    <definedName name="F17_Alloc_OthBn_360D_I_USD">#REF!</definedName>
    <definedName name="F17_Alloc_OthBn_60D_Am_AMD">#REF!</definedName>
    <definedName name="F17_Alloc_OthBn_60D_Am_EUR">#REF!</definedName>
    <definedName name="F17_Alloc_OthBn_60D_Am_OthC">#REF!</definedName>
    <definedName name="F17_Alloc_OthBn_60D_Am_RUR">#REF!</definedName>
    <definedName name="F17_Alloc_OthBn_60D_Am_USD">#REF!</definedName>
    <definedName name="F17_Alloc_OthBn_60D_I_AMD">#REF!</definedName>
    <definedName name="F17_Alloc_OthBn_60D_I_EUR">#REF!</definedName>
    <definedName name="F17_Alloc_OthBn_60D_I_OthC">#REF!</definedName>
    <definedName name="F17_Alloc_OthBn_60D_I_RUR">#REF!</definedName>
    <definedName name="F17_Alloc_OthBn_60D_I_USD">#REF!</definedName>
    <definedName name="F17_Alloc_OthBn_90D_Am_AMD">#REF!</definedName>
    <definedName name="F17_Alloc_OthBn_90D_Am_EUR">#REF!</definedName>
    <definedName name="F17_Alloc_OthBn_90D_Am_OthC">#REF!</definedName>
    <definedName name="F17_Alloc_OthBn_90D_Am_RUR">#REF!</definedName>
    <definedName name="F17_Alloc_OthBn_90D_Am_USD">#REF!</definedName>
    <definedName name="F17_Alloc_OthBn_90D_I_AMD">#REF!</definedName>
    <definedName name="F17_Alloc_OthBn_90D_I_EUR">#REF!</definedName>
    <definedName name="F17_Alloc_OthBn_90D_I_OthC">#REF!</definedName>
    <definedName name="F17_Alloc_OthBn_90D_I_RUR">#REF!</definedName>
    <definedName name="F17_Alloc_OthBn_90D_I_USD">#REF!</definedName>
    <definedName name="F17_Alloc_OthBn_Dem_Am_AMD">#REF!</definedName>
    <definedName name="F17_Alloc_OthBn_Dem_Am_EUR">#REF!</definedName>
    <definedName name="F17_Alloc_OthBn_Dem_Am_OthC">#REF!</definedName>
    <definedName name="F17_Alloc_OthBn_Dem_Am_RUR">#REF!</definedName>
    <definedName name="F17_Alloc_OthBn_Dem_Am_USD">#REF!</definedName>
    <definedName name="F17_Alloc_OthBn_Dem_I_AMD">#REF!</definedName>
    <definedName name="F17_Alloc_OthBn_Dem_I_EUR">#REF!</definedName>
    <definedName name="F17_Alloc_OthBn_Dem_I_OthC">#REF!</definedName>
    <definedName name="F17_Alloc_OthBn_Dem_I_RUR">#REF!</definedName>
    <definedName name="F17_Alloc_OthBn_Dem_I_USD">#REF!</definedName>
    <definedName name="F17_Alloc_OthBn_Mr360D_Am_AMD">#REF!</definedName>
    <definedName name="F17_Alloc_OthBn_Mr360D_Am_EUR">#REF!</definedName>
    <definedName name="F17_Alloc_OthBn_Mr360D_Am_OthC">#REF!</definedName>
    <definedName name="F17_Alloc_OthBn_Mr360D_Am_RUR">#REF!</definedName>
    <definedName name="F17_Alloc_OthBn_Mr360D_Am_USD">#REF!</definedName>
    <definedName name="F17_Alloc_OthBn_Mr360D_I_AMD">#REF!</definedName>
    <definedName name="F17_Alloc_OthBn_Mr360D_I_EUR">#REF!</definedName>
    <definedName name="F17_Alloc_OthBn_Mr360D_I_OthC">#REF!</definedName>
    <definedName name="F17_Alloc_OthBn_Mr360D_I_RUR">#REF!</definedName>
    <definedName name="F17_Alloc_OthBn_Mr360D_I_USD">#REF!</definedName>
    <definedName name="F17_Alloc_OthBn_Tot_Am_AMD1">#REF!</definedName>
    <definedName name="F17_Alloc_OthBn_Tot_Am_EUR1">#REF!</definedName>
    <definedName name="F17_Alloc_OthBn_Tot_Am_OthC1">#REF!</definedName>
    <definedName name="F17_Alloc_OthBn_Tot_Am_RUR1">#REF!</definedName>
    <definedName name="F17_Alloc_OthBn_Tot_Am_USD1">#REF!</definedName>
    <definedName name="F17_Alloc_OthBn_Tot_I_AMD11">#REF!</definedName>
    <definedName name="F17_Alloc_OthBn_Tot_I_AMD12">#REF!</definedName>
    <definedName name="F17_Alloc_OthBn_Tot_I_EUR11">#REF!</definedName>
    <definedName name="F17_Alloc_OthBn_Tot_I_EUR12">#REF!</definedName>
    <definedName name="F17_Alloc_OthBn_Tot_I_OthC11">#REF!</definedName>
    <definedName name="F17_Alloc_OthBn_Tot_I_OthC12">#REF!</definedName>
    <definedName name="F17_Alloc_OthBn_Tot_I_RUR11">#REF!</definedName>
    <definedName name="F17_Alloc_OthBn_Tot_I_RUR12">#REF!</definedName>
    <definedName name="F17_Alloc_OthBn_Tot_I_USD11">#REF!</definedName>
    <definedName name="F17_Alloc_OthBn_Tot_I_USD12">#REF!</definedName>
    <definedName name="F17_Alloc_Repo_15D_Am_ABnk">#REF!</definedName>
    <definedName name="F17_Alloc_Repo_15D_Am_Bus">#REF!</definedName>
    <definedName name="F17_Alloc_Repo_15D_Am_Ind">#REF!</definedName>
    <definedName name="F17_Alloc_Repo_15D_Am_OthBn">#REF!</definedName>
    <definedName name="F17_Alloc_Repo_15D_I_ABnk">#REF!</definedName>
    <definedName name="F17_Alloc_Repo_15D_I_Bus">#REF!</definedName>
    <definedName name="F17_Alloc_Repo_15D_I_Ind">#REF!</definedName>
    <definedName name="F17_Alloc_Repo_15D_I_OthBn">#REF!</definedName>
    <definedName name="F17_Alloc_Repo_180D_Am_ABnk">#REF!</definedName>
    <definedName name="F17_Alloc_Repo_180D_Am_Bus">#REF!</definedName>
    <definedName name="F17_Alloc_Repo_180D_Am_Ind">#REF!</definedName>
    <definedName name="F17_Alloc_Repo_180D_Am_OthBn">#REF!</definedName>
    <definedName name="F17_Alloc_Repo_180D_I_ABnk">#REF!</definedName>
    <definedName name="F17_Alloc_Repo_180D_I_Bus">#REF!</definedName>
    <definedName name="F17_Alloc_Repo_180D_I_Ind">#REF!</definedName>
    <definedName name="F17_Alloc_Repo_180D_I_OthBn">#REF!</definedName>
    <definedName name="F17_Alloc_Repo_30D_Am_ABnk">#REF!</definedName>
    <definedName name="F17_Alloc_Repo_30D_Am_Bus">#REF!</definedName>
    <definedName name="F17_Alloc_Repo_30D_Am_Ind">#REF!</definedName>
    <definedName name="F17_Alloc_Repo_30D_Am_OthBn">#REF!</definedName>
    <definedName name="F17_Alloc_Repo_30D_I_ABnk">#REF!</definedName>
    <definedName name="F17_Alloc_Repo_30D_I_Bus">#REF!</definedName>
    <definedName name="F17_Alloc_Repo_30D_I_Ind">#REF!</definedName>
    <definedName name="F17_Alloc_Repo_30D_I_OthBn">#REF!</definedName>
    <definedName name="F17_Alloc_Repo_360D_Am_ABnk">#REF!</definedName>
    <definedName name="F17_Alloc_Repo_360D_Am_Bus">#REF!</definedName>
    <definedName name="F17_Alloc_Repo_360D_Am_Ind">#REF!</definedName>
    <definedName name="F17_Alloc_Repo_360D_Am_OthBn">#REF!</definedName>
    <definedName name="F17_Alloc_Repo_360D_I_ABnk">#REF!</definedName>
    <definedName name="F17_Alloc_Repo_360D_I_Bus">#REF!</definedName>
    <definedName name="F17_Alloc_Repo_360D_I_Ind">#REF!</definedName>
    <definedName name="F17_Alloc_Repo_360D_I_OthBn">#REF!</definedName>
    <definedName name="F17_Alloc_Repo_60D_Am_ABnk">#REF!</definedName>
    <definedName name="F17_Alloc_Repo_60D_Am_Bus">#REF!</definedName>
    <definedName name="F17_Alloc_Repo_60D_Am_Ind">#REF!</definedName>
    <definedName name="F17_Alloc_Repo_60D_Am_OthBn">#REF!</definedName>
    <definedName name="F17_Alloc_Repo_60D_I_ABnk">#REF!</definedName>
    <definedName name="F17_Alloc_Repo_60D_I_Bus">#REF!</definedName>
    <definedName name="F17_Alloc_Repo_60D_I_Ind">#REF!</definedName>
    <definedName name="F17_Alloc_Repo_60D_I_OthBn">#REF!</definedName>
    <definedName name="F17_Alloc_Repo_90D_Am_ABnk">#REF!</definedName>
    <definedName name="F17_Alloc_Repo_90D_Am_Bus">#REF!</definedName>
    <definedName name="F17_Alloc_Repo_90D_Am_Ind">#REF!</definedName>
    <definedName name="F17_Alloc_Repo_90D_Am_OthBn">#REF!</definedName>
    <definedName name="F17_Alloc_Repo_90D_I_ABnk">#REF!</definedName>
    <definedName name="F17_Alloc_Repo_90D_I_Bus">#REF!</definedName>
    <definedName name="F17_Alloc_Repo_90D_I_Ind">#REF!</definedName>
    <definedName name="F17_Alloc_Repo_90D_I_OthBn">#REF!</definedName>
    <definedName name="F17_Alloc_Repo_Dem_Am_ABnk">#REF!</definedName>
    <definedName name="F17_Alloc_Repo_Dem_Am_Bus">#REF!</definedName>
    <definedName name="F17_Alloc_Repo_Dem_Am_Ind">#REF!</definedName>
    <definedName name="F17_Alloc_Repo_Dem_Am_OthBn">#REF!</definedName>
    <definedName name="F17_Alloc_Repo_Dem_I_ABnk">#REF!</definedName>
    <definedName name="F17_Alloc_Repo_Dem_I_Bus">#REF!</definedName>
    <definedName name="F17_Alloc_Repo_Dem_I_Ind">#REF!</definedName>
    <definedName name="F17_Alloc_Repo_Dem_I_OthBn">#REF!</definedName>
    <definedName name="F17_Alloc_Repo_Mr360D_Am_ABnk">#REF!</definedName>
    <definedName name="F17_Alloc_Repo_Mr360D_Am_Bus">#REF!</definedName>
    <definedName name="F17_Alloc_Repo_Mr360D_Am_Ind">#REF!</definedName>
    <definedName name="F17_Alloc_Repo_Mr360D_Am_OthBn">#REF!</definedName>
    <definedName name="F17_Alloc_Repo_Mr360D_I_ABnk">#REF!</definedName>
    <definedName name="F17_Alloc_Repo_Mr360D_I_Bus">#REF!</definedName>
    <definedName name="F17_Alloc_Repo_Mr360D_I_Ind">#REF!</definedName>
    <definedName name="F17_Alloc_Repo_Mr360D_I_OthBn">#REF!</definedName>
    <definedName name="F17_Alloc_Repo_Tot_Am_ABnk1">#REF!</definedName>
    <definedName name="F17_Alloc_Repo_Tot_Am_Bus1">#REF!</definedName>
    <definedName name="F17_Alloc_Repo_Tot_Am_Ind1">#REF!</definedName>
    <definedName name="F17_Alloc_Repo_Tot_Am_OthBn1">#REF!</definedName>
    <definedName name="F17_Alloc_Repo_Tot_I_ABnk11">#REF!</definedName>
    <definedName name="F17_Alloc_Repo_Tot_I_ABnk12">#REF!</definedName>
    <definedName name="F17_Alloc_Repo_Tot_I_Bus11">#REF!</definedName>
    <definedName name="F17_Alloc_Repo_Tot_I_Bus12">#REF!</definedName>
    <definedName name="F17_Alloc_Repo_Tot_I_Ind11">#REF!</definedName>
    <definedName name="F17_Alloc_Repo_Tot_I_Ind12">#REF!</definedName>
    <definedName name="F17_Alloc_Repo_Tot_I_OthBn11">#REF!</definedName>
    <definedName name="F17_Alloc_Repo_Tot_I_OthBn12">#REF!</definedName>
    <definedName name="F17_Alloc_RepoF_Mr360D_Am">#REF!</definedName>
    <definedName name="F17_Alloc_RepoFX_15D_Am">#REF!</definedName>
    <definedName name="F17_Alloc_RepoFX_15D_I">#REF!</definedName>
    <definedName name="F17_Alloc_RepoFX_180D_Am">#REF!</definedName>
    <definedName name="F17_Alloc_RepoFX_180D_I">#REF!</definedName>
    <definedName name="F17_Alloc_RepoFX_30D_Am">#REF!</definedName>
    <definedName name="F17_Alloc_RepoFX_30D_I">#REF!</definedName>
    <definedName name="F17_Alloc_RepoFX_360D_Am">#REF!</definedName>
    <definedName name="F17_Alloc_RepoFX_360D_I">#REF!</definedName>
    <definedName name="F17_Alloc_RepoFX_60D_Am">#REF!</definedName>
    <definedName name="F17_Alloc_RepoFX_60D_I">#REF!</definedName>
    <definedName name="F17_Alloc_RepoFX_90D_Am">#REF!</definedName>
    <definedName name="F17_Alloc_RepoFX_90D_I">#REF!</definedName>
    <definedName name="F17_Alloc_RepoFX_Dem_Am">#REF!</definedName>
    <definedName name="F17_Alloc_RepoFX_Dem_I">#REF!</definedName>
    <definedName name="F17_Alloc_RepoFX_Mr360D_I">#REF!</definedName>
    <definedName name="F17_Alloc_RRepoFX_Tot_Am1">#REF!</definedName>
    <definedName name="F17_Alloc_RRepoFX_Tot_I11">#REF!</definedName>
    <definedName name="F17_Alloc_RRepoFX_Tot_I12">#REF!</definedName>
    <definedName name="F17_Attr_ABnk_15D_Am_AMD">#REF!</definedName>
    <definedName name="F17_Attr_ABnk_15D_Am_EUR">#REF!</definedName>
    <definedName name="F17_Attr_ABnk_15D_Am_OthC">#REF!</definedName>
    <definedName name="F17_Attr_ABnk_15D_Am_RUR">#REF!</definedName>
    <definedName name="F17_Attr_ABnk_15D_Am_USD">#REF!</definedName>
    <definedName name="F17_Attr_ABnk_15D_I_AMD">#REF!</definedName>
    <definedName name="F17_Attr_ABnk_15D_I_EUR">#REF!</definedName>
    <definedName name="F17_Attr_ABnk_15D_I_OthC">#REF!</definedName>
    <definedName name="F17_Attr_ABnk_15D_I_RUR">#REF!</definedName>
    <definedName name="F17_Attr_ABnk_15D_I_USD">#REF!</definedName>
    <definedName name="F17_Attr_ABnk_180D_Am_AMD">#REF!</definedName>
    <definedName name="F17_Attr_ABnk_180D_Am_EUR">#REF!</definedName>
    <definedName name="F17_Attr_ABnk_180D_Am_OthC">#REF!</definedName>
    <definedName name="F17_Attr_ABnk_180D_Am_RUR">#REF!</definedName>
    <definedName name="F17_Attr_ABnk_180D_Am_USD">#REF!</definedName>
    <definedName name="F17_Attr_ABnk_180D_I_AMD">#REF!</definedName>
    <definedName name="F17_Attr_ABnk_180D_I_EUR">#REF!</definedName>
    <definedName name="F17_Attr_ABnk_180D_I_OthC">#REF!</definedName>
    <definedName name="F17_Attr_ABnk_180D_I_RUR">#REF!</definedName>
    <definedName name="F17_Attr_ABnk_180D_I_USD">#REF!</definedName>
    <definedName name="F17_Attr_ABnk_30D_Am_AMD">#REF!</definedName>
    <definedName name="F17_Attr_ABnk_30D_Am_EUR">#REF!</definedName>
    <definedName name="F17_Attr_ABnk_30D_Am_OthC">#REF!</definedName>
    <definedName name="F17_Attr_ABnk_30D_Am_RUR">#REF!</definedName>
    <definedName name="F17_Attr_ABnk_30D_Am_USD">#REF!</definedName>
    <definedName name="F17_Attr_ABnk_30D_I_AMD">#REF!</definedName>
    <definedName name="F17_Attr_ABnk_30D_I_EUR">#REF!</definedName>
    <definedName name="F17_Attr_ABnk_30D_I_OthC">#REF!</definedName>
    <definedName name="F17_Attr_ABnk_30D_I_RUR">#REF!</definedName>
    <definedName name="F17_Attr_ABnk_30D_I_USD">#REF!</definedName>
    <definedName name="F17_Attr_ABnk_360D_Am_AMD">#REF!</definedName>
    <definedName name="F17_Attr_ABnk_360D_Am_EUR">#REF!</definedName>
    <definedName name="F17_Attr_ABnk_360D_Am_OthC">#REF!</definedName>
    <definedName name="F17_Attr_ABnk_360D_Am_RUR">#REF!</definedName>
    <definedName name="F17_Attr_ABnk_360D_Am_USD">#REF!</definedName>
    <definedName name="F17_Attr_ABnk_360D_I_AMD">#REF!</definedName>
    <definedName name="F17_Attr_ABnk_360D_I_EUR">#REF!</definedName>
    <definedName name="F17_Attr_ABnk_360D_I_OthC">#REF!</definedName>
    <definedName name="F17_Attr_ABnk_360D_I_RUR">#REF!</definedName>
    <definedName name="F17_Attr_ABnk_360D_I_USD">#REF!</definedName>
    <definedName name="F17_Attr_ABnk_60D_Am_AMD">#REF!</definedName>
    <definedName name="F17_Attr_ABnk_60D_Am_EUR">#REF!</definedName>
    <definedName name="F17_Attr_ABnk_60D_Am_OthC">#REF!</definedName>
    <definedName name="F17_Attr_ABnk_60D_Am_RUR">#REF!</definedName>
    <definedName name="F17_Attr_ABnk_60D_Am_USD">#REF!</definedName>
    <definedName name="F17_Attr_ABnk_60D_I_AMD">#REF!</definedName>
    <definedName name="F17_Attr_ABnk_60D_I_EUR">#REF!</definedName>
    <definedName name="F17_Attr_ABnk_60D_I_OthC">#REF!</definedName>
    <definedName name="F17_Attr_ABnk_60D_I_RUR">#REF!</definedName>
    <definedName name="F17_Attr_ABnk_60D_I_USD">#REF!</definedName>
    <definedName name="F17_Attr_ABnk_90D_Am_AMD">#REF!</definedName>
    <definedName name="F17_Attr_ABnk_90D_Am_EUR">#REF!</definedName>
    <definedName name="F17_Attr_ABnk_90D_Am_OthC">#REF!</definedName>
    <definedName name="F17_Attr_ABnk_90D_Am_RUR">#REF!</definedName>
    <definedName name="F17_Attr_ABnk_90D_Am_USD">#REF!</definedName>
    <definedName name="F17_Attr_ABnk_90D_I_AMD">#REF!</definedName>
    <definedName name="F17_Attr_ABnk_90D_I_EUR">#REF!</definedName>
    <definedName name="F17_Attr_ABnk_90D_I_OthC">#REF!</definedName>
    <definedName name="F17_Attr_ABnk_90D_I_RUR">#REF!</definedName>
    <definedName name="F17_Attr_ABnk_90D_I_USD">#REF!</definedName>
    <definedName name="F17_Attr_ABnk_Dem_Am_AMD">#REF!</definedName>
    <definedName name="F17_Attr_ABnk_Dem_Am_EUR">#REF!</definedName>
    <definedName name="F17_Attr_ABnk_Dem_Am_OthC">#REF!</definedName>
    <definedName name="F17_Attr_ABnk_Dem_Am_RUR">#REF!</definedName>
    <definedName name="F17_Attr_ABnk_Dem_Am_USD">#REF!</definedName>
    <definedName name="F17_Attr_ABnk_Dem_I_AMD">#REF!</definedName>
    <definedName name="F17_Attr_ABnk_Dem_I_EUR">#REF!</definedName>
    <definedName name="F17_Attr_ABnk_Dem_I_OthC">#REF!</definedName>
    <definedName name="F17_Attr_ABnk_Dem_I_RUR">#REF!</definedName>
    <definedName name="F17_Attr_ABnk_Dem_I_USD">#REF!</definedName>
    <definedName name="F17_Attr_ABnk_Mr360D_Am_AMD">#REF!</definedName>
    <definedName name="F17_Attr_ABnk_Mr360D_Am_EUR">#REF!</definedName>
    <definedName name="F17_Attr_ABnk_Mr360D_Am_OthC">#REF!</definedName>
    <definedName name="F17_Attr_ABnk_Mr360D_Am_RUR">#REF!</definedName>
    <definedName name="F17_Attr_ABnk_Mr360D_Am_USD">#REF!</definedName>
    <definedName name="F17_Attr_ABnk_Mr360D_I_AMD">#REF!</definedName>
    <definedName name="F17_Attr_ABnk_Mr360D_I_EUR">#REF!</definedName>
    <definedName name="F17_Attr_ABnk_Mr360D_I_OthC">#REF!</definedName>
    <definedName name="F17_Attr_ABnk_Mr360D_I_RUR">#REF!</definedName>
    <definedName name="F17_Attr_ABnk_Mr360D_I_USD">#REF!</definedName>
    <definedName name="F17_Attr_ABnk_Tot_Am_AMD1">#REF!</definedName>
    <definedName name="F17_Attr_ABnk_Tot_Am_EUR1">#REF!</definedName>
    <definedName name="F17_Attr_ABnk_Tot_Am_OthC1">#REF!</definedName>
    <definedName name="F17_Attr_ABnk_Tot_Am_RUR1">#REF!</definedName>
    <definedName name="F17_Attr_ABnk_Tot_Am_USD1">#REF!</definedName>
    <definedName name="F17_Attr_ABnk_Tot_I_AMD11">#REF!</definedName>
    <definedName name="F17_Attr_ABnk_Tot_I_AMD12">#REF!</definedName>
    <definedName name="F17_Attr_ABnk_Tot_I_EUR11">#REF!</definedName>
    <definedName name="F17_Attr_ABnk_Tot_I_EUR12">#REF!</definedName>
    <definedName name="F17_Attr_ABnk_Tot_I_OthC11">#REF!</definedName>
    <definedName name="F17_Attr_ABnk_Tot_I_OthC12">#REF!</definedName>
    <definedName name="F17_Attr_ABnk_Tot_I_RUR11">#REF!</definedName>
    <definedName name="F17_Attr_ABnk_Tot_I_RUR12">#REF!</definedName>
    <definedName name="F17_Attr_ABnk_Tot_I_USD11">#REF!</definedName>
    <definedName name="F17_Attr_ABnk_Tot_I_USD12">#REF!</definedName>
    <definedName name="F17_Attr_Bus_15D_Am_AMD">#REF!</definedName>
    <definedName name="F17_Attr_Bus_15D_Am_EUR">#REF!</definedName>
    <definedName name="F17_Attr_Bus_15D_Am_OthC">#REF!</definedName>
    <definedName name="F17_Attr_Bus_15D_Am_RUR">#REF!</definedName>
    <definedName name="F17_Attr_Bus_15D_Am_USD">#REF!</definedName>
    <definedName name="F17_Attr_Bus_15D_I_AMD">#REF!</definedName>
    <definedName name="F17_Attr_Bus_15D_I_EUR">#REF!</definedName>
    <definedName name="F17_Attr_Bus_15D_I_OthC">#REF!</definedName>
    <definedName name="F17_Attr_Bus_15D_I_RUR">#REF!</definedName>
    <definedName name="F17_Attr_Bus_15D_I_USD">#REF!</definedName>
    <definedName name="F17_Attr_Bus_180D_Am_AMD">#REF!</definedName>
    <definedName name="F17_Attr_Bus_180D_Am_EUR" localSheetId="2">#REF!</definedName>
    <definedName name="F17_Attr_Bus_180D_Am_EUR" localSheetId="3">#REF!</definedName>
    <definedName name="F17_Attr_Bus_180D_Am_EUR">#REF!</definedName>
    <definedName name="F17_Attr_Bus_180D_Am_OthC">#REF!</definedName>
    <definedName name="F17_Attr_Bus_180D_Am_RUR">#REF!</definedName>
    <definedName name="F17_Attr_Bus_180D_Am_USD">#REF!</definedName>
    <definedName name="F17_Attr_Bus_180D_I_AMD">#REF!</definedName>
    <definedName name="F17_Attr_Bus_180D_I_EUR" localSheetId="2">#REF!</definedName>
    <definedName name="F17_Attr_Bus_180D_I_EUR" localSheetId="3">#REF!</definedName>
    <definedName name="F17_Attr_Bus_180D_I_EUR">#REF!</definedName>
    <definedName name="F17_Attr_Bus_180D_I_OthC">#REF!</definedName>
    <definedName name="F17_Attr_Bus_180D_I_RUR">#REF!</definedName>
    <definedName name="F17_Attr_Bus_180D_I_USD">#REF!</definedName>
    <definedName name="F17_Attr_Bus_30D_Am_AMD">#REF!</definedName>
    <definedName name="F17_Attr_Bus_30D_Am_EUR">#REF!</definedName>
    <definedName name="F17_Attr_Bus_30D_Am_OthC">#REF!</definedName>
    <definedName name="F17_Attr_Bus_30D_Am_RUR">#REF!</definedName>
    <definedName name="F17_Attr_Bus_30D_Am_USD">#REF!</definedName>
    <definedName name="F17_Attr_Bus_30D_I_AMD">#REF!</definedName>
    <definedName name="F17_Attr_Bus_30D_I_EUR">#REF!</definedName>
    <definedName name="F17_Attr_Bus_30D_I_OthC">#REF!</definedName>
    <definedName name="F17_Attr_Bus_30D_I_RUR">#REF!</definedName>
    <definedName name="F17_Attr_Bus_30D_I_USD">#REF!</definedName>
    <definedName name="F17_Attr_Bus_360D_Am_AMD">#REF!</definedName>
    <definedName name="F17_Attr_Bus_360D_Am_EUR">#REF!</definedName>
    <definedName name="F17_Attr_Bus_360D_Am_OthC">#REF!</definedName>
    <definedName name="F17_Attr_Bus_360D_Am_RUR">#REF!</definedName>
    <definedName name="F17_Attr_Bus_360D_Am_USD">#REF!</definedName>
    <definedName name="F17_Attr_Bus_360D_I_AMD">#REF!</definedName>
    <definedName name="F17_Attr_Bus_360D_I_EUR">#REF!</definedName>
    <definedName name="F17_Attr_Bus_360D_I_OthC">#REF!</definedName>
    <definedName name="F17_Attr_Bus_360D_I_RUR">#REF!</definedName>
    <definedName name="F17_Attr_Bus_360D_I_USD">#REF!</definedName>
    <definedName name="F17_Attr_Bus_60D_Am_AMD">#REF!</definedName>
    <definedName name="F17_Attr_Bus_60D_Am_EUR">#REF!</definedName>
    <definedName name="F17_Attr_Bus_60D_Am_OthC">#REF!</definedName>
    <definedName name="F17_Attr_Bus_60D_Am_RUR">#REF!</definedName>
    <definedName name="F17_Attr_Bus_60D_Am_USD">#REF!</definedName>
    <definedName name="F17_Attr_Bus_60D_I_AMD">#REF!</definedName>
    <definedName name="F17_Attr_Bus_60D_I_EUR">#REF!</definedName>
    <definedName name="F17_Attr_Bus_60D_I_OthC">#REF!</definedName>
    <definedName name="F17_Attr_Bus_60D_I_RUR">#REF!</definedName>
    <definedName name="F17_Attr_Bus_60D_I_USD">#REF!</definedName>
    <definedName name="F17_Attr_Bus_90D_Am_AMD">#REF!</definedName>
    <definedName name="F17_Attr_Bus_90D_Am_EUR">#REF!</definedName>
    <definedName name="F17_Attr_Bus_90D_Am_OthC">#REF!</definedName>
    <definedName name="F17_Attr_Bus_90D_Am_RUR">#REF!</definedName>
    <definedName name="F17_Attr_Bus_90D_Am_USD">#REF!</definedName>
    <definedName name="F17_Attr_Bus_90D_I_AMD">#REF!</definedName>
    <definedName name="F17_Attr_Bus_90D_I_EUR">#REF!</definedName>
    <definedName name="F17_Attr_Bus_90D_I_OthC">#REF!</definedName>
    <definedName name="F17_Attr_Bus_90D_I_RUR">#REF!</definedName>
    <definedName name="F17_Attr_Bus_90D_I_USD">#REF!</definedName>
    <definedName name="F17_Attr_Bus_Dem_Am_AMD">#REF!</definedName>
    <definedName name="F17_Attr_Bus_Dem_Am_EUR">#REF!</definedName>
    <definedName name="F17_Attr_Bus_Dem_Am_OthC">#REF!</definedName>
    <definedName name="F17_Attr_Bus_Dem_Am_RUR">#REF!</definedName>
    <definedName name="F17_Attr_Bus_Dem_Am_USD">#REF!</definedName>
    <definedName name="F17_Attr_Bus_Dem_I_AMD">#REF!</definedName>
    <definedName name="F17_Attr_Bus_Dem_I_EUR">#REF!</definedName>
    <definedName name="F17_Attr_Bus_Dem_I_OthC">#REF!</definedName>
    <definedName name="F17_Attr_Bus_Dem_I_RUR">#REF!</definedName>
    <definedName name="F17_Attr_Bus_Dem_I_USD">#REF!</definedName>
    <definedName name="F17_Attr_Bus_Mr360D_Am_AMD">#REF!</definedName>
    <definedName name="F17_Attr_Bus_Mr360D_Am_EUR">#REF!</definedName>
    <definedName name="F17_Attr_Bus_Mr360D_Am_OthC">#REF!</definedName>
    <definedName name="F17_Attr_Bus_Mr360D_Am_RUR">#REF!</definedName>
    <definedName name="F17_Attr_Bus_Mr360D_Am_USD" localSheetId="2">#REF!</definedName>
    <definedName name="F17_Attr_Bus_Mr360D_Am_USD" localSheetId="3">#REF!</definedName>
    <definedName name="F17_Attr_Bus_Mr360D_Am_USD">#REF!</definedName>
    <definedName name="F17_Attr_Bus_Mr360D_I_AMD">#REF!</definedName>
    <definedName name="F17_Attr_Bus_Mr360D_I_EUR">#REF!</definedName>
    <definedName name="F17_Attr_Bus_Mr360D_I_OthC">#REF!</definedName>
    <definedName name="F17_Attr_Bus_Mr360D_I_RUR">#REF!</definedName>
    <definedName name="F17_Attr_Bus_Mr360D_I_USD" localSheetId="2">#REF!</definedName>
    <definedName name="F17_Attr_Bus_Mr360D_I_USD" localSheetId="3">#REF!</definedName>
    <definedName name="F17_Attr_Bus_Mr360D_I_USD">#REF!</definedName>
    <definedName name="F17_Attr_Bus_Tot_Am_AMD1">#REF!</definedName>
    <definedName name="F17_Attr_Bus_Tot_Am_EUR1">#REF!</definedName>
    <definedName name="F17_Attr_Bus_Tot_Am_OthC1">#REF!</definedName>
    <definedName name="F17_Attr_Bus_Tot_Am_RUR1">#REF!</definedName>
    <definedName name="F17_Attr_Bus_Tot_Am_USD1">#REF!</definedName>
    <definedName name="F17_Attr_Bus_Tot_I_AMD11">#REF!</definedName>
    <definedName name="F17_Attr_Bus_Tot_I_AMD12">#REF!</definedName>
    <definedName name="F17_Attr_Bus_Tot_I_EUR11">#REF!</definedName>
    <definedName name="F17_Attr_Bus_Tot_I_EUR12">#REF!</definedName>
    <definedName name="F17_Attr_Bus_Tot_I_OthC11">#REF!</definedName>
    <definedName name="F17_Attr_Bus_Tot_I_OthC12">#REF!</definedName>
    <definedName name="F17_Attr_Bus_Tot_I_RUR11">#REF!</definedName>
    <definedName name="F17_Attr_Bus_Tot_I_RUR12">#REF!</definedName>
    <definedName name="F17_Attr_Bus_Tot_I_USD11">#REF!</definedName>
    <definedName name="F17_Attr_Bus_Tot_I_USD12">#REF!</definedName>
    <definedName name="F17_Attr_Ind_15D_Am_AMD">#REF!</definedName>
    <definedName name="F17_Attr_Ind_15D_Am_EUR">#REF!</definedName>
    <definedName name="F17_Attr_Ind_15D_Am_OthC">#REF!</definedName>
    <definedName name="F17_Attr_Ind_15D_Am_RUR">#REF!</definedName>
    <definedName name="F17_Attr_Ind_15D_Am_USD">#REF!</definedName>
    <definedName name="F17_Attr_Ind_15D_I_AMD">#REF!</definedName>
    <definedName name="F17_Attr_Ind_15D_I_EUR">#REF!</definedName>
    <definedName name="F17_Attr_Ind_15D_I_OthC">#REF!</definedName>
    <definedName name="F17_Attr_Ind_15D_I_RUR">#REF!</definedName>
    <definedName name="F17_Attr_Ind_15D_I_USD">#REF!</definedName>
    <definedName name="F17_Attr_Ind_180D_Am_AMD">#REF!</definedName>
    <definedName name="F17_Attr_Ind_180D_Am_EUR" localSheetId="2">#REF!</definedName>
    <definedName name="F17_Attr_Ind_180D_Am_EUR" localSheetId="3">#REF!</definedName>
    <definedName name="F17_Attr_Ind_180D_Am_EUR">#REF!</definedName>
    <definedName name="F17_Attr_Ind_180D_Am_OthC">#REF!</definedName>
    <definedName name="F17_Attr_Ind_180D_Am_RUR">#REF!</definedName>
    <definedName name="F17_Attr_Ind_180D_Am_USD" localSheetId="2">#REF!</definedName>
    <definedName name="F17_Attr_Ind_180D_Am_USD" localSheetId="3">#REF!</definedName>
    <definedName name="F17_Attr_Ind_180D_Am_USD">#REF!</definedName>
    <definedName name="F17_Attr_Ind_180D_I_AMD">#REF!</definedName>
    <definedName name="F17_Attr_Ind_180D_I_EUR" localSheetId="2">#REF!</definedName>
    <definedName name="F17_Attr_Ind_180D_I_EUR" localSheetId="3">#REF!</definedName>
    <definedName name="F17_Attr_Ind_180D_I_EUR">#REF!</definedName>
    <definedName name="F17_Attr_Ind_180D_I_OthC">#REF!</definedName>
    <definedName name="F17_Attr_Ind_180D_I_RUR">#REF!</definedName>
    <definedName name="F17_Attr_Ind_180D_I_USD" localSheetId="2">#REF!</definedName>
    <definedName name="F17_Attr_Ind_180D_I_USD" localSheetId="3">#REF!</definedName>
    <definedName name="F17_Attr_Ind_180D_I_USD">#REF!</definedName>
    <definedName name="F17_Attr_Ind_30D_Am_AMD">#REF!</definedName>
    <definedName name="F17_Attr_Ind_30D_Am_EUR">#REF!</definedName>
    <definedName name="F17_Attr_Ind_30D_Am_OthC">#REF!</definedName>
    <definedName name="F17_Attr_Ind_30D_Am_RUR">#REF!</definedName>
    <definedName name="F17_Attr_Ind_30D_Am_USD">#REF!</definedName>
    <definedName name="F17_Attr_Ind_30D_I_AMD">#REF!</definedName>
    <definedName name="F17_Attr_Ind_30D_I_EUR">#REF!</definedName>
    <definedName name="F17_Attr_Ind_30D_I_OthC">#REF!</definedName>
    <definedName name="F17_Attr_Ind_30D_I_RUR">#REF!</definedName>
    <definedName name="F17_Attr_Ind_30D_I_USD">#REF!</definedName>
    <definedName name="F17_Attr_Ind_360D_Am_AMD">#REF!</definedName>
    <definedName name="F17_Attr_Ind_360D_Am_EUR">#REF!</definedName>
    <definedName name="F17_Attr_Ind_360D_Am_OthC">#REF!</definedName>
    <definedName name="F17_Attr_Ind_360D_Am_RUR">#REF!</definedName>
    <definedName name="F17_Attr_Ind_360D_Am_USD">#REF!</definedName>
    <definedName name="F17_Attr_Ind_360D_I_AMD">#REF!</definedName>
    <definedName name="F17_Attr_Ind_360D_I_EUR">#REF!</definedName>
    <definedName name="F17_Attr_Ind_360D_I_OthC">#REF!</definedName>
    <definedName name="F17_Attr_Ind_360D_I_RUR">#REF!</definedName>
    <definedName name="F17_Attr_Ind_360D_I_USD">#REF!</definedName>
    <definedName name="F17_Attr_Ind_60D_Am_AMD">#REF!</definedName>
    <definedName name="F17_Attr_Ind_60D_Am_EUR">#REF!</definedName>
    <definedName name="F17_Attr_Ind_60D_Am_OthC">#REF!</definedName>
    <definedName name="F17_Attr_Ind_60D_Am_RUR">#REF!</definedName>
    <definedName name="F17_Attr_Ind_60D_Am_USD">#REF!</definedName>
    <definedName name="F17_Attr_Ind_60D_I_AMD">#REF!</definedName>
    <definedName name="F17_Attr_Ind_60D_I_EUR">#REF!</definedName>
    <definedName name="F17_Attr_Ind_60D_I_OthC">#REF!</definedName>
    <definedName name="F17_Attr_Ind_60D_I_RUR">#REF!</definedName>
    <definedName name="F17_Attr_Ind_60D_I_USD">#REF!</definedName>
    <definedName name="F17_Attr_Ind_90D_Am_AMD">#REF!</definedName>
    <definedName name="F17_Attr_Ind_90D_Am_EUR">#REF!</definedName>
    <definedName name="F17_Attr_Ind_90D_Am_OthC">#REF!</definedName>
    <definedName name="F17_Attr_Ind_90D_Am_RUR">#REF!</definedName>
    <definedName name="F17_Attr_Ind_90D_Am_USD">#REF!</definedName>
    <definedName name="F17_Attr_Ind_90D_I_AMD">#REF!</definedName>
    <definedName name="F17_Attr_Ind_90D_I_EUR">#REF!</definedName>
    <definedName name="F17_Attr_Ind_90D_I_OthC">#REF!</definedName>
    <definedName name="F17_Attr_Ind_90D_I_RUR">#REF!</definedName>
    <definedName name="F17_Attr_Ind_90D_I_USD">#REF!</definedName>
    <definedName name="F17_Attr_Ind_Dem_Am_AMD">#REF!</definedName>
    <definedName name="F17_Attr_Ind_Dem_Am_EUR">#REF!</definedName>
    <definedName name="F17_Attr_Ind_Dem_Am_OthC">#REF!</definedName>
    <definedName name="F17_Attr_Ind_Dem_Am_RUR">#REF!</definedName>
    <definedName name="F17_Attr_Ind_Dem_Am_USD">#REF!</definedName>
    <definedName name="F17_Attr_Ind_Dem_I_AMD">#REF!</definedName>
    <definedName name="F17_Attr_Ind_Dem_I_EUR">#REF!</definedName>
    <definedName name="F17_Attr_Ind_Dem_I_OthC">#REF!</definedName>
    <definedName name="F17_Attr_Ind_Dem_I_RUR">#REF!</definedName>
    <definedName name="F17_Attr_Ind_Dem_I_USD">#REF!</definedName>
    <definedName name="F17_Attr_Ind_Mr360D_Am_AMD">#REF!</definedName>
    <definedName name="F17_Attr_Ind_Mr360D_Am_EUR">#REF!</definedName>
    <definedName name="F17_Attr_Ind_Mr360D_Am_OthC">#REF!</definedName>
    <definedName name="F17_Attr_Ind_Mr360D_Am_RUR">#REF!</definedName>
    <definedName name="F17_Attr_Ind_Mr360D_Am_USD">#REF!</definedName>
    <definedName name="F17_Attr_Ind_Mr360D_I_AMD">#REF!</definedName>
    <definedName name="F17_Attr_Ind_Mr360D_I_EUR">#REF!</definedName>
    <definedName name="F17_Attr_Ind_Mr360D_I_OthC">#REF!</definedName>
    <definedName name="F17_Attr_Ind_Mr360D_I_RUR">#REF!</definedName>
    <definedName name="F17_Attr_Ind_Mr360D_I_USD" localSheetId="2">#REF!</definedName>
    <definedName name="F17_Attr_Ind_Mr360D_I_USD" localSheetId="3">#REF!</definedName>
    <definedName name="F17_Attr_Ind_Mr360D_I_USD">#REF!</definedName>
    <definedName name="F17_Attr_Ind_Tot_Am_AMD1">#REF!</definedName>
    <definedName name="F17_Attr_Ind_Tot_Am_EUR1">#REF!</definedName>
    <definedName name="F17_Attr_Ind_Tot_Am_OthC1">#REF!</definedName>
    <definedName name="F17_Attr_Ind_Tot_Am_RUR1">#REF!</definedName>
    <definedName name="F17_Attr_Ind_Tot_Am_USD1">#REF!</definedName>
    <definedName name="F17_Attr_Ind_Tot_I_AMD11">#REF!</definedName>
    <definedName name="F17_Attr_Ind_Tot_I_AMD12">#REF!</definedName>
    <definedName name="F17_Attr_Ind_Tot_I_EUR11">#REF!</definedName>
    <definedName name="F17_Attr_Ind_Tot_I_EUR12">#REF!</definedName>
    <definedName name="F17_Attr_Ind_Tot_I_OthC11">#REF!</definedName>
    <definedName name="F17_Attr_Ind_Tot_I_OthC12">#REF!</definedName>
    <definedName name="F17_Attr_Ind_Tot_I_RUR11">#REF!</definedName>
    <definedName name="F17_Attr_Ind_Tot_I_RUR12">#REF!</definedName>
    <definedName name="F17_Attr_Ind_Tot_I_USD11">#REF!</definedName>
    <definedName name="F17_Attr_Ind_Tot_I_USD12">#REF!</definedName>
    <definedName name="F17_Attr_IndCo_Mr360D_Am_OthC">#REF!</definedName>
    <definedName name="F17_Attr_IndCor_15D_Am_AMD">#REF!</definedName>
    <definedName name="F17_Attr_IndCor_15D_Am_EUR">#REF!</definedName>
    <definedName name="F17_Attr_IndCor_15D_Am_OthC">#REF!</definedName>
    <definedName name="F17_Attr_IndCor_15D_Am_RUR">#REF!</definedName>
    <definedName name="F17_Attr_IndCor_15D_Am_USD">#REF!</definedName>
    <definedName name="F17_Attr_IndCor_15D_I_AMD">#REF!</definedName>
    <definedName name="F17_Attr_IndCor_15D_I_EUR">#REF!</definedName>
    <definedName name="F17_Attr_IndCor_15D_I_OthC">#REF!</definedName>
    <definedName name="F17_Attr_IndCor_15D_I_RUR">#REF!</definedName>
    <definedName name="F17_Attr_IndCor_15D_I_USD">#REF!</definedName>
    <definedName name="F17_Attr_IndCor_180D_Am_AMD">#REF!</definedName>
    <definedName name="F17_Attr_IndCor_180D_Am_EUR">#REF!</definedName>
    <definedName name="F17_Attr_IndCor_180D_Am_OthC">#REF!</definedName>
    <definedName name="F17_Attr_IndCor_180D_Am_RUR">#REF!</definedName>
    <definedName name="F17_Attr_IndCor_180D_Am_USD">#REF!</definedName>
    <definedName name="F17_Attr_IndCor_180D_I_AMD">#REF!</definedName>
    <definedName name="F17_Attr_IndCor_180D_I_EUR">#REF!</definedName>
    <definedName name="F17_Attr_IndCor_180D_I_OthC">#REF!</definedName>
    <definedName name="F17_Attr_IndCor_180D_I_RUR">#REF!</definedName>
    <definedName name="F17_Attr_IndCor_180D_I_USD">#REF!</definedName>
    <definedName name="F17_Attr_IndCor_30D_Am_AMD">#REF!</definedName>
    <definedName name="F17_Attr_IndCor_30D_Am_EUR">#REF!</definedName>
    <definedName name="F17_Attr_IndCor_30D_Am_OthC">#REF!</definedName>
    <definedName name="F17_Attr_IndCor_30D_Am_RUR">#REF!</definedName>
    <definedName name="F17_Attr_IndCor_30D_Am_USD">#REF!</definedName>
    <definedName name="F17_Attr_IndCor_30D_I_AMD">#REF!</definedName>
    <definedName name="F17_Attr_IndCor_30D_I_EUR">#REF!</definedName>
    <definedName name="F17_Attr_IndCor_30D_I_OthC">#REF!</definedName>
    <definedName name="F17_Attr_IndCor_30D_I_RUR">#REF!</definedName>
    <definedName name="F17_Attr_IndCor_30D_I_USD">#REF!</definedName>
    <definedName name="F17_Attr_IndCor_360D_Am_AMD">#REF!</definedName>
    <definedName name="F17_Attr_IndCor_360D_Am_EUR">#REF!</definedName>
    <definedName name="F17_Attr_IndCor_360D_Am_OthC">#REF!</definedName>
    <definedName name="F17_Attr_IndCor_360D_Am_RUR">#REF!</definedName>
    <definedName name="F17_Attr_IndCor_360D_Am_USD">#REF!</definedName>
    <definedName name="F17_Attr_IndCor_360D_I_AMD">#REF!</definedName>
    <definedName name="F17_Attr_IndCor_360D_I_EUR">#REF!</definedName>
    <definedName name="F17_Attr_IndCor_360D_I_OthC">#REF!</definedName>
    <definedName name="F17_Attr_IndCor_360D_I_RUR">#REF!</definedName>
    <definedName name="F17_Attr_IndCor_360D_I_USD">#REF!</definedName>
    <definedName name="F17_Attr_IndCor_60D_Am_AMD">#REF!</definedName>
    <definedName name="F17_Attr_IndCor_60D_Am_EUR">#REF!</definedName>
    <definedName name="F17_Attr_IndCor_60D_Am_OthC">#REF!</definedName>
    <definedName name="F17_Attr_IndCor_60D_Am_RUR">#REF!</definedName>
    <definedName name="F17_Attr_IndCor_60D_Am_USD">#REF!</definedName>
    <definedName name="F17_Attr_IndCor_60D_I_AMD">#REF!</definedName>
    <definedName name="F17_Attr_IndCor_60D_I_EUR">#REF!</definedName>
    <definedName name="F17_Attr_IndCor_60D_I_OthC">#REF!</definedName>
    <definedName name="F17_Attr_IndCor_60D_I_RUR">#REF!</definedName>
    <definedName name="F17_Attr_IndCor_60D_I_USD">#REF!</definedName>
    <definedName name="F17_Attr_IndCor_90D_Am_AMD">#REF!</definedName>
    <definedName name="F17_Attr_IndCor_90D_Am_EUR">#REF!</definedName>
    <definedName name="F17_Attr_IndCor_90D_Am_OthC">#REF!</definedName>
    <definedName name="F17_Attr_IndCor_90D_Am_RUR">#REF!</definedName>
    <definedName name="F17_Attr_IndCor_90D_Am_USD">#REF!</definedName>
    <definedName name="F17_Attr_IndCor_90D_I_AMD">#REF!</definedName>
    <definedName name="F17_Attr_IndCor_90D_I_EUR">#REF!</definedName>
    <definedName name="F17_Attr_IndCor_90D_I_OthC">#REF!</definedName>
    <definedName name="F17_Attr_IndCor_90D_I_RUR">#REF!</definedName>
    <definedName name="F17_Attr_IndCor_90D_I_USD">#REF!</definedName>
    <definedName name="F17_Attr_IndCor_Dem_Am_AMD">#REF!</definedName>
    <definedName name="F17_Attr_IndCor_Dem_Am_EUR">#REF!</definedName>
    <definedName name="F17_Attr_IndCor_Dem_Am_OthC">#REF!</definedName>
    <definedName name="F17_Attr_IndCor_Dem_Am_RUR">#REF!</definedName>
    <definedName name="F17_Attr_IndCor_Dem_Am_USD">#REF!</definedName>
    <definedName name="F17_Attr_IndCor_Dem_I_AMD">#REF!</definedName>
    <definedName name="F17_Attr_IndCor_Dem_I_EUR">#REF!</definedName>
    <definedName name="F17_Attr_IndCor_Dem_I_OthC">#REF!</definedName>
    <definedName name="F17_Attr_IndCor_Dem_I_RUR">#REF!</definedName>
    <definedName name="F17_Attr_IndCor_Dem_I_USD">#REF!</definedName>
    <definedName name="F17_Attr_IndCor_Mr360D_Am_AMD">#REF!</definedName>
    <definedName name="F17_Attr_IndCor_Mr360D_Am_EUR">#REF!</definedName>
    <definedName name="F17_Attr_IndCor_Mr360D_Am_RUR">#REF!</definedName>
    <definedName name="F17_Attr_IndCor_Mr360D_Am_USD">#REF!</definedName>
    <definedName name="F17_Attr_IndCor_Mr360D_I_AMD">#REF!</definedName>
    <definedName name="F17_Attr_IndCor_Mr360D_I_EUR">#REF!</definedName>
    <definedName name="F17_Attr_IndCor_Mr360D_I_OthC">#REF!</definedName>
    <definedName name="F17_Attr_IndCor_Mr360D_I_RUR">#REF!</definedName>
    <definedName name="F17_Attr_IndCor_Mr360D_I_USD">#REF!</definedName>
    <definedName name="F17_Attr_IndCor_Tot_Am_AMD1">#REF!</definedName>
    <definedName name="F17_Attr_IndCor_Tot_Am_EUR1">#REF!</definedName>
    <definedName name="F17_Attr_IndCor_Tot_Am_OthC1">#REF!</definedName>
    <definedName name="F17_Attr_IndCor_Tot_Am_RUR1">#REF!</definedName>
    <definedName name="F17_Attr_IndCor_Tot_Am_USD1">#REF!</definedName>
    <definedName name="F17_Attr_IndCor_Tot_I_AMD11">#REF!</definedName>
    <definedName name="F17_Attr_IndCor_Tot_I_AMD12">#REF!</definedName>
    <definedName name="F17_Attr_IndCor_Tot_I_EUR11">#REF!</definedName>
    <definedName name="F17_Attr_IndCor_Tot_I_EUR12">#REF!</definedName>
    <definedName name="F17_Attr_IndCor_Tot_I_OthC11">#REF!</definedName>
    <definedName name="F17_Attr_IndCor_Tot_I_OthC12">#REF!</definedName>
    <definedName name="F17_Attr_IndCor_Tot_I_RUR11">#REF!</definedName>
    <definedName name="F17_Attr_IndCor_Tot_I_RUR12">#REF!</definedName>
    <definedName name="F17_Attr_IndCor_Tot_I_USD11">#REF!</definedName>
    <definedName name="F17_Attr_IndCor_Tot_I_USD12">#REF!</definedName>
    <definedName name="F17_Attr_InterPo_Mr360D_Am_AMD">#REF!</definedName>
    <definedName name="F17_Attr_InterPo_Mr360D_Am_EUR">#REF!</definedName>
    <definedName name="F17_Attr_InterPo_Mr360D_Am_Oth">#REF!</definedName>
    <definedName name="F17_Attr_InterPo_Mr360D_Am_RUR">#REF!</definedName>
    <definedName name="F17_Attr_InterPo_Mr360D_Am_USD">#REF!</definedName>
    <definedName name="F17_Attr_InterPo_Mr360D_I_EUR">#REF!</definedName>
    <definedName name="F17_Attr_InterPo_Mr360D_I_Oth">#REF!</definedName>
    <definedName name="F17_Attr_InterPo_Mr360D_I_RUR">#REF!</definedName>
    <definedName name="F17_Attr_InterPo_Mr360D_I_USD">#REF!</definedName>
    <definedName name="F17_Attr_InterPog_15D_Am_AMD">#REF!</definedName>
    <definedName name="F17_Attr_InterPog_15D_Am_EUR">#REF!</definedName>
    <definedName name="F17_Attr_InterPog_15D_Am_OthC">#REF!</definedName>
    <definedName name="F17_Attr_InterPog_15D_Am_RUR">#REF!</definedName>
    <definedName name="F17_Attr_InterPog_15D_Am_USD">#REF!</definedName>
    <definedName name="F17_Attr_InterPog_15D_I_AMD">#REF!</definedName>
    <definedName name="F17_Attr_InterPog_15D_I_EUR">#REF!</definedName>
    <definedName name="F17_Attr_InterPog_15D_I_OthC">#REF!</definedName>
    <definedName name="F17_Attr_InterPog_15D_I_RUR">#REF!</definedName>
    <definedName name="F17_Attr_InterPog_15D_I_USD">#REF!</definedName>
    <definedName name="F17_Attr_InterPog_180D_Am_AMD">#REF!</definedName>
    <definedName name="F17_Attr_InterPog_180D_Am_EUR">#REF!</definedName>
    <definedName name="F17_Attr_InterPog_180D_Am_OthC">#REF!</definedName>
    <definedName name="F17_Attr_InterPog_180D_Am_RUR">#REF!</definedName>
    <definedName name="F17_Attr_InterPog_180D_Am_USD">#REF!</definedName>
    <definedName name="F17_Attr_InterPog_180D_I_AMD">#REF!</definedName>
    <definedName name="F17_Attr_InterPog_180D_I_EUR">#REF!</definedName>
    <definedName name="F17_Attr_InterPog_180D_I_OthC">#REF!</definedName>
    <definedName name="F17_Attr_InterPog_180D_I_RUR">#REF!</definedName>
    <definedName name="F17_Attr_InterPog_180D_I_USD">#REF!</definedName>
    <definedName name="F17_Attr_InterPog_30D_Am_AMD">#REF!</definedName>
    <definedName name="F17_Attr_InterPog_30D_Am_EUR">#REF!</definedName>
    <definedName name="F17_Attr_InterPog_30D_Am_OthC">#REF!</definedName>
    <definedName name="F17_Attr_InterPog_30D_Am_RUR">#REF!</definedName>
    <definedName name="F17_Attr_InterPog_30D_Am_USD">#REF!</definedName>
    <definedName name="F17_Attr_InterPog_30D_I_AMD">#REF!</definedName>
    <definedName name="F17_Attr_InterPog_30D_I_EUR">#REF!</definedName>
    <definedName name="F17_Attr_InterPog_30D_I_OthC">#REF!</definedName>
    <definedName name="F17_Attr_InterPog_30D_I_RUR">#REF!</definedName>
    <definedName name="F17_Attr_InterPog_30D_I_USD">#REF!</definedName>
    <definedName name="F17_Attr_InterPog_360D_Am_AMD">#REF!</definedName>
    <definedName name="F17_Attr_InterPog_360D_Am_EUR">#REF!</definedName>
    <definedName name="F17_Attr_InterPog_360D_Am_OthC">#REF!</definedName>
    <definedName name="F17_Attr_InterPog_360D_Am_RUR">#REF!</definedName>
    <definedName name="F17_Attr_InterPog_360D_Am_USD">#REF!</definedName>
    <definedName name="F17_Attr_InterPog_360D_I_AMD">#REF!</definedName>
    <definedName name="F17_Attr_InterPog_360D_I_EUR">#REF!</definedName>
    <definedName name="F17_Attr_InterPog_360D_I_OthC">#REF!</definedName>
    <definedName name="F17_Attr_InterPog_360D_I_RUR">#REF!</definedName>
    <definedName name="F17_Attr_InterPog_360D_I_USD">#REF!</definedName>
    <definedName name="F17_Attr_InterPog_60D_Am_AMD">#REF!</definedName>
    <definedName name="F17_Attr_InterPog_60D_Am_EUR">#REF!</definedName>
    <definedName name="F17_Attr_InterPog_60D_Am_OthC">#REF!</definedName>
    <definedName name="F17_Attr_InterPog_60D_Am_RUR">#REF!</definedName>
    <definedName name="F17_Attr_InterPog_60D_Am_USD">#REF!</definedName>
    <definedName name="F17_Attr_InterPog_60D_I_AMD">#REF!</definedName>
    <definedName name="F17_Attr_InterPog_60D_I_EUR">#REF!</definedName>
    <definedName name="F17_Attr_InterPog_60D_I_OthC">#REF!</definedName>
    <definedName name="F17_Attr_InterPog_60D_I_RUR">#REF!</definedName>
    <definedName name="F17_Attr_InterPog_60D_I_USD">#REF!</definedName>
    <definedName name="F17_Attr_InterPog_90D_Am_AMD">#REF!</definedName>
    <definedName name="F17_Attr_InterPog_90D_Am_EUR">#REF!</definedName>
    <definedName name="F17_Attr_InterPog_90D_Am_OthC">#REF!</definedName>
    <definedName name="F17_Attr_InterPog_90D_Am_RUR">#REF!</definedName>
    <definedName name="F17_Attr_InterPog_90D_Am_USD">#REF!</definedName>
    <definedName name="F17_Attr_InterPog_90D_I_AMD">#REF!</definedName>
    <definedName name="F17_Attr_InterPog_90D_I_EUR">#REF!</definedName>
    <definedName name="F17_Attr_InterPog_90D_I_OthC">#REF!</definedName>
    <definedName name="F17_Attr_InterPog_90D_I_RUR">#REF!</definedName>
    <definedName name="F17_Attr_InterPog_90D_I_USD">#REF!</definedName>
    <definedName name="F17_Attr_InterPog_Dem_Am_AMD">#REF!</definedName>
    <definedName name="F17_Attr_InterPog_Dem_Am_EUR">#REF!</definedName>
    <definedName name="F17_Attr_InterPog_Dem_Am_OthC">#REF!</definedName>
    <definedName name="F17_Attr_InterPog_Dem_Am_RUR">#REF!</definedName>
    <definedName name="F17_Attr_InterPog_Dem_Am_USD">#REF!</definedName>
    <definedName name="F17_Attr_InterPog_Dem_I_AMD">#REF!</definedName>
    <definedName name="F17_Attr_InterPog_Dem_I_EUR">#REF!</definedName>
    <definedName name="F17_Attr_InterPog_Dem_I_OthC">#REF!</definedName>
    <definedName name="F17_Attr_InterPog_Dem_I_RUR">#REF!</definedName>
    <definedName name="F17_Attr_InterPog_Dem_I_USD">#REF!</definedName>
    <definedName name="F17_Attr_InterPog_Mr360D_I_AMD">#REF!</definedName>
    <definedName name="F17_Attr_InterPog_Tot_Am_AMD1">#REF!</definedName>
    <definedName name="F17_Attr_InterPog_Tot_Am_EUR1">#REF!</definedName>
    <definedName name="F17_Attr_InterPog_Tot_Am_OthC1">#REF!</definedName>
    <definedName name="F17_Attr_InterPog_Tot_Am_RUR1">#REF!</definedName>
    <definedName name="F17_Attr_InterPog_Tot_Am_USD1">#REF!</definedName>
    <definedName name="F17_Attr_InterPog_Tot_I_AMD11">#REF!</definedName>
    <definedName name="F17_Attr_InterPog_Tot_I_AMD12">#REF!</definedName>
    <definedName name="F17_Attr_InterPog_Tot_I_EUR11">#REF!</definedName>
    <definedName name="F17_Attr_InterPog_Tot_I_EUR12">#REF!</definedName>
    <definedName name="F17_Attr_InterPog_Tot_I_OthC11">#REF!</definedName>
    <definedName name="F17_Attr_InterPog_Tot_I_OthC12">#REF!</definedName>
    <definedName name="F17_Attr_InterPog_Tot_I_RUR11">#REF!</definedName>
    <definedName name="F17_Attr_InterPog_Tot_I_RUR12">#REF!</definedName>
    <definedName name="F17_Attr_InterPog_Tot_I_USD11">#REF!</definedName>
    <definedName name="F17_Attr_InterPog_Tot_I_USD12">#REF!</definedName>
    <definedName name="F17_Attr_OthBnk_15D_Am_AMD">#REF!</definedName>
    <definedName name="F17_Attr_OthBnk_15D_Am_EUR">#REF!</definedName>
    <definedName name="F17_Attr_OthBnk_15D_Am_OthC">#REF!</definedName>
    <definedName name="F17_Attr_OthBnk_15D_Am_RUR">#REF!</definedName>
    <definedName name="F17_Attr_OthBnk_15D_Am_USD">#REF!</definedName>
    <definedName name="F17_Attr_OthBnk_15D_I_AMD">#REF!</definedName>
    <definedName name="F17_Attr_OthBnk_15D_I_EUR">#REF!</definedName>
    <definedName name="F17_Attr_OthBnk_15D_I_OthC">#REF!</definedName>
    <definedName name="F17_Attr_OthBnk_15D_I_RUR">#REF!</definedName>
    <definedName name="F17_Attr_OthBnk_15D_I_USD">#REF!</definedName>
    <definedName name="F17_Attr_OthBnk_180D_Am_AMD">#REF!</definedName>
    <definedName name="F17_Attr_OthBnk_180D_Am_EUR">#REF!</definedName>
    <definedName name="F17_Attr_OthBnk_180D_Am_OthC">#REF!</definedName>
    <definedName name="F17_Attr_OthBnk_180D_Am_RUR">#REF!</definedName>
    <definedName name="F17_Attr_OthBnk_180D_Am_USD">#REF!</definedName>
    <definedName name="F17_Attr_OthBnk_180D_I_AMD">#REF!</definedName>
    <definedName name="F17_Attr_OthBnk_180D_I_EUR">#REF!</definedName>
    <definedName name="F17_Attr_OthBnk_180D_I_OthC">#REF!</definedName>
    <definedName name="F17_Attr_OthBnk_180D_I_RUR">#REF!</definedName>
    <definedName name="F17_Attr_OthBnk_180D_I_USD">#REF!</definedName>
    <definedName name="F17_Attr_OthBnk_30D_Am_AMD">#REF!</definedName>
    <definedName name="F17_Attr_OthBnk_30D_Am_EUR">#REF!</definedName>
    <definedName name="F17_Attr_OthBnk_30D_Am_OthC">#REF!</definedName>
    <definedName name="F17_Attr_OthBnk_30D_Am_RUR">#REF!</definedName>
    <definedName name="F17_Attr_OthBnk_30D_Am_USD">#REF!</definedName>
    <definedName name="F17_Attr_OthBnk_30D_I_AMD">#REF!</definedName>
    <definedName name="F17_Attr_OthBnk_30D_I_EUR">#REF!</definedName>
    <definedName name="F17_Attr_OthBnk_30D_I_OthC">#REF!</definedName>
    <definedName name="F17_Attr_OthBnk_30D_I_RUR">#REF!</definedName>
    <definedName name="F17_Attr_OthBnk_30D_I_USD">#REF!</definedName>
    <definedName name="F17_Attr_OthBnk_360D_Am_AMD">#REF!</definedName>
    <definedName name="F17_Attr_OthBnk_360D_Am_EUR">#REF!</definedName>
    <definedName name="F17_Attr_OthBnk_360D_Am_OthC">#REF!</definedName>
    <definedName name="F17_Attr_OthBnk_360D_Am_RUR">#REF!</definedName>
    <definedName name="F17_Attr_OthBnk_360D_Am_USD">#REF!</definedName>
    <definedName name="F17_Attr_OthBnk_360D_I_AMD">#REF!</definedName>
    <definedName name="F17_Attr_OthBnk_360D_I_EUR">#REF!</definedName>
    <definedName name="F17_Attr_OthBnk_360D_I_OthC">#REF!</definedName>
    <definedName name="F17_Attr_OthBnk_360D_I_RUR">#REF!</definedName>
    <definedName name="F17_Attr_OthBnk_360D_I_USD">#REF!</definedName>
    <definedName name="F17_Attr_OthBnk_60D_Am_AMD">#REF!</definedName>
    <definedName name="F17_Attr_OthBnk_60D_Am_EUR">#REF!</definedName>
    <definedName name="F17_Attr_OthBnk_60D_Am_OthC">#REF!</definedName>
    <definedName name="F17_Attr_OthBnk_60D_Am_RUR">#REF!</definedName>
    <definedName name="F17_Attr_OthBnk_60D_Am_USD">#REF!</definedName>
    <definedName name="F17_Attr_OthBnk_60D_I_AMD">#REF!</definedName>
    <definedName name="F17_Attr_OthBnk_60D_I_EUR">#REF!</definedName>
    <definedName name="F17_Attr_OthBnk_60D_I_OthC">#REF!</definedName>
    <definedName name="F17_Attr_OthBnk_60D_I_RUR">#REF!</definedName>
    <definedName name="F17_Attr_OthBnk_60D_I_USD">#REF!</definedName>
    <definedName name="F17_Attr_OthBnk_90D_Am_AMD">#REF!</definedName>
    <definedName name="F17_Attr_OthBnk_90D_Am_EUR">#REF!</definedName>
    <definedName name="F17_Attr_OthBnk_90D_Am_OthC">#REF!</definedName>
    <definedName name="F17_Attr_OthBnk_90D_Am_RUR">#REF!</definedName>
    <definedName name="F17_Attr_OthBnk_90D_Am_USD">#REF!</definedName>
    <definedName name="F17_Attr_OthBnk_90D_I_AMD">#REF!</definedName>
    <definedName name="F17_Attr_OthBnk_90D_I_EUR">#REF!</definedName>
    <definedName name="F17_Attr_OthBnk_90D_I_OthC">#REF!</definedName>
    <definedName name="F17_Attr_OthBnk_90D_I_RUR">#REF!</definedName>
    <definedName name="F17_Attr_OthBnk_90D_I_USD">#REF!</definedName>
    <definedName name="F17_Attr_OthBnk_Dem_Am_AMD">#REF!</definedName>
    <definedName name="F17_Attr_OthBnk_Dem_Am_EUR">#REF!</definedName>
    <definedName name="F17_Attr_OthBnk_Dem_Am_OthC">#REF!</definedName>
    <definedName name="F17_Attr_OthBnk_Dem_Am_RUR">#REF!</definedName>
    <definedName name="F17_Attr_OthBnk_Dem_Am_USD">#REF!</definedName>
    <definedName name="F17_Attr_OthBnk_Dem_I_AMD">#REF!</definedName>
    <definedName name="F17_Attr_OthBnk_Dem_I_EUR">#REF!</definedName>
    <definedName name="F17_Attr_OthBnk_Dem_I_OthC">#REF!</definedName>
    <definedName name="F17_Attr_OthBnk_Dem_I_RUR">#REF!</definedName>
    <definedName name="F17_Attr_OthBnk_Dem_I_USD">#REF!</definedName>
    <definedName name="F17_Attr_OthBnk_Mr360D_Am_AMD">#REF!</definedName>
    <definedName name="F17_Attr_OthBnk_Mr360D_Am_EUR">#REF!</definedName>
    <definedName name="F17_Attr_OthBnk_Mr360D_Am_OthC">#REF!</definedName>
    <definedName name="F17_Attr_OthBnk_Mr360D_Am_RUR">#REF!</definedName>
    <definedName name="F17_Attr_OthBnk_Mr360D_Am_USD">#REF!</definedName>
    <definedName name="F17_Attr_OthBnk_Mr360D_I_AMD">#REF!</definedName>
    <definedName name="F17_Attr_OthBnk_Mr360D_I_EUR">#REF!</definedName>
    <definedName name="F17_Attr_OthBnk_Mr360D_I_OthC">#REF!</definedName>
    <definedName name="F17_Attr_OthBnk_Mr360D_I_RUR">#REF!</definedName>
    <definedName name="F17_Attr_OthBnk_Mr360D_I_USD">#REF!</definedName>
    <definedName name="F17_Attr_OthBnk_Tot_Am_AMD1">#REF!</definedName>
    <definedName name="F17_Attr_OthBnk_Tot_Am_EUR1">#REF!</definedName>
    <definedName name="F17_Attr_OthBnk_Tot_Am_OthC1">#REF!</definedName>
    <definedName name="F17_Attr_OthBnk_Tot_Am_RUR1">#REF!</definedName>
    <definedName name="F17_Attr_OthBnk_Tot_Am_USD1">#REF!</definedName>
    <definedName name="F17_Attr_OthBnk_Tot_I_AMD11">#REF!</definedName>
    <definedName name="F17_Attr_OthBnk_Tot_I_AMD12">#REF!</definedName>
    <definedName name="F17_Attr_OthBnk_Tot_I_EUR11">#REF!</definedName>
    <definedName name="F17_Attr_OthBnk_Tot_I_EUR12">#REF!</definedName>
    <definedName name="F17_Attr_OthBnk_Tot_I_OthC11">#REF!</definedName>
    <definedName name="F17_Attr_OthBnk_Tot_I_OthC12">#REF!</definedName>
    <definedName name="F17_Attr_OthBnk_Tot_I_RUR11">#REF!</definedName>
    <definedName name="F17_Attr_OthBnk_Tot_I_RUR12">#REF!</definedName>
    <definedName name="F17_Attr_OthBnk_Tot_I_USD11">#REF!</definedName>
    <definedName name="F17_Attr_OthBnk_Tot_I_USD12">#REF!</definedName>
    <definedName name="F17_Attr_RRepo_15D_Am_ABnk">#REF!</definedName>
    <definedName name="F17_Attr_RRepo_15D_Am_Bus">#REF!</definedName>
    <definedName name="F17_Attr_RRepo_15D_Am_Ind">#REF!</definedName>
    <definedName name="F17_Attr_RRepo_15D_Am_OthBn">#REF!</definedName>
    <definedName name="F17_Attr_RRepo_15D_I_ABnk">#REF!</definedName>
    <definedName name="F17_Attr_RRepo_15D_I_Bus">#REF!</definedName>
    <definedName name="F17_Attr_RRepo_15D_I_Ind">#REF!</definedName>
    <definedName name="F17_Attr_RRepo_15D_I_OthBn">#REF!</definedName>
    <definedName name="F17_Attr_RRepo_180D_Am_ABnk">#REF!</definedName>
    <definedName name="F17_Attr_RRepo_180D_Am_Bus">#REF!</definedName>
    <definedName name="F17_Attr_RRepo_180D_Am_Ind">#REF!</definedName>
    <definedName name="F17_Attr_RRepo_180D_Am_OthBn">#REF!</definedName>
    <definedName name="F17_Attr_RRepo_180D_I_ABnk">#REF!</definedName>
    <definedName name="F17_Attr_RRepo_180D_I_Bus">#REF!</definedName>
    <definedName name="F17_Attr_RRepo_180D_I_Ind">#REF!</definedName>
    <definedName name="F17_Attr_RRepo_180D_I_OthBn">#REF!</definedName>
    <definedName name="F17_Attr_RRepo_30D_Am_ABnk">#REF!</definedName>
    <definedName name="F17_Attr_RRepo_30D_Am_Bus">#REF!</definedName>
    <definedName name="F17_Attr_RRepo_30D_Am_Ind">#REF!</definedName>
    <definedName name="F17_Attr_RRepo_30D_Am_OthBn">#REF!</definedName>
    <definedName name="F17_Attr_RRepo_30D_I_ABnk">#REF!</definedName>
    <definedName name="F17_Attr_RRepo_30D_I_Bus">#REF!</definedName>
    <definedName name="F17_Attr_RRepo_30D_I_Ind">#REF!</definedName>
    <definedName name="F17_Attr_RRepo_30D_I_OthBn">#REF!</definedName>
    <definedName name="F17_Attr_RRepo_360D_Am_ABnk">#REF!</definedName>
    <definedName name="F17_Attr_RRepo_360D_Am_Bus">#REF!</definedName>
    <definedName name="F17_Attr_RRepo_360D_Am_Ind">#REF!</definedName>
    <definedName name="F17_Attr_RRepo_360D_Am_OthBn">#REF!</definedName>
    <definedName name="F17_Attr_RRepo_360D_I_ABnk">#REF!</definedName>
    <definedName name="F17_Attr_RRepo_360D_I_Bus">#REF!</definedName>
    <definedName name="F17_Attr_RRepo_360D_I_Ind">#REF!</definedName>
    <definedName name="F17_Attr_RRepo_360D_I_OthBn">#REF!</definedName>
    <definedName name="F17_Attr_RRepo_60D_Am_ABnk">#REF!</definedName>
    <definedName name="F17_Attr_RRepo_60D_Am_Bus">#REF!</definedName>
    <definedName name="F17_Attr_RRepo_60D_Am_Ind">#REF!</definedName>
    <definedName name="F17_Attr_RRepo_60D_Am_OthBn">#REF!</definedName>
    <definedName name="F17_Attr_RRepo_60D_I_ABnk">#REF!</definedName>
    <definedName name="F17_Attr_RRepo_60D_I_Bus">#REF!</definedName>
    <definedName name="F17_Attr_RRepo_60D_I_Ind">#REF!</definedName>
    <definedName name="F17_Attr_RRepo_60D_I_OthBn">#REF!</definedName>
    <definedName name="F17_Attr_RRepo_90D_Am_ABnk">#REF!</definedName>
    <definedName name="F17_Attr_RRepo_90D_Am_Bus">#REF!</definedName>
    <definedName name="F17_Attr_RRepo_90D_Am_Ind">#REF!</definedName>
    <definedName name="F17_Attr_RRepo_90D_Am_OthBn">#REF!</definedName>
    <definedName name="F17_Attr_RRepo_90D_I_ABnk">#REF!</definedName>
    <definedName name="F17_Attr_RRepo_90D_I_Bus">#REF!</definedName>
    <definedName name="F17_Attr_RRepo_90D_I_Ind">#REF!</definedName>
    <definedName name="F17_Attr_RRepo_90D_I_OthBn">#REF!</definedName>
    <definedName name="F17_Attr_RRepo_Dem_Am_ABnk">#REF!</definedName>
    <definedName name="F17_Attr_RRepo_Dem_Am_Bus">#REF!</definedName>
    <definedName name="F17_Attr_RRepo_Dem_Am_Ind">#REF!</definedName>
    <definedName name="F17_Attr_RRepo_Dem_Am_OthBn">#REF!</definedName>
    <definedName name="F17_Attr_RRepo_Dem_I_ABnk">#REF!</definedName>
    <definedName name="F17_Attr_RRepo_Dem_I_Bus">#REF!</definedName>
    <definedName name="F17_Attr_RRepo_Dem_I_Ind">#REF!</definedName>
    <definedName name="F17_Attr_RRepo_Dem_I_OthBn">#REF!</definedName>
    <definedName name="F17_Attr_RRepo_Mr360D_Am_ABnk">#REF!</definedName>
    <definedName name="F17_Attr_RRepo_Mr360D_Am_Bus">#REF!</definedName>
    <definedName name="F17_Attr_RRepo_Mr360D_Am_Ind">#REF!</definedName>
    <definedName name="F17_Attr_RRepo_Mr360D_Am_OthBn">#REF!</definedName>
    <definedName name="F17_Attr_RRepo_Mr360D_I_ABnk">#REF!</definedName>
    <definedName name="F17_Attr_RRepo_Mr360D_I_Bus">#REF!</definedName>
    <definedName name="F17_Attr_RRepo_Mr360D_I_Ind">#REF!</definedName>
    <definedName name="F17_Attr_RRepo_Mr360D_I_OthBn">#REF!</definedName>
    <definedName name="F17_Attr_RRepo_Tot_Am_ABnk1">#REF!</definedName>
    <definedName name="F17_Attr_RRepo_Tot_Am_Bus1">#REF!</definedName>
    <definedName name="F17_Attr_RRepo_Tot_Am_Ind1">#REF!</definedName>
    <definedName name="F17_Attr_RRepo_Tot_Am_OthBn1">#REF!</definedName>
    <definedName name="F17_Attr_RRepo_Tot_I_Bnk11">#REF!</definedName>
    <definedName name="F17_Attr_RRepo_Tot_I_Bnk12">#REF!</definedName>
    <definedName name="F17_Attr_RRepo_Tot_I_Bus11">#REF!</definedName>
    <definedName name="F17_Attr_RRepo_Tot_I_Bus12">#REF!</definedName>
    <definedName name="F17_Attr_RRepo_Tot_I_Ind11">#REF!</definedName>
    <definedName name="F17_Attr_RRepo_Tot_I_Ind12">#REF!</definedName>
    <definedName name="F17_Attr_RRepo_Tot_I_OthBn11">#REF!</definedName>
    <definedName name="F17_Attr_RRepo_Tot_I_OthBn12">#REF!</definedName>
    <definedName name="F17_Attr_RRepoF_Mr360D_Am">#REF!</definedName>
    <definedName name="F17_Attr_RRepoFX_15D_Am">#REF!</definedName>
    <definedName name="F17_Attr_RRepoFX_15D_I">#REF!</definedName>
    <definedName name="F17_Attr_RRepoFX_180D_Am">#REF!</definedName>
    <definedName name="F17_Attr_RRepoFX_180D_I">#REF!</definedName>
    <definedName name="F17_Attr_RRepoFX_30D_Am">#REF!</definedName>
    <definedName name="F17_Attr_RRepoFX_30D_I">#REF!</definedName>
    <definedName name="F17_Attr_RRepoFX_360D_Am">#REF!</definedName>
    <definedName name="F17_Attr_RRepoFX_360D_I">#REF!</definedName>
    <definedName name="F17_Attr_RRepoFX_60D_Am">#REF!</definedName>
    <definedName name="F17_Attr_RRepoFX_60D_I">#REF!</definedName>
    <definedName name="F17_Attr_RRepoFX_90D_Am">#REF!</definedName>
    <definedName name="F17_Attr_RRepoFX_90D_I">#REF!</definedName>
    <definedName name="F17_Attr_RRepoFX_Dem_Am">#REF!</definedName>
    <definedName name="F17_Attr_RRepoFX_Dem_I">#REF!</definedName>
    <definedName name="F17_Attr_RRepoFX_Mr360D_I">#REF!</definedName>
    <definedName name="F17_Attr_RRepoFX_Tot_Am1">#REF!</definedName>
    <definedName name="F17_Attr_RRepoFX_Tot_I11">#REF!</definedName>
    <definedName name="F17_Attr_RRepoFX_Tot_I12">#REF!</definedName>
    <definedName name="F17_Tot_Am_AMD">#REF!</definedName>
    <definedName name="F17_Tot_Am_AMD1">#REF!</definedName>
    <definedName name="F17_Tot_Am_EUR">#REF!</definedName>
    <definedName name="F17_Tot_Am_EUR1">#REF!</definedName>
    <definedName name="F17_Tot_Am_OthC">#REF!</definedName>
    <definedName name="F17_Tot_Am_OthC1">#REF!</definedName>
    <definedName name="F17_Tot_Am_RUR">#REF!</definedName>
    <definedName name="F17_Tot_Am_RUR1">#REF!</definedName>
    <definedName name="F17_Tot_Am_USD">#REF!</definedName>
    <definedName name="F17_Tot_Am_USD1">#REF!</definedName>
    <definedName name="F17_Tot_AMD">#REF!</definedName>
    <definedName name="F17_Tot_AMD1">#REF!</definedName>
    <definedName name="F17_Tot_EUR">#REF!</definedName>
    <definedName name="F17_Tot_EUR1">#REF!</definedName>
    <definedName name="F17_Tot_I_AMD">#REF!</definedName>
    <definedName name="F17_Tot_I_AMD1">#REF!</definedName>
    <definedName name="F17_Tot_I_EUR">#REF!</definedName>
    <definedName name="F17_Tot_I_EUR1">#REF!</definedName>
    <definedName name="F17_Tot_I_OthC">#REF!</definedName>
    <definedName name="F17_Tot_I_OthC1">#REF!</definedName>
    <definedName name="F17_Tot_I_RUR">#REF!</definedName>
    <definedName name="F17_Tot_I_RUR1">#REF!</definedName>
    <definedName name="F17_Tot_I_USD">#REF!</definedName>
    <definedName name="F17_Tot_I_USD1">#REF!</definedName>
    <definedName name="F17_Tot_OthC">#REF!</definedName>
    <definedName name="F17_Tot_OthC1">#REF!</definedName>
    <definedName name="F17_Tot_RUR">#REF!</definedName>
    <definedName name="F17_Tot_RUR1">#REF!</definedName>
    <definedName name="F17_Tot_USD">#REF!</definedName>
    <definedName name="F17_Tot_USD1">#REF!</definedName>
    <definedName name="ff"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f"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f"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ff" localSheetId="2">#REF!</definedName>
    <definedName name="fff" localSheetId="3">#REF!</definedName>
    <definedName name="fff">#REF!</definedName>
    <definedName name="fg" localSheetId="2" hidden="1">{"TRADE_COMP",#N/A,FALSE,"TAB23APP";"BOP",#N/A,FALSE,"TAB6";"DOT",#N/A,FALSE,"TAB24APP";"EXTDEBT",#N/A,FALSE,"TAB25APP"}</definedName>
    <definedName name="fg" localSheetId="3" hidden="1">{"TRADE_COMP",#N/A,FALSE,"TAB23APP";"BOP",#N/A,FALSE,"TAB6";"DOT",#N/A,FALSE,"TAB24APP";"EXTDEBT",#N/A,FALSE,"TAB25APP"}</definedName>
    <definedName name="fg" hidden="1">{"TRADE_COMP",#N/A,FALSE,"TAB23APP";"BOP",#N/A,FALSE,"TAB6";"DOT",#N/A,FALSE,"TAB24APP";"EXTDEBT",#N/A,FALSE,"TAB25APP"}</definedName>
    <definedName name="fgfg">#REF!</definedName>
    <definedName name="files">#REF!</definedName>
    <definedName name="FOREIGN_CURRENCY_DEPOSITS___ENTERPRISES" localSheetId="2">'[18]10-manth'!#REF!</definedName>
    <definedName name="FOREIGN_CURRENCY_DEPOSITS___ENTERPRISES" localSheetId="3">'[18]10-manth'!#REF!</definedName>
    <definedName name="FOREIGN_CURRENCY_DEPOSITS___ENTERPRISES">'[18]10-manth'!#REF!</definedName>
    <definedName name="FOREX_D">'[26]FOREX-DAILY'!$A$9:$Q$128</definedName>
    <definedName name="g">#REF!</definedName>
    <definedName name="GDP">#REF!</definedName>
    <definedName name="GRÁFICO_10.3.1.">'[19]GRÁFICO DE FONDO POR AFILIADO'!$A$3:$H$35</definedName>
    <definedName name="GRÁFICO_10.3.2">'[19]GRÁFICO DE FONDO POR AFILIADO'!$A$36:$H$68</definedName>
    <definedName name="GRÁFICO_10.3.3">'[19]GRÁFICO DE FONDO POR AFILIADO'!$A$69:$H$101</definedName>
    <definedName name="GRÁFICO_10.3.4.">'[19]GRÁFICO DE FONDO POR AFILIADO'!$A$103:$H$135</definedName>
    <definedName name="GRÁFICO_N_10.2.4." localSheetId="2">#REF!</definedName>
    <definedName name="GRÁFICO_N_10.2.4." localSheetId="3">#REF!</definedName>
    <definedName name="GRÁFICO_N_10.2.4.">#REF!</definedName>
    <definedName name="GRAPHS">#REF!</definedName>
    <definedName name="HBranches" localSheetId="2">#REF!</definedName>
    <definedName name="HBranches" localSheetId="3">#REF!</definedName>
    <definedName name="HBranches">#REF!</definedName>
    <definedName name="HOther" localSheetId="2">#REF!</definedName>
    <definedName name="HOther" localSheetId="3">#REF!</definedName>
    <definedName name="HOther">#REF!</definedName>
    <definedName name="i">#REF!</definedName>
    <definedName name="ii">'[27]Ü»ñ·ñ³íí³Í'!$E$5</definedName>
    <definedName name="IN">#REF!</definedName>
    <definedName name="INTER_CRED">#REF!</definedName>
    <definedName name="INTER_DEPO">#REF!</definedName>
    <definedName name="INTEREST">[2]INT_RATES_old!$A$1:$I$35</definedName>
    <definedName name="j">#REF!</definedName>
    <definedName name="k">#REF!</definedName>
    <definedName name="kgjk">#REF!</definedName>
    <definedName name="kjkj">#REF!</definedName>
    <definedName name="KPV">#REF!</definedName>
    <definedName name="l" localSheetId="2">#REF!</definedName>
    <definedName name="l" localSheetId="3">#REF!</definedName>
    <definedName name="l">#REF!</definedName>
    <definedName name="LABORMKT">[2]LABORMKT_OLD!$A$1:$O$39</definedName>
    <definedName name="LAST">[28]DOC!$C$8</definedName>
    <definedName name="LEND">#REF!</definedName>
    <definedName name="LIABILITIES" localSheetId="2">'[29]CBA bal.sheet 00 (July-Dec)'!#REF!</definedName>
    <definedName name="LIABILITIES" localSheetId="3">'[29]CBA bal.sheet 00 (July-Dec)'!#REF!</definedName>
    <definedName name="LIABILITIES">'[29]CBA bal.sheet 00 (July-Dec)'!#REF!</definedName>
    <definedName name="ll">#REF!</definedName>
    <definedName name="lll">#REF!</definedName>
    <definedName name="loa" localSheetId="2">'[13]Issue of Tbill'!#REF!</definedName>
    <definedName name="loa" localSheetId="3">'[13]Issue of Tbill'!#REF!</definedName>
    <definedName name="loa">'[13]Issue of Tbill'!#REF!</definedName>
    <definedName name="loans1" localSheetId="2">'[13]Issue of Tbill'!#REF!</definedName>
    <definedName name="loans1" localSheetId="3">'[13]Issue of Tbill'!#REF!</definedName>
    <definedName name="loans1">'[13]Issue of Tbill'!#REF!</definedName>
    <definedName name="Loansagu" localSheetId="2">'[30]Issue of Tbill'!#REF!</definedName>
    <definedName name="Loansagu" localSheetId="3">'[30]Issue of Tbill'!#REF!</definedName>
    <definedName name="Loansagu">'[30]Issue of Tbill'!#REF!</definedName>
    <definedName name="lon" localSheetId="2">'[13]Issue of Tbill'!#REF!</definedName>
    <definedName name="lon" localSheetId="3">'[13]Issue of Tbill'!#REF!</definedName>
    <definedName name="lon">'[13]Issue of Tbill'!#REF!</definedName>
    <definedName name="LUR">[20]Q3!$E$16:$AH$16</definedName>
    <definedName name="lvTMGXO_Dcalc2">#REF!</definedName>
    <definedName name="lvTXGXO_Dcalc2">#REF!</definedName>
    <definedName name="m">#REF!</definedName>
    <definedName name="macro">#REF!</definedName>
    <definedName name="MAINCOM">'[2]MAINCOM_old '!$A$1:$H$23</definedName>
    <definedName name="MB"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MB"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MB"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MCV">[31]Q2!$E$63:$AH$63</definedName>
    <definedName name="MCV_B">[14]Q6!$E$141:$R$141</definedName>
    <definedName name="MCV_D">[15]Q7!$E$262:$AH$262</definedName>
    <definedName name="MCV_N" localSheetId="2">'[17]weo-real'!#REF!</definedName>
    <definedName name="MCV_N" localSheetId="3">'[17]weo-real'!#REF!</definedName>
    <definedName name="MCV_N">'[17]weo-real'!#REF!</definedName>
    <definedName name="MCV_T">#REF!</definedName>
    <definedName name="medterm">#REF!</definedName>
    <definedName name="mm">#REF!</definedName>
    <definedName name="mmm"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mmm"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mmm"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mmmm">#REF!</definedName>
    <definedName name="mmmmmm">#REF!</definedName>
    <definedName name="mon">#REF!</definedName>
    <definedName name="MonGrow" localSheetId="2">[32]BM!#REF!</definedName>
    <definedName name="MonGrow" localSheetId="3">[32]BM!#REF!</definedName>
    <definedName name="MonGrow">[32]BM!#REF!</definedName>
    <definedName name="MS">#REF!</definedName>
    <definedName name="N_7" localSheetId="2">[33]²Øöàö!#REF!</definedName>
    <definedName name="N_7" localSheetId="3">[33]²Øöàö!#REF!</definedName>
    <definedName name="N_7">[33]²Øöàö!#REF!</definedName>
    <definedName name="name" localSheetId="2">#REF!</definedName>
    <definedName name="name" localSheetId="3">#REF!</definedName>
    <definedName name="name">#REF!</definedName>
    <definedName name="NAMES_M">[28]EDSS_M!$B$12:$B$41</definedName>
    <definedName name="NC_R" localSheetId="2">'[17]weo-real'!#REF!</definedName>
    <definedName name="NC_R" localSheetId="3">'[17]weo-real'!#REF!</definedName>
    <definedName name="NC_R">'[17]weo-real'!#REF!</definedName>
    <definedName name="NCG_R" localSheetId="2">'[17]weo-real'!#REF!</definedName>
    <definedName name="NCG_R" localSheetId="3">'[17]weo-real'!#REF!</definedName>
    <definedName name="NCG_R">'[17]weo-real'!#REF!</definedName>
    <definedName name="new" localSheetId="2" hidden="1">{"TBILLS_ALL",#N/A,FALSE,"FITB_all"}</definedName>
    <definedName name="new" localSheetId="3" hidden="1">{"TBILLS_ALL",#N/A,FALSE,"FITB_all"}</definedName>
    <definedName name="new" hidden="1">{"TBILLS_ALL",#N/A,FALSE,"FITB_all"}</definedName>
    <definedName name="NFB_R" localSheetId="2">'[17]weo-real'!#REF!</definedName>
    <definedName name="NFB_R" localSheetId="3">'[17]weo-real'!#REF!</definedName>
    <definedName name="NFB_R">'[17]weo-real'!#REF!</definedName>
    <definedName name="NFB_R_GDP" localSheetId="2">'[17]weo-real'!#REF!</definedName>
    <definedName name="NFB_R_GDP" localSheetId="3">'[17]weo-real'!#REF!</definedName>
    <definedName name="NFB_R_GDP">'[17]weo-real'!#REF!</definedName>
    <definedName name="NGDP">[31]Q2!$E$47:$AH$47</definedName>
    <definedName name="NGDP_RG" localSheetId="2">'[17]weo-real'!#REF!</definedName>
    <definedName name="NGDP_RG" localSheetId="3">'[17]weo-real'!#REF!</definedName>
    <definedName name="NGDP_RG">'[17]weo-real'!#REF!</definedName>
    <definedName name="NI_R" localSheetId="2">'[17]weo-real'!#REF!</definedName>
    <definedName name="NI_R" localSheetId="3">'[17]weo-real'!#REF!</definedName>
    <definedName name="NI_R">'[17]weo-real'!#REF!</definedName>
    <definedName name="NINV_R_GDP" localSheetId="2">'[17]weo-real'!#REF!</definedName>
    <definedName name="NINV_R_GDP" localSheetId="3">'[17]weo-real'!#REF!</definedName>
    <definedName name="NINV_R_GDP">'[17]weo-real'!#REF!</definedName>
    <definedName name="NM_R" localSheetId="2">'[17]weo-real'!#REF!</definedName>
    <definedName name="NM_R" localSheetId="3">'[17]weo-real'!#REF!</definedName>
    <definedName name="NM_R">'[17]weo-real'!#REF!</definedName>
    <definedName name="NMG_R" localSheetId="2">'[17]weo-real'!#REF!</definedName>
    <definedName name="NMG_R" localSheetId="3">'[17]weo-real'!#REF!</definedName>
    <definedName name="NMG_R">'[17]weo-real'!#REF!</definedName>
    <definedName name="NMG_RG" localSheetId="2">'[17]weo-real'!#REF!</definedName>
    <definedName name="NMG_RG" localSheetId="3">'[17]weo-real'!#REF!</definedName>
    <definedName name="NMG_RG">'[17]weo-real'!#REF!</definedName>
    <definedName name="NMS_R" localSheetId="2">'[17]weo-real'!#REF!</definedName>
    <definedName name="NMS_R" localSheetId="3">'[17]weo-real'!#REF!</definedName>
    <definedName name="NMS_R">'[17]weo-real'!#REF!</definedName>
    <definedName name="nnn"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nnn"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nnn"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NTDD_R" localSheetId="2">'[17]weo-real'!#REF!</definedName>
    <definedName name="NTDD_R" localSheetId="3">'[17]weo-real'!#REF!</definedName>
    <definedName name="NTDD_R">'[17]weo-real'!#REF!</definedName>
    <definedName name="NTDD_RG" localSheetId="2">'[17]weo-real'!#REF!</definedName>
    <definedName name="NTDD_RG" localSheetId="3">'[17]weo-real'!#REF!</definedName>
    <definedName name="NTDD_RG">'[17]weo-real'!#REF!</definedName>
    <definedName name="NX_R" localSheetId="2">'[17]weo-real'!#REF!</definedName>
    <definedName name="NX_R" localSheetId="3">'[17]weo-real'!#REF!</definedName>
    <definedName name="NX_R">'[17]weo-real'!#REF!</definedName>
    <definedName name="NXG_R" localSheetId="2">'[17]weo-real'!#REF!</definedName>
    <definedName name="NXG_R" localSheetId="3">'[17]weo-real'!#REF!</definedName>
    <definedName name="NXG_R">'[17]weo-real'!#REF!</definedName>
    <definedName name="NXG_RG" localSheetId="2">'[17]weo-real'!#REF!</definedName>
    <definedName name="NXG_RG" localSheetId="3">'[17]weo-real'!#REF!</definedName>
    <definedName name="NXG_RG">'[17]weo-real'!#REF!</definedName>
    <definedName name="NXS_R" localSheetId="2">'[17]weo-real'!#REF!</definedName>
    <definedName name="NXS_R" localSheetId="3">'[17]weo-real'!#REF!</definedName>
    <definedName name="NXS_R">'[17]weo-real'!#REF!</definedName>
    <definedName name="Other" localSheetId="2">[34]E²I²_!#REF!</definedName>
    <definedName name="Other" localSheetId="3">[34]E²I²_!#REF!</definedName>
    <definedName name="Other">[34]E²I²_!#REF!</definedName>
    <definedName name="OTHER_CLAIMS_ON_RESIDENTS">#REF!</definedName>
    <definedName name="Pay_Cap" localSheetId="2">[35]Baseline!#REF!</definedName>
    <definedName name="Pay_Cap" localSheetId="3">[35]Baseline!#REF!</definedName>
    <definedName name="Pay_Cap">[35]Baseline!#REF!</definedName>
    <definedName name="pchBM">#REF!</definedName>
    <definedName name="pchBMG">#REF!</definedName>
    <definedName name="pchBX">#REF!</definedName>
    <definedName name="pchBXG">#REF!</definedName>
    <definedName name="pchNM_R" localSheetId="2">'[17]weo-real'!#REF!</definedName>
    <definedName name="pchNM_R" localSheetId="3">'[17]weo-real'!#REF!</definedName>
    <definedName name="pchNM_R">'[17]weo-real'!#REF!</definedName>
    <definedName name="pchNMG_R" localSheetId="2">'[17]weo-real'!#REF!</definedName>
    <definedName name="pchNMG_R" localSheetId="3">'[17]weo-real'!#REF!</definedName>
    <definedName name="pchNMG_R">'[17]weo-real'!#REF!</definedName>
    <definedName name="pchNX_R" localSheetId="2">'[17]weo-real'!#REF!</definedName>
    <definedName name="pchNX_R" localSheetId="3">'[17]weo-real'!#REF!</definedName>
    <definedName name="pchNX_R">'[17]weo-real'!#REF!</definedName>
    <definedName name="pchNXG_R" localSheetId="2">'[17]weo-real'!#REF!</definedName>
    <definedName name="pchNXG_R" localSheetId="3">'[17]weo-real'!#REF!</definedName>
    <definedName name="pchNXG_R">'[17]weo-real'!#REF!</definedName>
    <definedName name="pchTX_D">#REF!</definedName>
    <definedName name="pchTXG_D">#REF!</definedName>
    <definedName name="pchWPCP33_D">#REF!</definedName>
    <definedName name="PD_JH">'[36]Output to Team'!$A$1:$AL$142</definedName>
    <definedName name="ppp">#REF!</definedName>
    <definedName name="ppppo" localSheetId="2">#REF!</definedName>
    <definedName name="ppppo" localSheetId="3">#REF!</definedName>
    <definedName name="ppppo">#REF!</definedName>
    <definedName name="ppppp">#REF!</definedName>
    <definedName name="pri" localSheetId="2">'[13]Issue of Tbill'!#REF!</definedName>
    <definedName name="pri" localSheetId="3">'[13]Issue of Tbill'!#REF!</definedName>
    <definedName name="pri">'[13]Issue of Tbill'!#REF!</definedName>
    <definedName name="print_aea">#REF!</definedName>
    <definedName name="_xlnm.Print_Area" localSheetId="0">'6.2-Repo'!$A$1:$T$30</definedName>
    <definedName name="_xlnm.Print_Area" localSheetId="1">'6.3-Secondary'!$A$1:$T$44</definedName>
    <definedName name="_xlnm.Print_Area" localSheetId="2">'6.4-Interbank credit'!$B$1:$I$42</definedName>
    <definedName name="_xlnm.Print_Area" localSheetId="3">'6.5-Swap'!$C$1:$Y$21</definedName>
    <definedName name="_xlnm.Print_Area">#REF!</definedName>
    <definedName name="_xlnm.Print_Titles">[37]BP!$C$1:$C$65536,[37]BP!$A$1:$IV$3</definedName>
    <definedName name="PRINT_TITLES_MI" localSheetId="2">#REF!</definedName>
    <definedName name="PRINT_TITLES_MI" localSheetId="3">#REF!</definedName>
    <definedName name="PRINT_TITLES_MI">#REF!</definedName>
    <definedName name="Print1">[38]DATA!$A$2:$BK$75</definedName>
    <definedName name="Print2">[38]DATA!$A$77:$AX$111</definedName>
    <definedName name="Print3">[38]DATA!$A$112:$CH$112</definedName>
    <definedName name="Print4">[38]DATA!$A$113:$AX$125</definedName>
    <definedName name="Print5">[38]DATA!$A$128:$AM$133</definedName>
    <definedName name="Print6" localSheetId="2">[38]DATA!#REF!</definedName>
    <definedName name="Print6" localSheetId="3">[38]DATA!#REF!</definedName>
    <definedName name="Print6">[38]DATA!#REF!</definedName>
    <definedName name="Print6_9">[38]DATA!$A$135:$N$199</definedName>
    <definedName name="PrintThis_Links">[20]Links!$A$1:$F$33</definedName>
    <definedName name="Prog_2001_Nov_draft" localSheetId="2" hidden="1">{"CBA",#N/A,FALSE,"TAB4";"MS",#N/A,FALSE,"TAB5";"BANKLOANS",#N/A,FALSE,"TAB21APP ";"INTEREST",#N/A,FALSE,"TAB22APP"}</definedName>
    <definedName name="Prog_2001_Nov_draft" localSheetId="3" hidden="1">{"CBA",#N/A,FALSE,"TAB4";"MS",#N/A,FALSE,"TAB5";"BANKLOANS",#N/A,FALSE,"TAB21APP ";"INTEREST",#N/A,FALSE,"TAB22APP"}</definedName>
    <definedName name="Prog_2001_Nov_draft" hidden="1">{"CBA",#N/A,FALSE,"TAB4";"MS",#N/A,FALSE,"TAB5";"BANKLOANS",#N/A,FALSE,"TAB21APP ";"INTEREST",#N/A,FALSE,"TAB22APP"}</definedName>
    <definedName name="promgraf" localSheetId="2">[39]GRAFPROM!#REF!</definedName>
    <definedName name="promgraf" localSheetId="3">[39]GRAFPROM!#REF!</definedName>
    <definedName name="promgraf">[39]GRAFPROM!#REF!</definedName>
    <definedName name="qq" localSheetId="2" hidden="1">[12]PEF!#REF!</definedName>
    <definedName name="qq" localSheetId="3" hidden="1">[12]PEF!#REF!</definedName>
    <definedName name="qq" hidden="1">[12]PEF!#REF!</definedName>
    <definedName name="Real" localSheetId="2">'[40]R &amp; Def'!#REF!</definedName>
    <definedName name="Real" localSheetId="3">'[40]R &amp; Def'!#REF!</definedName>
    <definedName name="Real">'[40]R &amp; Def'!#REF!</definedName>
    <definedName name="RealExo">#REF!</definedName>
    <definedName name="RealPercent">#REF!</definedName>
    <definedName name="REGISTERALL">[16]Contents!$B$58</definedName>
    <definedName name="repo" localSheetId="2">#REF!</definedName>
    <definedName name="repo" localSheetId="3">#REF!</definedName>
    <definedName name="repo">#REF!</definedName>
    <definedName name="RetName">#REF!</definedName>
    <definedName name="right">#REF!</definedName>
    <definedName name="rngBefore">[20]Main!$AB$26</definedName>
    <definedName name="rngDepartmentDrive">[20]Main!$AB$23</definedName>
    <definedName name="rngEMailAddress">[20]Main!$AB$20</definedName>
    <definedName name="rngErrorSort">[20]ErrCheck!$A$4</definedName>
    <definedName name="rngLastSave">[20]Main!$G$19</definedName>
    <definedName name="rngLastSent">[20]Main!$G$18</definedName>
    <definedName name="rngLastUpdate">[20]Links!$D$2</definedName>
    <definedName name="rngNeedsUpdate">[20]Links!$E$2</definedName>
    <definedName name="rngNews">[20]Main!$AB$27</definedName>
    <definedName name="rngQuestChecked">[20]ErrCheck!$A$3</definedName>
    <definedName name="rrr">#REF!</definedName>
    <definedName name="rs" localSheetId="2"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#REF!</definedName>
    <definedName name="SAVINGS">#REF!</definedName>
    <definedName name="SECTORS">[16]Contents!$B$56:$N$56</definedName>
    <definedName name="SEL_AGRI">[2]AGRI_old!$A$1:$S$22</definedName>
    <definedName name="Sel_Econ_Ind">#REF!</definedName>
    <definedName name="sencount" hidden="1">2</definedName>
    <definedName name="series">#REF!</definedName>
    <definedName name="Simple">#REF!</definedName>
    <definedName name="SM_REPO" localSheetId="2">#REF!</definedName>
    <definedName name="SM_REPO" localSheetId="3">#REF!</definedName>
    <definedName name="SM_REPO">#REF!</definedName>
    <definedName name="solver_lin" hidden="1">0</definedName>
    <definedName name="solver_num" hidden="1">0</definedName>
    <definedName name="solver_typ" hidden="1">1</definedName>
    <definedName name="solver_val" hidden="1">0</definedName>
    <definedName name="Summery_Monetary_Projections_for_the_Fourth_Review">#REF!</definedName>
    <definedName name="TAB8NEW">#REF!</definedName>
    <definedName name="tabe11">#REF!</definedName>
    <definedName name="tabe14">#REF!</definedName>
    <definedName name="tabe3">#REF!</definedName>
    <definedName name="tabe4">#REF!</definedName>
    <definedName name="tabe7">#REF!</definedName>
    <definedName name="tabe8a">#REF!</definedName>
    <definedName name="Table_1.__Armenia__Selected_Economic_Indicators">[2]SEI_OLD!$A$1:$G$59</definedName>
    <definedName name="Table_10._Armenia___Labor_Market_Indicators__1994_99__1">[2]LABORMKT_OLD!$A$1:$O$37</definedName>
    <definedName name="Table_11._Armenia___Average_Monthly_Wages_in_the_State_Sector__1994_99__1">[2]WAGES_old!$A$1:$F$63</definedName>
    <definedName name="Table_12.__Armenia__Labor_Force__Employment__and_Unemployment__1994_99">[2]EMPLOY_old!$A$1:$H$53</definedName>
    <definedName name="Table_13._Armenia___Employment_in_the_Public_Sector__1994_99">[2]EMPL_PUBL_old!$A$1:$F$27</definedName>
    <definedName name="Table_14._Armenia___Budgetary_Sector_Employment__1994_99">[2]EMPL_BUDG_old!$A$1:$K$17</definedName>
    <definedName name="Table_15._Armenia___Consolidated_Government_Fiscal_Operations__1994_99">#REF!</definedName>
    <definedName name="Table_16._Armenia___Consolidated_Government_Fiscal_Operations__1994_99">#REF!</definedName>
    <definedName name="Table_17._Armenia___State_Budget__1994_99">#REF!</definedName>
    <definedName name="Table_18._Armenia___State_Budget__1994_99">#REF!</definedName>
    <definedName name="Table_19._Armenia___Distribution_of_Current_Expenditures_in_the_Consolidated_Government_Budget__1994_99">[2]EXPEN_old!$A$1:$F$25</definedName>
    <definedName name="Table_2">#REF!</definedName>
    <definedName name="Table_2.__Armenia___Real_Gross_Domestic_Product_Growth__1994_99">[2]NGDP_R_old!$A$1:$L$35</definedName>
    <definedName name="Table_2._Turkey__Exogenous_assumptions">#REF!</definedName>
    <definedName name="Table_20._Armenia___Composition_of_Tax_Revenues_in_Consolidated_Government_Budget__1994_99">[2]TAX_REV_old!$A$1:$F$24</definedName>
    <definedName name="Table_21._Armenia___Accounts_of_the_Central_Bank__1994_99">[2]CBANK_old!$A$1:$U$46</definedName>
    <definedName name="Table_22._Armenia___Monetary_Survey__1994_99">[2]MSURVEY_old!$A$1:$Q$52</definedName>
    <definedName name="Table_23._Armenia___Commercial_Banks___Interest_Rates_for_Loans_and_Deposits_in_Drams_and_U.S._Dollars__1996_99">[2]INT_RATES_old!$A$1:$R$32</definedName>
    <definedName name="Table_24._Armenia___Treasury_Bills__1995_99">[2]Tbill_old!$A$1:$U$31</definedName>
    <definedName name="Table_25._Armenia___Quarterly_Balance_of_Payments_and_External_Financing__1995_99">[2]BOP_Q_OLD!$A$1:$F$74</definedName>
    <definedName name="Table_26._Armenia___Summary_External_Debt_Data__1995_99">[2]EXTDEBT_OLD!$A$1:$F$45</definedName>
    <definedName name="Table_27.__Armenia___Commodity_Composition_of_Trade__1995_99">[2]COMP_TRADE!$A$1:$F$29</definedName>
    <definedName name="Table_28._Armenia___Direction_of_Trade__1995_99">[2]DOT!$A$1:$F$66</definedName>
    <definedName name="Table_29._Armenia___Incorporatized_and_Partially_Privatized_Enterprises__1994_99">[2]PRIVATE_OLD!$A$1:$G$29</definedName>
    <definedName name="Table_3.__Armenia_Quarterly_Real_GDP_1997_99">[2]GDP_q_old!$A$1:$P$31</definedName>
    <definedName name="Table_30._Armenia___Banking_System_Indicators__1997_99">[2]BNKIND_old!$A$1:$M$16</definedName>
    <definedName name="Table_31._Armenia___Banking_Sector_Loans__1996_99">[2]BNKLOANS_old!$A$1:$O$40</definedName>
    <definedName name="Table_32._Armenia___Total_Electricity_Generation__Distribution_and_Collection__1994_99">[2]ELECTR_old!$A$1:$F$51</definedName>
    <definedName name="Table_33._General_Government_Tax_Revenue_in_Selected_BRO_Countries">#REF!</definedName>
    <definedName name="Table_34._General_Government_Tax_Revenue_Performance_in_Armenia_and_Comparator_Countries_1995___1998_1">[2]taxrevSum!$A$1:$F$52</definedName>
    <definedName name="Table_4._Armenia___Gross_Domestic_Product__1994_99">[2]NGDP_old!$A$1:$O$33</definedName>
    <definedName name="Table_5._Armenia___Production_of_Selected_Agricultural_Products__1994_99">[2]AGRI_old!$A$1:$S$22</definedName>
    <definedName name="Table_6._Armenia___Production_of_Selected_Industrial_Commodities__1994_99">[2]INDCOM_old!$A$1:$L$31</definedName>
    <definedName name="Table_7._Armenia___Consumer_Prices__1994_99">[2]CPI_old!$A$1:$I$102</definedName>
    <definedName name="Table_8.__Armenia___Selected_Energy_Prices__1994_99__1">[2]ENERGY_old!$A$1:$AF$25</definedName>
    <definedName name="Table_9._Armenia___Regulated_Prices_for_Main_Commodities_and_Services__1994_99__1">'[2]MAINCOM_old '!$A$1:$H$20</definedName>
    <definedName name="Table1">#REF!</definedName>
    <definedName name="Table10">[16]L1!$A$1:$AY$33</definedName>
    <definedName name="Table11">[16]L2!$A$1:$K$18</definedName>
    <definedName name="Table12">[16]L3!$A$1:$M$47</definedName>
    <definedName name="Table13">[16]L4!$A$1:$M$30</definedName>
    <definedName name="Table14">[16]L5!$A$1:$L$26</definedName>
    <definedName name="Table15">[16]L6!$A$1:$K$104</definedName>
    <definedName name="Table16">[16]L7!$A$1:$AE$36</definedName>
    <definedName name="Table17">[16]R8!$A$1:$K$88</definedName>
    <definedName name="Table18">[16]Gov1!$A$1:$H$59</definedName>
    <definedName name="Table19">[16]Gov4!$A$1:$F$85</definedName>
    <definedName name="Table2">#REF!</definedName>
    <definedName name="Table20" localSheetId="2">#REF!</definedName>
    <definedName name="Table20" localSheetId="3">#REF!</definedName>
    <definedName name="Table20">#REF!</definedName>
    <definedName name="Table21">[16]Gov3!$A$1:$G$93</definedName>
    <definedName name="Table22">[16]Gov5!$A$1:$K$107</definedName>
    <definedName name="Table23">[16]Gov6!$A$1:$Y$39</definedName>
    <definedName name="Table24">[16]Gov7!$A$1:$R$132</definedName>
    <definedName name="Table25">[16]Gov8!$A$1:$L$40</definedName>
    <definedName name="Table26">[16]Gov11!$A$1:$L$33</definedName>
    <definedName name="Table3">#REF!</definedName>
    <definedName name="Table33">#REF!</definedName>
    <definedName name="Table34">#REF!</definedName>
    <definedName name="Table35">[16]D!$A$1:$G$57</definedName>
    <definedName name="Table36">[16]BoP!$A$1:$Y$94</definedName>
    <definedName name="Table37">[16]T1!$A$1:$T$45</definedName>
    <definedName name="Table38">[16]T2!$A$1:$M$30</definedName>
    <definedName name="Table39">[16]T3!$A$1:$H$56</definedName>
    <definedName name="Table4">#REF!</definedName>
    <definedName name="Table40">'[16]40'!$A$1:$F$64</definedName>
    <definedName name="Table41">'[16]41'!$A$1:$G$50</definedName>
    <definedName name="Table42">'[41]42'!$A$1:$J$119</definedName>
    <definedName name="Table43">'[16]43'!$A$1:$H$103</definedName>
    <definedName name="table44">'[16]44'!$A$40:$G$81</definedName>
    <definedName name="Table45">'[16]45'!$B$30:$H$64</definedName>
    <definedName name="Table5">#REF!</definedName>
    <definedName name="Table6">#REF!</definedName>
    <definedName name="Table7">#REF!</definedName>
    <definedName name="Table8">[16]E1!$A$1:$L$30</definedName>
    <definedName name="Table9">[16]E2!$A$1:$H$63</definedName>
    <definedName name="tblChecks">[20]ErrCheck!$A$3:$E$5</definedName>
    <definedName name="tblLinks">[20]Links!$A$4:$F$33</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2" hidden="1">{#N/A,#N/A,FALSE,"DOC";"TB_28",#N/A,FALSE,"FITB_28";"TB_91",#N/A,FALSE,"FITB_91";"TB_182",#N/A,FALSE,"FITB_182";"TB_273",#N/A,FALSE,"FITB_273";"TB_364",#N/A,FALSE,"FITB_364 ";"SUMMARY",#N/A,FALSE,"Summary"}</definedName>
    <definedName name="test" localSheetId="3" hidden="1">{#N/A,#N/A,FALSE,"DOC";"TB_28",#N/A,FALSE,"FITB_28";"TB_91",#N/A,FALSE,"FITB_91";"TB_182",#N/A,FALSE,"FITB_182";"TB_273",#N/A,FALSE,"FITB_273";"TB_364",#N/A,FALSE,"FITB_364 ";"SUMMARY",#N/A,FALSE,"Summary"}</definedName>
    <definedName name="test" hidden="1">{#N/A,#N/A,FALSE,"DOC";"TB_28",#N/A,FALSE,"FITB_28";"TB_91",#N/A,FALSE,"FITB_91";"TB_182",#N/A,FALSE,"FITB_182";"TB_273",#N/A,FALSE,"FITB_273";"TB_364",#N/A,FALSE,"FITB_364 ";"SUMMARY",#N/A,FALSE,"Summary"}</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TAB21">[2]INT_RATES_old!$A$1:$A$33</definedName>
    <definedName name="ttt">#REF!</definedName>
    <definedName name="ttttt">#REF!</definedName>
    <definedName name="ttttttt">#REF!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SERNAME">[16]Contents!$B$59</definedName>
    <definedName name="uuu">#REF!</definedName>
    <definedName name="ValidationList">#REF!</definedName>
    <definedName name="Violation" localSheetId="2">[42]!Violation</definedName>
    <definedName name="Violation" localSheetId="3">[42]!Violation</definedName>
    <definedName name="Violation">[42]!Violation</definedName>
    <definedName name="WAGES_ST">[2]WAGES_old!$A$1:$G$62</definedName>
    <definedName name="WPCP33_D">#REF!</definedName>
    <definedName name="wrn.97REDBOP." localSheetId="2" hidden="1">{"TRADE_COMP",#N/A,FALSE,"TAB23APP";"BOP",#N/A,FALSE,"TAB6";"DOT",#N/A,FALSE,"TAB24APP";"EXTDEBT",#N/A,FALSE,"TAB25APP"}</definedName>
    <definedName name="wrn.97REDBOP." localSheetId="3" hidden="1">{"TRADE_COMP",#N/A,FALSE,"TAB23APP";"BOP",#N/A,FALSE,"TAB6";"DOT",#N/A,FALSE,"TAB24APP";"EXTDEBT",#N/A,FALSE,"TAB25APP"}</definedName>
    <definedName name="wrn.97REDBOP." hidden="1">{"TRADE_COMP",#N/A,FALSE,"TAB23APP";"BOP",#N/A,FALSE,"TAB6";"DOT",#N/A,FALSE,"TAB24APP";"EXTDEBT",#N/A,FALSE,"TAB25APP"}</definedName>
    <definedName name="wrn.Annual._.briefings._.table." localSheetId="2" hidden="1">{"annual_brief",#N/A,FALSE,"Table 1"}</definedName>
    <definedName name="wrn.Annual._.briefings._.table." localSheetId="3" hidden="1">{"annual_brief",#N/A,FALSE,"Table 1"}</definedName>
    <definedName name="wrn.Annual._.briefings._.table." hidden="1">{"annual_brief",#N/A,FALSE,"Table 1"}</definedName>
    <definedName name="wrn.ARMRED97."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TBILLS." localSheetId="2" hidden="1">{#N/A,#N/A,FALSE,"DOC";"TB_28",#N/A,FALSE,"FITB_28";"TB_91",#N/A,FALSE,"FITB_91";"TB_182",#N/A,FALSE,"FITB_182";"TB_273",#N/A,FALSE,"FITB_273";"TB_364",#N/A,FALSE,"FITB_364 ";"SUMMARY",#N/A,FALSE,"Summary"}</definedName>
    <definedName name="wrn.ARMTBILLS." localSheetId="3" hidden="1">{#N/A,#N/A,FALSE,"DOC";"TB_28",#N/A,FALSE,"FITB_28";"TB_91",#N/A,FALSE,"FITB_91";"TB_182",#N/A,FALSE,"FITB_182";"TB_273",#N/A,FALSE,"FITB_273";"TB_364",#N/A,FALSE,"FITB_364 ";"SUMMARY",#N/A,FALSE,"Summary"}</definedName>
    <definedName name="wrn.ARMTBILLS." hidden="1">{#N/A,#N/A,FALSE,"DOC";"TB_28",#N/A,FALSE,"FITB_28";"TB_91",#N/A,FALSE,"FITB_91";"TB_182",#N/A,FALSE,"FITB_182";"TB_273",#N/A,FALSE,"FITB_273";"TB_364",#N/A,FALSE,"FITB_364 ";"SUMMARY",#N/A,FALSE,"Summary"}</definedName>
    <definedName name="wrn.BOP_MIDTERM." localSheetId="2" hidden="1">{"BOP_TAB",#N/A,FALSE,"N";"MIDTERM_TAB",#N/A,FALSE,"O"}</definedName>
    <definedName name="wrn.BOP_MIDTERM." localSheetId="3" hidden="1">{"BOP_TAB",#N/A,FALSE,"N";"MIDTERM_TAB",#N/A,FALSE,"O"}</definedName>
    <definedName name="wrn.BOP_MIDTERM." hidden="1">{"BOP_TAB",#N/A,FALSE,"N";"MIDTERM_TAB",#N/A,FALSE,"O"}</definedName>
    <definedName name="wrn.FISCRED97." localSheetId="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FIS." localSheetId="2" hidden="1">{"TAB_2",#N/A,FALSE,"A";"DOC",#N/A,FALSE,"DOC";"TAB6_SRBP",#N/A,FALSE,"SR-BP (2)";"TAB_6",#N/A,FALSE,"A";"TAB6_SRBP",#N/A,FALSE,"SR-BP (2)";"SFUNDREV",#N/A,FALSE,"S.Fund Rev";"Tab_arrears",#N/A,FALSE,"Sheet2";"SR_REVEXP",#N/A,FALSE,"Sheet3"}</definedName>
    <definedName name="wrn.MDAFIS." localSheetId="3" hidden="1">{"TAB_2",#N/A,FALSE,"A";"DOC",#N/A,FALSE,"DOC";"TAB6_SRBP",#N/A,FALSE,"SR-BP (2)";"TAB_6",#N/A,FALSE,"A";"TAB6_SRBP",#N/A,FALSE,"SR-BP (2)";"SFUNDREV",#N/A,FALSE,"S.Fund Rev";"Tab_arrears",#N/A,FALSE,"Sheet2";"SR_REVEXP",#N/A,FALSE,"Sheet3"}</definedName>
    <definedName name="wrn.MDAFIS." hidden="1">{"TAB_2",#N/A,FALSE,"A";"DOC",#N/A,FALSE,"DOC";"TAB6_SRBP",#N/A,FALSE,"SR-BP (2)";"TAB_6",#N/A,FALSE,"A";"TAB6_SRBP",#N/A,FALSE,"SR-BP (2)";"SFUNDREV",#N/A,FALSE,"S.Fund Rev";"Tab_arrears",#N/A,FALSE,"Sheet2";"SR_REVEXP",#N/A,FALSE,"Sheet3"}</definedName>
    <definedName name="wrn.MONA." localSheetId="2" hidden="1">{"MONA",#N/A,FALSE,"S"}</definedName>
    <definedName name="wrn.MONA." localSheetId="3" hidden="1">{"MONA",#N/A,FALSE,"S"}</definedName>
    <definedName name="wrn.MONA." hidden="1">{"MONA",#N/A,FALSE,"S"}</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RED97MON." localSheetId="2" hidden="1">{"CBA",#N/A,FALSE,"TAB4";"MS",#N/A,FALSE,"TAB5";"BANKLOANS",#N/A,FALSE,"TAB21APP ";"INTEREST",#N/A,FALSE,"TAB22APP"}</definedName>
    <definedName name="wrn.RED97MON." localSheetId="3" hidden="1">{"CBA",#N/A,FALSE,"TAB4";"MS",#N/A,FALSE,"TAB5";"BANKLOANS",#N/A,FALSE,"TAB21APP ";"INTEREST",#N/A,FALSE,"TAB22APP"}</definedName>
    <definedName name="wrn.RED97MON." hidden="1">{"CBA",#N/A,FALSE,"TAB4";"MS",#N/A,FALSE,"TAB5";"BANKLOANS",#N/A,FALSE,"TAB21APP ";"INTEREST",#N/A,FALSE,"TAB22APP"}</definedName>
    <definedName name="wrn.Staff._.report._.tables." localSheetId="2" hidden="1">{"staff_report",#N/A,FALSE,"Table 1";"medium_term",#N/A,FALSE,"Med-term"}</definedName>
    <definedName name="wrn.Staff._.report._.tables." localSheetId="3" hidden="1">{"staff_report",#N/A,FALSE,"Table 1";"medium_term",#N/A,FALSE,"Med-term"}</definedName>
    <definedName name="wrn.Staff._.report._.tables." hidden="1">{"staff_report",#N/A,FALSE,"Table 1";"medium_term",#N/A,FALSE,"Med-term"}</definedName>
    <definedName name="wrn.State._.Govt." localSheetId="2" hidden="1">{"partial screen",#N/A,FALSE,"State_Gov't"}</definedName>
    <definedName name="wrn.State._.Govt." localSheetId="3" hidden="1">{"partial screen",#N/A,FALSE,"State_Gov't"}</definedName>
    <definedName name="wrn.State._.Govt." hidden="1">{"partial screen",#N/A,FALSE,"State_Gov't"}</definedName>
    <definedName name="wrn.TBILLSALL." localSheetId="2" hidden="1">{"TBILLS_ALL",#N/A,FALSE,"FITB_all"}</definedName>
    <definedName name="wrn.TBILLSALL." localSheetId="3" hidden="1">{"TBILLS_ALL",#N/A,FALSE,"FITB_all"}</definedName>
    <definedName name="wrn.TBILLSALL." hidden="1">{"TBILLS_ALL",#N/A,FALSE,"FITB_all"}</definedName>
    <definedName name="wrn.WEO." localSheetId="2" hidden="1">{"WEO",#N/A,FALSE,"T"}</definedName>
    <definedName name="wrn.WEO." localSheetId="3" hidden="1">{"WEO",#N/A,FALSE,"T"}</definedName>
    <definedName name="wrn.WEO." hidden="1">{"WEO",#N/A,FALSE,"T"}</definedName>
    <definedName name="XX" localSheetId="2" hidden="1">{"partial screen",#N/A,FALSE,"State_Gov't"}</definedName>
    <definedName name="XX" localSheetId="3" hidden="1">{"partial screen",#N/A,FALSE,"State_Gov't"}</definedName>
    <definedName name="XX" hidden="1">{"partial screen",#N/A,FALSE,"State_Gov't"}</definedName>
    <definedName name="xxx" localSheetId="2" hidden="1">{"partial screen",#N/A,FALSE,"State_Gov't"}</definedName>
    <definedName name="xxx" localSheetId="3" hidden="1">{"partial screen",#N/A,FALSE,"State_Gov't"}</definedName>
    <definedName name="xxx" hidden="1">{"partial screen",#N/A,FALSE,"State_Gov't"}</definedName>
    <definedName name="xxxx" localSheetId="2" hidden="1">{"partial screen",#N/A,FALSE,"State_Gov't"}</definedName>
    <definedName name="xxxx" localSheetId="3" hidden="1">{"partial screen",#N/A,FALSE,"State_Gov't"}</definedName>
    <definedName name="xxxx" hidden="1">{"partial screen",#N/A,FALSE,"State_Gov't"}</definedName>
    <definedName name="xxxxx" localSheetId="2" hidden="1">{"partial screen",#N/A,FALSE,"State_Gov't"}</definedName>
    <definedName name="xxxxx" localSheetId="3" hidden="1">{"partial screen",#N/A,FALSE,"State_Gov't"}</definedName>
    <definedName name="xxxxx" hidden="1">{"partial screen",#N/A,FALSE,"State_Gov't"}</definedName>
    <definedName name="yy">#REF!</definedName>
    <definedName name="yyy" localSheetId="2" hidden="1">{"DEPOSITS",#N/A,FALSE,"COMML_MON";"LOANS",#N/A,FALSE,"COMML_MON"}</definedName>
    <definedName name="yyy" localSheetId="3" hidden="1">{"DEPOSITS",#N/A,FALSE,"COMML_MON";"LOANS",#N/A,FALSE,"COMML_MON"}</definedName>
    <definedName name="yyy" hidden="1">{"DEPOSITS",#N/A,FALSE,"COMML_MON";"LOANS",#N/A,FALSE,"COMML_MON"}</definedName>
    <definedName name="Z_248BE2BA_E445_11D3_BFE0_00003960F508_.wvu.Cols" localSheetId="2" hidden="1">[37]Finprog!$D$1:$AJ$65536,[37]Finprog!#REF!</definedName>
    <definedName name="Z_248BE2BA_E445_11D3_BFE0_00003960F508_.wvu.Cols" localSheetId="3" hidden="1">[37]Finprog!$D$1:$AJ$65536,[37]Finprog!#REF!</definedName>
    <definedName name="Z_248BE2BA_E445_11D3_BFE0_00003960F508_.wvu.Cols" hidden="1">[37]Finprog!$D$1:$AJ$65536,[37]Finprog!#REF!</definedName>
    <definedName name="Z_695446A2_A8C9_11D3_8A18_0004AC53A12A_.wvu.Rows" hidden="1">[37]Cashflow!$A$32:$IV$33,[37]Cashflow!$A$38:$IV$38</definedName>
    <definedName name="Z_9DCA729C_4A03_48A4_8B83_92238A58DA40_.wvu.Cols" localSheetId="2" hidden="1">'6.4-Interbank credit'!$K:$XFD</definedName>
    <definedName name="Z_9DCA729C_4A03_48A4_8B83_92238A58DA40_.wvu.Cols" localSheetId="3" hidden="1">'6.5-Swap'!$AA:$XFD</definedName>
    <definedName name="Z_9DCA729C_4A03_48A4_8B83_92238A58DA40_.wvu.PrintArea" localSheetId="2" hidden="1">'6.4-Interbank credit'!$B$1:$I$42</definedName>
    <definedName name="Z_9DCA729C_4A03_48A4_8B83_92238A58DA40_.wvu.PrintArea" localSheetId="3" hidden="1">'6.5-Swap'!$C$1:$Y$21</definedName>
    <definedName name="Z_9DCA729C_4A03_48A4_8B83_92238A58DA40_.wvu.Rows" localSheetId="2" hidden="1">'6.4-Interbank credit'!$44:$1048576</definedName>
    <definedName name="Z_9DCA729C_4A03_48A4_8B83_92238A58DA40_.wvu.Rows" localSheetId="3" hidden="1">'6.5-Swap'!$22:$1048576</definedName>
    <definedName name="Z_CE83F82D_A343_4DD5_9744_83C389F83C93_.wvu.Cols" localSheetId="2" hidden="1">'6.4-Interbank credit'!$K:$XFD</definedName>
    <definedName name="Z_CE83F82D_A343_4DD5_9744_83C389F83C93_.wvu.Cols" localSheetId="3" hidden="1">'6.5-Swap'!$AA:$XFD</definedName>
    <definedName name="Z_CE83F82D_A343_4DD5_9744_83C389F83C93_.wvu.PrintArea" localSheetId="2" hidden="1">'6.4-Interbank credit'!$B$1:$I$42</definedName>
    <definedName name="Z_CE83F82D_A343_4DD5_9744_83C389F83C93_.wvu.PrintArea" localSheetId="3" hidden="1">'6.5-Swap'!$C$1:$Y$21</definedName>
    <definedName name="Z_CE83F82D_A343_4DD5_9744_83C389F83C93_.wvu.Rows" localSheetId="2" hidden="1">'6.4-Interbank credit'!$44:$1048576</definedName>
    <definedName name="Z_CE83F82D_A343_4DD5_9744_83C389F83C93_.wvu.Rows" localSheetId="3" hidden="1">'6.5-Swap'!$22:$1048576</definedName>
    <definedName name="Z_F0DFF95E_FD78_4355_A2FC_670481AECBF1_.wvu.Cols" localSheetId="2" hidden="1">'6.4-Interbank credit'!$K:$XFD</definedName>
    <definedName name="Z_F0DFF95E_FD78_4355_A2FC_670481AECBF1_.wvu.Cols" localSheetId="3" hidden="1">'6.5-Swap'!$AA:$XFD</definedName>
    <definedName name="Z_F0DFF95E_FD78_4355_A2FC_670481AECBF1_.wvu.PrintArea" localSheetId="2" hidden="1">'6.4-Interbank credit'!$B$1:$I$42</definedName>
    <definedName name="Z_F0DFF95E_FD78_4355_A2FC_670481AECBF1_.wvu.PrintArea" localSheetId="3" hidden="1">'6.5-Swap'!$C$1:$Y$21</definedName>
    <definedName name="Z_F0DFF95E_FD78_4355_A2FC_670481AECBF1_.wvu.Rows" localSheetId="2" hidden="1">'6.4-Interbank credit'!$44:$1048576</definedName>
    <definedName name="Z_F0DFF95E_FD78_4355_A2FC_670481AECBF1_.wvu.Rows" localSheetId="3" hidden="1">'6.5-Swap'!$22:$1048576</definedName>
    <definedName name="Z_F4B63514_C154_430E_8F77_67DDED026909_.wvu.Cols" localSheetId="2" hidden="1">'6.4-Interbank credit'!$K:$XFD</definedName>
    <definedName name="Z_F4B63514_C154_430E_8F77_67DDED026909_.wvu.Cols" localSheetId="3" hidden="1">'6.5-Swap'!$AA:$XFD</definedName>
    <definedName name="Z_F4B63514_C154_430E_8F77_67DDED026909_.wvu.PrintArea" localSheetId="2" hidden="1">'6.4-Interbank credit'!$B$1:$I$42</definedName>
    <definedName name="Z_F4B63514_C154_430E_8F77_67DDED026909_.wvu.PrintArea" localSheetId="3" hidden="1">'6.5-Swap'!$C$1:$Y$21</definedName>
    <definedName name="Z_F4B63514_C154_430E_8F77_67DDED026909_.wvu.Rows" localSheetId="2" hidden="1">'6.4-Interbank credit'!$44:$1048576</definedName>
    <definedName name="Z_F4B63514_C154_430E_8F77_67DDED026909_.wvu.Rows" localSheetId="3" hidden="1">'6.5-Swap'!$22:$1048576</definedName>
    <definedName name="Z_F6D6F82B_C3AC_4003_A6AC_B92608DC7D2B_.wvu.Cols" localSheetId="2" hidden="1">'6.4-Interbank credit'!$K:$XFD</definedName>
    <definedName name="Z_F6D6F82B_C3AC_4003_A6AC_B92608DC7D2B_.wvu.Cols" localSheetId="3" hidden="1">'6.5-Swap'!$AA:$XFD</definedName>
    <definedName name="Z_F6D6F82B_C3AC_4003_A6AC_B92608DC7D2B_.wvu.PrintArea" localSheetId="2" hidden="1">'6.4-Interbank credit'!$B$1:$I$42</definedName>
    <definedName name="Z_F6D6F82B_C3AC_4003_A6AC_B92608DC7D2B_.wvu.PrintArea" localSheetId="3" hidden="1">'6.5-Swap'!$C$1:$Y$21</definedName>
    <definedName name="Z_F6D6F82B_C3AC_4003_A6AC_B92608DC7D2B_.wvu.Rows" localSheetId="2" hidden="1">'6.4-Interbank credit'!$44:$1048576</definedName>
    <definedName name="Z_F6D6F82B_C3AC_4003_A6AC_B92608DC7D2B_.wvu.Rows" localSheetId="3" hidden="1">'6.5-Swap'!$22:$1048576</definedName>
    <definedName name="zzz" localSheetId="2" hidden="1">{"TBILLS_ALL",#N/A,FALSE,"FITB_all"}</definedName>
    <definedName name="zzz" localSheetId="3" hidden="1">{"TBILLS_ALL",#N/A,FALSE,"FITB_all"}</definedName>
    <definedName name="zzz" hidden="1">{"TBILLS_ALL",#N/A,FALSE,"FITB_all"}</definedName>
  </definedNames>
  <calcPr calcId="191029"/>
  <customWorkbookViews>
    <customWorkbookView name="Narine Davtyan - Personal View" guid="{9DCA729C-4A03-48A4-8B83-92238A58DA40}" mergeInterval="0" personalView="1" maximized="1" windowWidth="1276" windowHeight="799" activeSheetId="2"/>
    <customWorkbookView name="Anna Chtchyan - Personal View" guid="{F4B63514-C154-430E-8F77-67DDED026909}" mergeInterval="0" personalView="1" maximized="1" windowWidth="1276" windowHeight="785" activeSheetId="3"/>
    <customWorkbookView name="Arusyak Khangeldyan - Personal View" guid="{F6D6F82B-C3AC-4003-A6AC-B92608DC7D2B}" mergeInterval="0" personalView="1" maximized="1" windowWidth="1276" windowHeight="799" activeSheetId="4"/>
    <customWorkbookView name="u - Personal View" guid="{F0DFF95E-FD78-4355-A2FC-670481AECBF1}" mergeInterval="0" personalView="1" maximized="1" yWindow="-4" windowWidth="1276" windowHeight="753" activeSheetId="1"/>
    <customWorkbookView name="Artur Pogaryan - Personal View" guid="{CE83F82D-A343-4DD5-9744-83C389F83C93}" mergeInterval="0" personalView="1" maximized="1" windowWidth="1276" windowHeight="73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4" l="1"/>
  <c r="L19" i="4"/>
  <c r="M19" i="4"/>
  <c r="N19" i="4"/>
  <c r="O19" i="4"/>
  <c r="P19" i="4"/>
  <c r="Q19" i="4"/>
  <c r="R19" i="4"/>
  <c r="S19" i="4"/>
  <c r="T19" i="4"/>
  <c r="U19" i="4"/>
  <c r="V19" i="4"/>
  <c r="W19" i="4"/>
  <c r="X19" i="4"/>
  <c r="Y19" i="4"/>
  <c r="J19" i="4"/>
  <c r="K14" i="4"/>
  <c r="L14" i="4"/>
  <c r="J14" i="4"/>
  <c r="E16" i="4"/>
  <c r="F16" i="4"/>
  <c r="G16" i="4"/>
  <c r="H16" i="4"/>
  <c r="I16" i="4"/>
  <c r="J16" i="4"/>
  <c r="K16" i="4"/>
  <c r="L16" i="4"/>
  <c r="M16" i="4"/>
  <c r="N16" i="4"/>
  <c r="O16" i="4"/>
  <c r="P16" i="4"/>
  <c r="Q16" i="4"/>
  <c r="R16" i="4"/>
  <c r="S16" i="4"/>
  <c r="T16" i="4"/>
  <c r="U16" i="4"/>
  <c r="V16" i="4"/>
  <c r="W16" i="4"/>
  <c r="X16" i="4"/>
  <c r="Y16" i="4"/>
  <c r="E17" i="4"/>
  <c r="F17" i="4"/>
  <c r="G17" i="4"/>
  <c r="H17" i="4"/>
  <c r="I17" i="4"/>
  <c r="J17" i="4"/>
  <c r="K17" i="4"/>
  <c r="L17" i="4"/>
  <c r="M17" i="4"/>
  <c r="N17" i="4"/>
  <c r="O17" i="4"/>
  <c r="P17" i="4"/>
  <c r="Q17" i="4"/>
  <c r="R17" i="4"/>
  <c r="S17" i="4"/>
  <c r="T17" i="4"/>
  <c r="U17" i="4"/>
  <c r="V17" i="4"/>
  <c r="W17" i="4"/>
  <c r="X17" i="4"/>
  <c r="Y17" i="4"/>
  <c r="E18" i="4"/>
  <c r="F18" i="4"/>
  <c r="G18" i="4"/>
  <c r="H18" i="4"/>
  <c r="I18" i="4"/>
  <c r="J18" i="4"/>
  <c r="K18" i="4"/>
  <c r="L18" i="4"/>
  <c r="M18" i="4"/>
  <c r="N18" i="4"/>
  <c r="O18" i="4"/>
  <c r="P18" i="4"/>
  <c r="Q18" i="4"/>
  <c r="R18" i="4"/>
  <c r="S18" i="4"/>
  <c r="T18" i="4"/>
  <c r="U18" i="4"/>
  <c r="V18" i="4"/>
  <c r="W18" i="4"/>
  <c r="X18" i="4"/>
  <c r="Y18" i="4"/>
  <c r="F15" i="4"/>
  <c r="G15" i="4"/>
  <c r="H15" i="4"/>
  <c r="I15" i="4"/>
  <c r="J15" i="4"/>
  <c r="K15" i="4"/>
  <c r="L15" i="4"/>
  <c r="M15" i="4"/>
  <c r="N15" i="4"/>
  <c r="O15" i="4"/>
  <c r="P15" i="4"/>
  <c r="Q15" i="4"/>
  <c r="R15" i="4"/>
  <c r="S15" i="4"/>
  <c r="T15" i="4"/>
  <c r="U15" i="4"/>
  <c r="V15" i="4"/>
  <c r="W15" i="4"/>
  <c r="X15" i="4"/>
  <c r="Y15" i="4"/>
  <c r="E15" i="4"/>
  <c r="E11" i="4"/>
  <c r="F11" i="4"/>
  <c r="G11" i="4"/>
  <c r="H11" i="4"/>
  <c r="I11" i="4"/>
  <c r="J11" i="4"/>
  <c r="K11" i="4"/>
  <c r="L11" i="4"/>
  <c r="M11" i="4"/>
  <c r="N11" i="4"/>
  <c r="O11" i="4"/>
  <c r="P11" i="4"/>
  <c r="Q11" i="4"/>
  <c r="R11" i="4"/>
  <c r="S11" i="4"/>
  <c r="T11" i="4"/>
  <c r="E12" i="4"/>
  <c r="F12" i="4"/>
  <c r="G12" i="4"/>
  <c r="H12" i="4"/>
  <c r="I12" i="4"/>
  <c r="J12" i="4"/>
  <c r="K12" i="4"/>
  <c r="L12" i="4"/>
  <c r="M12" i="4"/>
  <c r="N12" i="4"/>
  <c r="O12" i="4"/>
  <c r="P12" i="4"/>
  <c r="Q12" i="4"/>
  <c r="R12" i="4"/>
  <c r="S12" i="4"/>
  <c r="T12" i="4"/>
  <c r="U12" i="4"/>
  <c r="V12" i="4"/>
  <c r="W12" i="4"/>
  <c r="X12" i="4"/>
  <c r="Y12" i="4"/>
  <c r="E13" i="4"/>
  <c r="F13" i="4"/>
  <c r="G13" i="4"/>
  <c r="H13" i="4"/>
  <c r="I13" i="4"/>
  <c r="J13" i="4"/>
  <c r="K13" i="4"/>
  <c r="L13" i="4"/>
  <c r="M13" i="4"/>
  <c r="N13" i="4"/>
  <c r="O13" i="4"/>
  <c r="P13" i="4"/>
  <c r="Q13" i="4"/>
  <c r="R13" i="4"/>
  <c r="S13" i="4"/>
  <c r="T13" i="4"/>
  <c r="U13" i="4"/>
  <c r="V13" i="4"/>
  <c r="W13" i="4"/>
  <c r="X13" i="4"/>
  <c r="Y13" i="4"/>
  <c r="F10" i="4"/>
  <c r="G10" i="4"/>
  <c r="H10" i="4"/>
  <c r="I10" i="4"/>
  <c r="J10" i="4"/>
  <c r="K10" i="4"/>
  <c r="L10" i="4"/>
  <c r="M10" i="4"/>
  <c r="N10" i="4"/>
  <c r="O10" i="4"/>
  <c r="P10" i="4"/>
  <c r="Q10" i="4"/>
  <c r="R10" i="4"/>
  <c r="S10" i="4"/>
  <c r="T10" i="4"/>
  <c r="U10" i="4"/>
  <c r="V10" i="4"/>
  <c r="W10" i="4"/>
  <c r="X10" i="4"/>
  <c r="Y10" i="4"/>
  <c r="E10" i="4"/>
  <c r="E35" i="3"/>
  <c r="F35" i="3"/>
  <c r="G35" i="3"/>
  <c r="H35" i="3"/>
  <c r="I35" i="3"/>
  <c r="E36" i="3"/>
  <c r="F36" i="3"/>
  <c r="G36" i="3"/>
  <c r="H36" i="3"/>
  <c r="I36" i="3"/>
  <c r="E37" i="3"/>
  <c r="F37" i="3"/>
  <c r="G37" i="3"/>
  <c r="H37" i="3"/>
  <c r="I37" i="3"/>
  <c r="E38" i="3"/>
  <c r="F38" i="3"/>
  <c r="G38" i="3"/>
  <c r="H38" i="3"/>
  <c r="I38" i="3"/>
  <c r="E39" i="3"/>
  <c r="F39" i="3"/>
  <c r="G39" i="3"/>
  <c r="H39" i="3"/>
  <c r="I39" i="3"/>
  <c r="E40" i="3"/>
  <c r="F40" i="3"/>
  <c r="G40" i="3"/>
  <c r="H40" i="3"/>
  <c r="I40" i="3"/>
  <c r="F34" i="3"/>
  <c r="G34" i="3"/>
  <c r="H34" i="3"/>
  <c r="I34" i="3"/>
  <c r="E34" i="3"/>
  <c r="E27" i="3"/>
  <c r="F27" i="3"/>
  <c r="G27" i="3"/>
  <c r="H27" i="3"/>
  <c r="I27" i="3"/>
  <c r="E28" i="3"/>
  <c r="F28" i="3"/>
  <c r="G28" i="3"/>
  <c r="H28" i="3"/>
  <c r="I28" i="3"/>
  <c r="E29" i="3"/>
  <c r="F29" i="3"/>
  <c r="G29" i="3"/>
  <c r="H29" i="3"/>
  <c r="I29" i="3"/>
  <c r="E30" i="3"/>
  <c r="F30" i="3"/>
  <c r="G30" i="3"/>
  <c r="H30" i="3"/>
  <c r="I30" i="3"/>
  <c r="E31" i="3"/>
  <c r="F31" i="3"/>
  <c r="G31" i="3"/>
  <c r="H31" i="3"/>
  <c r="I31" i="3"/>
  <c r="E32" i="3"/>
  <c r="F32" i="3"/>
  <c r="G32" i="3"/>
  <c r="H32" i="3"/>
  <c r="I32" i="3"/>
  <c r="F26" i="3"/>
  <c r="G26" i="3"/>
  <c r="H26" i="3"/>
  <c r="I26" i="3"/>
  <c r="E26" i="3"/>
  <c r="E19" i="3"/>
  <c r="F19" i="3"/>
  <c r="G19" i="3"/>
  <c r="H19" i="3"/>
  <c r="I19" i="3"/>
  <c r="E20" i="3"/>
  <c r="F20" i="3"/>
  <c r="G20" i="3"/>
  <c r="H20" i="3"/>
  <c r="I20" i="3"/>
  <c r="E21" i="3"/>
  <c r="F21" i="3"/>
  <c r="G21" i="3"/>
  <c r="H21" i="3"/>
  <c r="I21" i="3"/>
  <c r="E22" i="3"/>
  <c r="F22" i="3"/>
  <c r="G22" i="3"/>
  <c r="H22" i="3"/>
  <c r="I22" i="3"/>
  <c r="E23" i="3"/>
  <c r="F23" i="3"/>
  <c r="G23" i="3"/>
  <c r="H23" i="3"/>
  <c r="I23" i="3"/>
  <c r="E24" i="3"/>
  <c r="F24" i="3"/>
  <c r="G24" i="3"/>
  <c r="H24" i="3"/>
  <c r="I24" i="3"/>
  <c r="F18" i="3"/>
  <c r="G18" i="3"/>
  <c r="H18" i="3"/>
  <c r="I18" i="3"/>
  <c r="E18" i="3"/>
  <c r="E11" i="3"/>
  <c r="F11" i="3"/>
  <c r="G11" i="3"/>
  <c r="H11" i="3"/>
  <c r="I11" i="3"/>
  <c r="E12" i="3"/>
  <c r="F12" i="3"/>
  <c r="G12" i="3"/>
  <c r="H12" i="3"/>
  <c r="I12" i="3"/>
  <c r="E13" i="3"/>
  <c r="F13" i="3"/>
  <c r="G13" i="3"/>
  <c r="H13" i="3"/>
  <c r="I13" i="3"/>
  <c r="E14" i="3"/>
  <c r="F14" i="3"/>
  <c r="G14" i="3"/>
  <c r="H14" i="3"/>
  <c r="I14" i="3"/>
  <c r="E15" i="3"/>
  <c r="F15" i="3"/>
  <c r="G15" i="3"/>
  <c r="H15" i="3"/>
  <c r="I15" i="3"/>
  <c r="E16" i="3"/>
  <c r="F16" i="3"/>
  <c r="G16" i="3"/>
  <c r="H16" i="3"/>
  <c r="I16" i="3"/>
  <c r="F10" i="3"/>
  <c r="G10" i="3"/>
  <c r="H10" i="3"/>
  <c r="I10" i="3"/>
  <c r="E10" i="3"/>
  <c r="C37" i="6"/>
  <c r="D37" i="6"/>
  <c r="E37" i="6"/>
  <c r="F37" i="6"/>
  <c r="G37" i="6"/>
  <c r="H37" i="6"/>
  <c r="I37" i="6"/>
  <c r="J37" i="6"/>
  <c r="K37" i="6"/>
  <c r="L37" i="6"/>
  <c r="M37" i="6"/>
  <c r="N37" i="6"/>
  <c r="O37" i="6"/>
  <c r="P37" i="6"/>
  <c r="Q37" i="6"/>
  <c r="R37" i="6"/>
  <c r="S37" i="6"/>
  <c r="C38" i="6"/>
  <c r="D38" i="6"/>
  <c r="E38" i="6"/>
  <c r="F38" i="6"/>
  <c r="G38" i="6"/>
  <c r="H38" i="6"/>
  <c r="I38" i="6"/>
  <c r="J38" i="6"/>
  <c r="K38" i="6"/>
  <c r="L38" i="6"/>
  <c r="M38" i="6"/>
  <c r="N38" i="6"/>
  <c r="O38" i="6"/>
  <c r="P38" i="6"/>
  <c r="Q38" i="6"/>
  <c r="R38" i="6"/>
  <c r="S38" i="6"/>
  <c r="C39" i="6"/>
  <c r="D39" i="6"/>
  <c r="E39" i="6"/>
  <c r="F39" i="6"/>
  <c r="G39" i="6"/>
  <c r="H39" i="6"/>
  <c r="I39" i="6"/>
  <c r="J39" i="6"/>
  <c r="K39" i="6"/>
  <c r="L39" i="6"/>
  <c r="M39" i="6"/>
  <c r="N39" i="6"/>
  <c r="O39" i="6"/>
  <c r="P39" i="6"/>
  <c r="Q39" i="6"/>
  <c r="R39" i="6"/>
  <c r="S39" i="6"/>
  <c r="D36" i="6"/>
  <c r="E36" i="6"/>
  <c r="F36" i="6"/>
  <c r="G36" i="6"/>
  <c r="H36" i="6"/>
  <c r="I36" i="6"/>
  <c r="J36" i="6"/>
  <c r="K36" i="6"/>
  <c r="L36" i="6"/>
  <c r="M36" i="6"/>
  <c r="N36" i="6"/>
  <c r="O36" i="6"/>
  <c r="P36" i="6"/>
  <c r="Q36" i="6"/>
  <c r="R36" i="6"/>
  <c r="S36" i="6"/>
  <c r="C36" i="6"/>
  <c r="C12" i="6"/>
  <c r="D12" i="6"/>
  <c r="E12" i="6"/>
  <c r="F12" i="6"/>
  <c r="G12" i="6"/>
  <c r="H12" i="6"/>
  <c r="I12" i="6"/>
  <c r="J12" i="6"/>
  <c r="K12" i="6"/>
  <c r="L12" i="6"/>
  <c r="M12" i="6"/>
  <c r="N12" i="6"/>
  <c r="O12" i="6"/>
  <c r="P12" i="6"/>
  <c r="Q12" i="6"/>
  <c r="R12" i="6"/>
  <c r="S12" i="6"/>
  <c r="C13" i="6"/>
  <c r="D13" i="6"/>
  <c r="E13" i="6"/>
  <c r="F13" i="6"/>
  <c r="G13" i="6"/>
  <c r="H13" i="6"/>
  <c r="I13" i="6"/>
  <c r="J13" i="6"/>
  <c r="K13" i="6"/>
  <c r="L13" i="6"/>
  <c r="M13" i="6"/>
  <c r="N13" i="6"/>
  <c r="O13" i="6"/>
  <c r="P13" i="6"/>
  <c r="Q13" i="6"/>
  <c r="R13" i="6"/>
  <c r="S13" i="6"/>
  <c r="C14" i="6"/>
  <c r="D14" i="6"/>
  <c r="E14" i="6"/>
  <c r="F14" i="6"/>
  <c r="G14" i="6"/>
  <c r="H14" i="6"/>
  <c r="I14" i="6"/>
  <c r="J14" i="6"/>
  <c r="K14" i="6"/>
  <c r="L14" i="6"/>
  <c r="M14" i="6"/>
  <c r="N14" i="6"/>
  <c r="O14" i="6"/>
  <c r="P14" i="6"/>
  <c r="Q14" i="6"/>
  <c r="R14" i="6"/>
  <c r="S14" i="6"/>
  <c r="C15" i="6"/>
  <c r="D15" i="6"/>
  <c r="E15" i="6"/>
  <c r="F15" i="6"/>
  <c r="G15" i="6"/>
  <c r="H15" i="6"/>
  <c r="I15" i="6"/>
  <c r="J15" i="6"/>
  <c r="K15" i="6"/>
  <c r="L15" i="6"/>
  <c r="M15" i="6"/>
  <c r="N15" i="6"/>
  <c r="O15" i="6"/>
  <c r="P15" i="6"/>
  <c r="Q15" i="6"/>
  <c r="R15" i="6"/>
  <c r="S15" i="6"/>
  <c r="C16" i="6"/>
  <c r="D16" i="6"/>
  <c r="E16" i="6"/>
  <c r="F16" i="6"/>
  <c r="G16" i="6"/>
  <c r="H16" i="6"/>
  <c r="I16" i="6"/>
  <c r="J16" i="6"/>
  <c r="K16" i="6"/>
  <c r="L16" i="6"/>
  <c r="M16" i="6"/>
  <c r="N16" i="6"/>
  <c r="O16" i="6"/>
  <c r="P16" i="6"/>
  <c r="Q16" i="6"/>
  <c r="R16" i="6"/>
  <c r="S16" i="6"/>
  <c r="C17" i="6"/>
  <c r="D17" i="6"/>
  <c r="E17" i="6"/>
  <c r="F17" i="6"/>
  <c r="G17" i="6"/>
  <c r="H17" i="6"/>
  <c r="I17" i="6"/>
  <c r="J17" i="6"/>
  <c r="K17" i="6"/>
  <c r="L17" i="6"/>
  <c r="M17" i="6"/>
  <c r="N17" i="6"/>
  <c r="O17" i="6"/>
  <c r="P17" i="6"/>
  <c r="Q17" i="6"/>
  <c r="R17" i="6"/>
  <c r="S17" i="6"/>
  <c r="C18" i="6"/>
  <c r="D18" i="6"/>
  <c r="E18" i="6"/>
  <c r="F18" i="6"/>
  <c r="G18" i="6"/>
  <c r="H18" i="6"/>
  <c r="I18" i="6"/>
  <c r="J18" i="6"/>
  <c r="K18" i="6"/>
  <c r="L18" i="6"/>
  <c r="M18" i="6"/>
  <c r="N18" i="6"/>
  <c r="O18" i="6"/>
  <c r="P18" i="6"/>
  <c r="Q18" i="6"/>
  <c r="R18" i="6"/>
  <c r="S18" i="6"/>
  <c r="C19" i="6"/>
  <c r="D19" i="6"/>
  <c r="E19" i="6"/>
  <c r="F19" i="6"/>
  <c r="G19" i="6"/>
  <c r="H19" i="6"/>
  <c r="I19" i="6"/>
  <c r="J19" i="6"/>
  <c r="K19" i="6"/>
  <c r="L19" i="6"/>
  <c r="M19" i="6"/>
  <c r="N19" i="6"/>
  <c r="O19" i="6"/>
  <c r="P19" i="6"/>
  <c r="Q19" i="6"/>
  <c r="R19" i="6"/>
  <c r="S19" i="6"/>
  <c r="C20" i="6"/>
  <c r="D20" i="6"/>
  <c r="E20" i="6"/>
  <c r="F20" i="6"/>
  <c r="G20" i="6"/>
  <c r="H20" i="6"/>
  <c r="I20" i="6"/>
  <c r="J20" i="6"/>
  <c r="K20" i="6"/>
  <c r="L20" i="6"/>
  <c r="M20" i="6"/>
  <c r="N20" i="6"/>
  <c r="O20" i="6"/>
  <c r="P20" i="6"/>
  <c r="Q20" i="6"/>
  <c r="R20" i="6"/>
  <c r="S20" i="6"/>
  <c r="C21" i="6"/>
  <c r="D21" i="6"/>
  <c r="E21" i="6"/>
  <c r="F21" i="6"/>
  <c r="G21" i="6"/>
  <c r="H21" i="6"/>
  <c r="I21" i="6"/>
  <c r="J21" i="6"/>
  <c r="K21" i="6"/>
  <c r="L21" i="6"/>
  <c r="M21" i="6"/>
  <c r="N21" i="6"/>
  <c r="O21" i="6"/>
  <c r="P21" i="6"/>
  <c r="Q21" i="6"/>
  <c r="R21" i="6"/>
  <c r="S21" i="6"/>
  <c r="C22" i="6"/>
  <c r="D22" i="6"/>
  <c r="E22" i="6"/>
  <c r="F22" i="6"/>
  <c r="G22" i="6"/>
  <c r="H22" i="6"/>
  <c r="I22" i="6"/>
  <c r="J22" i="6"/>
  <c r="K22" i="6"/>
  <c r="L22" i="6"/>
  <c r="M22" i="6"/>
  <c r="N22" i="6"/>
  <c r="O22" i="6"/>
  <c r="P22" i="6"/>
  <c r="Q22" i="6"/>
  <c r="R22" i="6"/>
  <c r="S22" i="6"/>
  <c r="C23" i="6"/>
  <c r="D23" i="6"/>
  <c r="E23" i="6"/>
  <c r="F23" i="6"/>
  <c r="G23" i="6"/>
  <c r="H23" i="6"/>
  <c r="I23" i="6"/>
  <c r="J23" i="6"/>
  <c r="K23" i="6"/>
  <c r="L23" i="6"/>
  <c r="M23" i="6"/>
  <c r="N23" i="6"/>
  <c r="O23" i="6"/>
  <c r="P23" i="6"/>
  <c r="Q23" i="6"/>
  <c r="R23" i="6"/>
  <c r="S23" i="6"/>
  <c r="C24" i="6"/>
  <c r="D24" i="6"/>
  <c r="E24" i="6"/>
  <c r="F24" i="6"/>
  <c r="G24" i="6"/>
  <c r="H24" i="6"/>
  <c r="I24" i="6"/>
  <c r="J24" i="6"/>
  <c r="K24" i="6"/>
  <c r="L24" i="6"/>
  <c r="M24" i="6"/>
  <c r="N24" i="6"/>
  <c r="O24" i="6"/>
  <c r="P24" i="6"/>
  <c r="Q24" i="6"/>
  <c r="R24" i="6"/>
  <c r="S24" i="6"/>
  <c r="D11" i="6"/>
  <c r="E11" i="6"/>
  <c r="F11" i="6"/>
  <c r="G11" i="6"/>
  <c r="H11" i="6"/>
  <c r="I11" i="6"/>
  <c r="J11" i="6"/>
  <c r="K11" i="6"/>
  <c r="L11" i="6"/>
  <c r="M11" i="6"/>
  <c r="N11" i="6"/>
  <c r="O11" i="6"/>
  <c r="P11" i="6"/>
  <c r="Q11" i="6"/>
  <c r="R11" i="6"/>
  <c r="S11" i="6"/>
  <c r="C11" i="6"/>
  <c r="J24" i="5"/>
  <c r="K24" i="5"/>
  <c r="L24" i="5"/>
  <c r="M24" i="5"/>
  <c r="N24" i="5"/>
  <c r="O24" i="5"/>
  <c r="P24" i="5"/>
  <c r="Q24" i="5"/>
  <c r="R24" i="5"/>
  <c r="S24" i="5"/>
  <c r="J25" i="5"/>
  <c r="K25" i="5"/>
  <c r="L25" i="5"/>
  <c r="M25" i="5"/>
  <c r="N25" i="5"/>
  <c r="O25" i="5"/>
  <c r="P25" i="5"/>
  <c r="Q25" i="5"/>
  <c r="R25" i="5"/>
  <c r="S25" i="5"/>
  <c r="J26" i="5"/>
  <c r="K26" i="5"/>
  <c r="L26" i="5"/>
  <c r="M26" i="5"/>
  <c r="N26" i="5"/>
  <c r="O26" i="5"/>
  <c r="P26" i="5"/>
  <c r="Q26" i="5"/>
  <c r="R26" i="5"/>
  <c r="S26" i="5"/>
  <c r="K23" i="5"/>
  <c r="L23" i="5"/>
  <c r="M23" i="5"/>
  <c r="N23" i="5"/>
  <c r="O23" i="5"/>
  <c r="P23" i="5"/>
  <c r="Q23" i="5"/>
  <c r="R23" i="5"/>
  <c r="S23" i="5"/>
  <c r="E24" i="5"/>
  <c r="F24" i="5"/>
  <c r="G24" i="5"/>
  <c r="H24" i="5"/>
  <c r="I24" i="5"/>
  <c r="E25" i="5"/>
  <c r="F25" i="5"/>
  <c r="G25" i="5"/>
  <c r="H25" i="5"/>
  <c r="I25" i="5"/>
  <c r="E26" i="5"/>
  <c r="F26" i="5"/>
  <c r="G26" i="5"/>
  <c r="H26" i="5"/>
  <c r="I26" i="5"/>
  <c r="F23" i="5"/>
  <c r="G23" i="5"/>
  <c r="H23" i="5"/>
  <c r="I23" i="5"/>
  <c r="J23" i="5"/>
  <c r="E23" i="5"/>
  <c r="P11" i="5"/>
  <c r="Q11" i="5"/>
  <c r="R11" i="5"/>
  <c r="S11" i="5"/>
  <c r="P12" i="5"/>
  <c r="Q12" i="5"/>
  <c r="R12" i="5"/>
  <c r="S12" i="5"/>
  <c r="P13" i="5"/>
  <c r="Q13" i="5"/>
  <c r="R13" i="5"/>
  <c r="S13" i="5"/>
  <c r="Q10" i="5"/>
  <c r="R10" i="5"/>
  <c r="S10" i="5"/>
  <c r="J11" i="5"/>
  <c r="K11" i="5"/>
  <c r="L11" i="5"/>
  <c r="M11" i="5"/>
  <c r="N11" i="5"/>
  <c r="O11" i="5"/>
  <c r="J12" i="5"/>
  <c r="K12" i="5"/>
  <c r="L12" i="5"/>
  <c r="M12" i="5"/>
  <c r="N12" i="5"/>
  <c r="O12" i="5"/>
  <c r="J13" i="5"/>
  <c r="K13" i="5"/>
  <c r="L13" i="5"/>
  <c r="M13" i="5"/>
  <c r="N13" i="5"/>
  <c r="O13" i="5"/>
  <c r="L10" i="5"/>
  <c r="M10" i="5"/>
  <c r="N10" i="5"/>
  <c r="O10" i="5"/>
  <c r="P10" i="5"/>
  <c r="K10" i="5"/>
  <c r="G11" i="5"/>
  <c r="H11" i="5"/>
  <c r="I11" i="5"/>
  <c r="G12" i="5"/>
  <c r="H12" i="5"/>
  <c r="I12" i="5"/>
  <c r="G13" i="5"/>
  <c r="H13" i="5"/>
  <c r="I13" i="5"/>
  <c r="H10" i="5"/>
  <c r="I10" i="5"/>
  <c r="J10" i="5"/>
  <c r="F10" i="5"/>
  <c r="G10" i="5"/>
  <c r="F11" i="5"/>
  <c r="F12" i="5"/>
  <c r="F13" i="5"/>
  <c r="E11" i="5"/>
  <c r="E12" i="5"/>
  <c r="E13" i="5"/>
  <c r="E10" i="5"/>
  <c r="D6" i="5"/>
  <c r="C32" i="6" l="1"/>
  <c r="C7" i="6"/>
  <c r="E41" i="3" l="1"/>
  <c r="G41" i="3" s="1"/>
  <c r="I41" i="3"/>
  <c r="H41" i="3"/>
  <c r="L14" i="5" l="1"/>
  <c r="D6" i="4" l="1"/>
  <c r="D6" i="3" l="1"/>
  <c r="K14" i="5" l="1"/>
  <c r="M14" i="5"/>
  <c r="F33" i="3" l="1"/>
  <c r="G25" i="6" l="1"/>
  <c r="F25" i="6"/>
  <c r="E25" i="6"/>
  <c r="L25" i="6"/>
  <c r="M25" i="6"/>
  <c r="K25" i="6"/>
  <c r="R25" i="6" l="1"/>
  <c r="S25" i="6"/>
  <c r="Q25" i="6"/>
  <c r="M40" i="6"/>
  <c r="L40" i="6"/>
  <c r="K40" i="6"/>
  <c r="E40" i="6"/>
  <c r="F40" i="6"/>
  <c r="G40" i="6"/>
  <c r="S40" i="6"/>
  <c r="R40" i="6"/>
  <c r="M27" i="5"/>
  <c r="L27" i="5"/>
  <c r="K27" i="5"/>
  <c r="G27" i="5"/>
  <c r="F27" i="5"/>
  <c r="E27" i="5"/>
  <c r="G14" i="5"/>
  <c r="F14" i="5"/>
  <c r="E14" i="5"/>
  <c r="R27" i="5" l="1"/>
  <c r="Q40" i="6"/>
  <c r="R14" i="5"/>
  <c r="S14" i="5"/>
  <c r="Q14" i="5"/>
  <c r="S27" i="5"/>
  <c r="Q27" i="5"/>
  <c r="D19" i="5"/>
  <c r="E25" i="3" l="1"/>
  <c r="I17" i="3" l="1"/>
  <c r="H17" i="3" l="1"/>
  <c r="E17" i="3" l="1"/>
  <c r="G17" i="3" s="1"/>
  <c r="F17" i="3"/>
  <c r="I14" i="4" l="1"/>
  <c r="H14" i="4"/>
  <c r="G14" i="4"/>
  <c r="F14" i="4"/>
  <c r="E14" i="4"/>
  <c r="H25" i="3" l="1"/>
  <c r="J37" i="3" l="1"/>
  <c r="H33" i="3"/>
  <c r="I19" i="4" l="1"/>
  <c r="H19" i="4"/>
  <c r="G19" i="4"/>
  <c r="F19" i="4"/>
  <c r="E19" i="4"/>
  <c r="F41" i="3" l="1"/>
  <c r="I33" i="3"/>
  <c r="J40" i="3"/>
  <c r="J39" i="3"/>
  <c r="J38" i="3"/>
  <c r="J32" i="3"/>
  <c r="J31" i="3"/>
  <c r="J30" i="3"/>
  <c r="J28" i="3"/>
  <c r="J27" i="3"/>
  <c r="J26" i="3"/>
  <c r="E33" i="3"/>
  <c r="G33" i="3" s="1"/>
  <c r="J33" i="3" l="1"/>
  <c r="J41" i="3"/>
  <c r="I25" i="3" l="1"/>
  <c r="F25" i="3"/>
  <c r="G25" i="3"/>
  <c r="J24" i="3"/>
  <c r="J16" i="3"/>
  <c r="J17" i="3" l="1"/>
  <c r="J25" i="3"/>
  <c r="U11" i="4" l="1"/>
  <c r="X11" i="4"/>
  <c r="W11" i="4"/>
  <c r="V11" i="4"/>
  <c r="O14" i="4"/>
  <c r="Q14" i="4"/>
  <c r="N14" i="4"/>
  <c r="P14" i="4"/>
  <c r="S14" i="4"/>
  <c r="T14" i="4"/>
  <c r="Y11" i="4"/>
  <c r="R14" i="4" l="1"/>
  <c r="M14" i="4"/>
  <c r="Y14" i="4"/>
  <c r="X14" i="4"/>
  <c r="V14" i="4"/>
  <c r="U14" i="4"/>
  <c r="W14" i="4"/>
</calcChain>
</file>

<file path=xl/sharedStrings.xml><?xml version="1.0" encoding="utf-8"?>
<sst xmlns="http://schemas.openxmlformats.org/spreadsheetml/2006/main" count="348" uniqueCount="81">
  <si>
    <t>N</t>
  </si>
  <si>
    <t>A</t>
  </si>
  <si>
    <t>B</t>
  </si>
  <si>
    <t>C</t>
  </si>
  <si>
    <t>D</t>
  </si>
  <si>
    <t>E</t>
  </si>
  <si>
    <t>F</t>
  </si>
  <si>
    <t>G</t>
  </si>
  <si>
    <t>H</t>
  </si>
  <si>
    <t>I</t>
  </si>
  <si>
    <t>J</t>
  </si>
  <si>
    <t>K</t>
  </si>
  <si>
    <t>L</t>
  </si>
  <si>
    <t>M</t>
  </si>
  <si>
    <t>O</t>
  </si>
  <si>
    <t>P</t>
  </si>
  <si>
    <t>Q</t>
  </si>
  <si>
    <t>AMD</t>
  </si>
  <si>
    <t>USD</t>
  </si>
  <si>
    <t>EUR</t>
  </si>
  <si>
    <t>RUB</t>
  </si>
  <si>
    <t>R</t>
  </si>
  <si>
    <t>S</t>
  </si>
  <si>
    <t>T</t>
  </si>
  <si>
    <t>U</t>
  </si>
  <si>
    <t>V</t>
  </si>
  <si>
    <t>W</t>
  </si>
  <si>
    <t>X</t>
  </si>
  <si>
    <t>x</t>
  </si>
  <si>
    <t>Interbank transactions</t>
  </si>
  <si>
    <t>Other transactions</t>
  </si>
  <si>
    <t>Maturity date</t>
  </si>
  <si>
    <t>Transaction</t>
  </si>
  <si>
    <t>Yield</t>
  </si>
  <si>
    <t>Date</t>
  </si>
  <si>
    <t>Total Transactions</t>
  </si>
  <si>
    <t>Total</t>
  </si>
  <si>
    <t>Nominal Value (AMD)</t>
  </si>
  <si>
    <t>Turnover Value (AMD)</t>
  </si>
  <si>
    <t>Quantity</t>
  </si>
  <si>
    <t>Weighted average</t>
  </si>
  <si>
    <t>Maximum</t>
  </si>
  <si>
    <t>Minimum</t>
  </si>
  <si>
    <t>ISIN</t>
  </si>
  <si>
    <t>Security</t>
  </si>
  <si>
    <t>Interbank repo transactions</t>
  </si>
  <si>
    <t>Other repo transactions</t>
  </si>
  <si>
    <t xml:space="preserve">Total </t>
  </si>
  <si>
    <t>Interest rate</t>
  </si>
  <si>
    <t>Days</t>
  </si>
  <si>
    <t>29 and more</t>
  </si>
  <si>
    <t>Secondary turnover market of RA Eurobonds</t>
  </si>
  <si>
    <t>Secondary turnover market of RA Government and Central Bank securities (Eurobonds are not included)</t>
  </si>
  <si>
    <t>Repo turnover market of RA Government and Central Bank securities (Eurobonds are not included)</t>
  </si>
  <si>
    <t>Appendix 6.3</t>
  </si>
  <si>
    <t>Appendix 6.2</t>
  </si>
  <si>
    <t>Appendix 6.4</t>
  </si>
  <si>
    <t>8-14 days</t>
  </si>
  <si>
    <t>15-28 days</t>
  </si>
  <si>
    <t>1-3 month</t>
  </si>
  <si>
    <t>3-6 month</t>
  </si>
  <si>
    <t>6-12 month</t>
  </si>
  <si>
    <t>Currency</t>
  </si>
  <si>
    <t>Loan</t>
  </si>
  <si>
    <t xml:space="preserve">Itnerbank loan market transactions of RA </t>
  </si>
  <si>
    <t>Maturity</t>
  </si>
  <si>
    <t>Volume</t>
  </si>
  <si>
    <t xml:space="preserve">Swap turnover market of RA </t>
  </si>
  <si>
    <t>Other  transactions</t>
  </si>
  <si>
    <t>Appendix 6.5</t>
  </si>
  <si>
    <t>Swap transactions
(AMD)</t>
  </si>
  <si>
    <t>Swap base currency</t>
  </si>
  <si>
    <t>National currency</t>
  </si>
  <si>
    <t>The amount of currencies to be exchanged under a Spot transaction</t>
  </si>
  <si>
    <t>The amount of currencies to be exchanged under a Forward transaction</t>
  </si>
  <si>
    <r>
      <rPr>
        <sz val="11"/>
        <color theme="1"/>
        <rFont val="Times New Roman"/>
        <family val="1"/>
      </rPr>
      <t>≤</t>
    </r>
    <r>
      <rPr>
        <sz val="11"/>
        <color theme="1"/>
        <rFont val="GHEA Grapalat"/>
        <family val="3"/>
      </rPr>
      <t xml:space="preserve"> 7 days</t>
    </r>
  </si>
  <si>
    <t>≤ 7 days</t>
  </si>
  <si>
    <t>&gt; 1 year</t>
  </si>
  <si>
    <t>Repo turnover market of RA Eurobonds</t>
  </si>
  <si>
    <t>Nominal Value (USD)</t>
  </si>
  <si>
    <t>Turnover Value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</si>
</sst>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 ;\(\$#,##0.00\)"/>
    <numFmt numFmtId="167" formatCode="&quot;   &quot;@"/>
    <numFmt numFmtId="168" formatCode="&quot;      &quot;@"/>
    <numFmt numFmtId="169" formatCode="&quot;         &quot;@"/>
    <numFmt numFmtId="170" formatCode="&quot;            &quot;@"/>
    <numFmt numFmtId="171" formatCode="_-* #,##0.00\ _ _-;\-* #,##0.00\ _ _-;_-* &quot;-&quot;??\ _ _-;_-@_-"/>
    <numFmt numFmtId="172" formatCode="\M\o\n\t\h\ \D.\y\y\y\y"/>
    <numFmt numFmtId="173" formatCode="_-* #,##0.00\ [$€-1]_-;\-* #,##0.00\ [$€-1]_-;_-* &quot;-&quot;??\ [$€-1]_-"/>
    <numFmt numFmtId="174" formatCode="_([$€-2]* #,##0.00_);_([$€-2]* \(#,##0.00\);_([$€-2]* &quot;-&quot;??_)"/>
    <numFmt numFmtId="175" formatCode="General_)"/>
    <numFmt numFmtId="176" formatCode="[&gt;0.05]#,##0.0;[&lt;-0.05]\-#,##0.0;\-\-&quot; &quot;;"/>
    <numFmt numFmtId="177" formatCode="[Black]#,##0.0;[Black]\-#,##0.0;;"/>
    <numFmt numFmtId="178" formatCode="0.0000%"/>
    <numFmt numFmtId="179" formatCode="0.00000%"/>
  </numFmts>
  <fonts count="67" x14ac:knownFonts="1">
    <font>
      <sz val="10"/>
      <name val="Times Armenian"/>
    </font>
    <font>
      <sz val="11"/>
      <color theme="1"/>
      <name val="Calibri"/>
      <family val="2"/>
      <scheme val="minor"/>
    </font>
    <font>
      <sz val="11"/>
      <color theme="1"/>
      <name val="Calibri"/>
      <family val="2"/>
      <scheme val="minor"/>
    </font>
    <font>
      <sz val="11"/>
      <name val="GHEA Grapalat"/>
      <family val="3"/>
    </font>
    <font>
      <sz val="10"/>
      <name val="GHEA Grapalat"/>
      <family val="3"/>
    </font>
    <font>
      <i/>
      <sz val="10"/>
      <name val="GHEA Grapalat"/>
      <family val="3"/>
    </font>
    <font>
      <i/>
      <sz val="16"/>
      <name val="GHEA Grapalat"/>
      <family val="3"/>
    </font>
    <font>
      <i/>
      <sz val="12"/>
      <name val="GHEA Grapalat"/>
      <family val="3"/>
    </font>
    <font>
      <b/>
      <sz val="11"/>
      <name val="GHEA Grapalat"/>
      <family val="3"/>
    </font>
    <font>
      <b/>
      <i/>
      <sz val="10"/>
      <name val="GHEA Grapalat"/>
      <family val="3"/>
    </font>
    <font>
      <b/>
      <i/>
      <sz val="12"/>
      <name val="GHEA Grapalat"/>
      <family val="3"/>
    </font>
    <font>
      <b/>
      <sz val="10"/>
      <name val="GHEA Grapalat"/>
      <family val="3"/>
    </font>
    <font>
      <sz val="10"/>
      <name val="Arial"/>
      <family val="2"/>
    </font>
    <font>
      <b/>
      <sz val="8"/>
      <name val="GHEA Grapalat"/>
      <family val="3"/>
    </font>
    <font>
      <b/>
      <sz val="11"/>
      <color theme="1"/>
      <name val="GHEA Grapalat"/>
      <family val="3"/>
    </font>
    <font>
      <b/>
      <sz val="10"/>
      <name val="Times Armenian"/>
      <family val="1"/>
    </font>
    <font>
      <sz val="11"/>
      <color theme="1"/>
      <name val="GHEA Grapalat"/>
      <family val="3"/>
    </font>
    <font>
      <sz val="10"/>
      <name val="Times Armenian"/>
      <family val="1"/>
    </font>
    <font>
      <b/>
      <i/>
      <sz val="10"/>
      <color indexed="8"/>
      <name val="GHEA Grapalat"/>
      <family val="3"/>
    </font>
    <font>
      <sz val="10"/>
      <name val="MS Sans Serif"/>
      <family val="2"/>
    </font>
    <font>
      <sz val="12"/>
      <color indexed="24"/>
      <name val="Modern"/>
      <family val="3"/>
      <charset val="255"/>
    </font>
    <font>
      <b/>
      <sz val="18"/>
      <color indexed="24"/>
      <name val="Modern"/>
      <family val="3"/>
      <charset val="255"/>
    </font>
    <font>
      <b/>
      <sz val="12"/>
      <color indexed="24"/>
      <name val="Modern"/>
      <family val="3"/>
      <charset val="255"/>
    </font>
    <font>
      <sz val="12"/>
      <name val="Times New Roman"/>
      <family val="1"/>
    </font>
    <font>
      <sz val="11"/>
      <color indexed="8"/>
      <name val="Times Armenian"/>
      <family val="2"/>
    </font>
    <font>
      <sz val="11"/>
      <color indexed="9"/>
      <name val="Times Armenian"/>
      <family val="2"/>
    </font>
    <font>
      <sz val="11"/>
      <color indexed="8"/>
      <name val="Calibri"/>
      <family val="2"/>
      <charset val="204"/>
    </font>
    <font>
      <sz val="11"/>
      <color indexed="9"/>
      <name val="Calibri"/>
      <family val="2"/>
      <charset val="204"/>
    </font>
    <font>
      <sz val="11"/>
      <color indexed="20"/>
      <name val="Times Armenian"/>
      <family val="2"/>
    </font>
    <font>
      <sz val="12"/>
      <name val="Tms Rmn"/>
    </font>
    <font>
      <b/>
      <sz val="11"/>
      <color indexed="52"/>
      <name val="Times Armenian"/>
      <family val="2"/>
    </font>
    <font>
      <b/>
      <sz val="11"/>
      <color indexed="9"/>
      <name val="Times Armenian"/>
      <family val="2"/>
    </font>
    <font>
      <sz val="1"/>
      <color indexed="8"/>
      <name val="Courier"/>
      <family val="3"/>
    </font>
    <font>
      <sz val="10"/>
      <name val="Times New Roman"/>
      <family val="1"/>
    </font>
    <font>
      <b/>
      <sz val="11"/>
      <color indexed="8"/>
      <name val="Calibri"/>
      <family val="2"/>
      <charset val="204"/>
    </font>
    <font>
      <sz val="8"/>
      <name val="Times New Roman"/>
      <family val="1"/>
    </font>
    <font>
      <sz val="12"/>
      <name val="Helv"/>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b/>
      <sz val="1"/>
      <color indexed="8"/>
      <name val="Courier"/>
      <family val="3"/>
    </font>
    <font>
      <sz val="9"/>
      <name val="Times New Roman"/>
      <family val="1"/>
    </font>
    <font>
      <sz val="11"/>
      <color indexed="62"/>
      <name val="Times Armenian"/>
      <family val="2"/>
    </font>
    <font>
      <sz val="11"/>
      <color indexed="52"/>
      <name val="Times Armenian"/>
      <family val="2"/>
    </font>
    <font>
      <sz val="11"/>
      <color indexed="60"/>
      <name val="Times Armenian"/>
      <family val="2"/>
    </font>
    <font>
      <sz val="7"/>
      <name val="Small Fonts"/>
      <family val="2"/>
    </font>
    <font>
      <sz val="10"/>
      <name val="Tms Rmn"/>
    </font>
    <font>
      <sz val="11"/>
      <color indexed="8"/>
      <name val="Calibri"/>
      <family val="2"/>
    </font>
    <font>
      <sz val="11"/>
      <color theme="1"/>
      <name val="GHEA Grapalat"/>
      <family val="2"/>
    </font>
    <font>
      <sz val="11"/>
      <color theme="1"/>
      <name val="Times Armenian"/>
      <family val="2"/>
    </font>
    <font>
      <b/>
      <sz val="11"/>
      <color indexed="63"/>
      <name val="Times Armenian"/>
      <family val="2"/>
    </font>
    <font>
      <b/>
      <sz val="18"/>
      <color indexed="62"/>
      <name val="Cambria"/>
      <family val="2"/>
      <charset val="204"/>
    </font>
    <font>
      <b/>
      <sz val="18"/>
      <color indexed="56"/>
      <name val="Cambria"/>
      <family val="2"/>
    </font>
    <font>
      <b/>
      <sz val="11"/>
      <color indexed="8"/>
      <name val="Times Armenian"/>
      <family val="2"/>
    </font>
    <font>
      <sz val="11"/>
      <color indexed="10"/>
      <name val="Times Armenian"/>
      <family val="2"/>
    </font>
    <font>
      <sz val="10"/>
      <color theme="0"/>
      <name val="GHEA Grapalat"/>
      <family val="3"/>
    </font>
    <font>
      <sz val="10"/>
      <color theme="0"/>
      <name val="Times Armenian"/>
      <family val="1"/>
    </font>
    <font>
      <b/>
      <i/>
      <sz val="10"/>
      <color theme="1"/>
      <name val="GHEA Grapalat"/>
      <family val="3"/>
    </font>
    <font>
      <sz val="10"/>
      <color indexed="8"/>
      <name val="Arial Armenian"/>
      <family val="2"/>
    </font>
    <font>
      <sz val="10"/>
      <color indexed="8"/>
      <name val="GHEA Grapalat"/>
      <family val="3"/>
    </font>
    <font>
      <b/>
      <i/>
      <sz val="10"/>
      <color rgb="FFFF0000"/>
      <name val="GHEA Grapalat"/>
      <family val="3"/>
    </font>
    <font>
      <sz val="10"/>
      <color rgb="FFFF0000"/>
      <name val="Times Armenian"/>
      <family val="1"/>
    </font>
    <font>
      <i/>
      <sz val="12"/>
      <color rgb="FFFF0000"/>
      <name val="GHEA Grapalat"/>
      <family val="3"/>
    </font>
    <font>
      <sz val="10"/>
      <color rgb="FFFF0000"/>
      <name val="GHEA Grapalat"/>
      <family val="3"/>
    </font>
    <font>
      <sz val="11"/>
      <color theme="1"/>
      <name val="Times New Roman"/>
      <family val="1"/>
    </font>
  </fonts>
  <fills count="4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gradientFill degree="45">
        <stop position="0">
          <color theme="0"/>
        </stop>
        <stop position="1">
          <color theme="1"/>
        </stop>
      </gradient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3"/>
      </patternFill>
    </fill>
    <fill>
      <patternFill patternType="solid">
        <fgColor indexed="26"/>
      </patternFill>
    </fill>
  </fills>
  <borders count="10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style="dash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medium">
        <color indexed="64"/>
      </top>
      <bottom/>
      <diagonal/>
    </border>
    <border>
      <left/>
      <right/>
      <top/>
      <bottom style="hair">
        <color indexed="64"/>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style="medium">
        <color indexed="64"/>
      </bottom>
      <diagonal/>
    </border>
    <border>
      <left style="medium">
        <color indexed="64"/>
      </left>
      <right/>
      <top/>
      <bottom/>
      <diagonal/>
    </border>
  </borders>
  <cellStyleXfs count="291">
    <xf numFmtId="0" fontId="0" fillId="0" borderId="0"/>
    <xf numFmtId="164" fontId="17" fillId="0" borderId="0" applyFont="0" applyFill="0" applyBorder="0" applyAlignment="0" applyProtection="0"/>
    <xf numFmtId="0" fontId="12" fillId="0" borderId="0"/>
    <xf numFmtId="6" fontId="19" fillId="0" borderId="0" applyFont="0" applyFill="0" applyBorder="0" applyAlignment="0" applyProtection="0"/>
    <xf numFmtId="0" fontId="20" fillId="0" borderId="0" applyProtection="0"/>
    <xf numFmtId="0" fontId="20" fillId="0" borderId="0"/>
    <xf numFmtId="0" fontId="20" fillId="0" borderId="52" applyProtection="0"/>
    <xf numFmtId="2" fontId="20" fillId="0" borderId="0" applyProtection="0"/>
    <xf numFmtId="4" fontId="20" fillId="0" borderId="0" applyProtection="0"/>
    <xf numFmtId="0" fontId="21" fillId="0" borderId="0" applyProtection="0"/>
    <xf numFmtId="0" fontId="22" fillId="0" borderId="0" applyProtection="0"/>
    <xf numFmtId="166" fontId="20" fillId="0" borderId="0" applyProtection="0"/>
    <xf numFmtId="0" fontId="20" fillId="0" borderId="0"/>
    <xf numFmtId="6" fontId="19"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9" fontId="17" fillId="0" borderId="0"/>
    <xf numFmtId="0" fontId="26" fillId="21" borderId="0" applyNumberFormat="0" applyBorder="0" applyAlignment="0" applyProtection="0"/>
    <xf numFmtId="0" fontId="26" fillId="22" borderId="0" applyNumberFormat="0" applyBorder="0" applyAlignment="0" applyProtection="0"/>
    <xf numFmtId="0" fontId="27" fillId="23" borderId="0" applyNumberFormat="0" applyBorder="0" applyAlignment="0" applyProtection="0"/>
    <xf numFmtId="0" fontId="25" fillId="24"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5" fillId="2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7" fillId="25" borderId="0" applyNumberFormat="0" applyBorder="0" applyAlignment="0" applyProtection="0"/>
    <xf numFmtId="0" fontId="25" fillId="28"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7" fillId="29" borderId="0" applyNumberFormat="0" applyBorder="0" applyAlignment="0" applyProtection="0"/>
    <xf numFmtId="0" fontId="25" fillId="18" borderId="0" applyNumberFormat="0" applyBorder="0" applyAlignment="0" applyProtection="0"/>
    <xf numFmtId="0" fontId="26" fillId="21" borderId="0" applyNumberFormat="0" applyBorder="0" applyAlignment="0" applyProtection="0"/>
    <xf numFmtId="0" fontId="26" fillId="23" borderId="0" applyNumberFormat="0" applyBorder="0" applyAlignment="0" applyProtection="0"/>
    <xf numFmtId="0" fontId="27" fillId="23" borderId="0" applyNumberFormat="0" applyBorder="0" applyAlignment="0" applyProtection="0"/>
    <xf numFmtId="0" fontId="25" fillId="1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5" fillId="32" borderId="0" applyNumberFormat="0" applyBorder="0" applyAlignment="0" applyProtection="0"/>
    <xf numFmtId="6" fontId="19" fillId="0" borderId="0" applyFont="0" applyFill="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33" borderId="53" applyNumberFormat="0" applyAlignment="0" applyProtection="0"/>
    <xf numFmtId="0" fontId="31" fillId="34" borderId="54" applyNumberFormat="0" applyAlignment="0" applyProtection="0"/>
    <xf numFmtId="43" fontId="12" fillId="0" borderId="0" applyFont="0" applyFill="0" applyBorder="0" applyAlignment="0" applyProtection="0"/>
    <xf numFmtId="171" fontId="12" fillId="0" borderId="0" applyFont="0" applyFill="0" applyBorder="0" applyAlignment="0" applyProtection="0"/>
    <xf numFmtId="43" fontId="2"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7" fillId="0" borderId="0" applyFont="0" applyFill="0" applyBorder="0" applyAlignment="0" applyProtection="0"/>
    <xf numFmtId="172" fontId="32" fillId="0" borderId="0">
      <protection locked="0"/>
    </xf>
    <xf numFmtId="0" fontId="33" fillId="0" borderId="0" applyFont="0" applyFill="0" applyBorder="0" applyAlignment="0" applyProtection="0"/>
    <xf numFmtId="0" fontId="33" fillId="0" borderId="0" applyFon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173" fontId="17" fillId="0" borderId="0" applyFont="0" applyFill="0" applyBorder="0" applyAlignment="0" applyProtection="0"/>
    <xf numFmtId="174" fontId="35" fillId="0" borderId="0" applyFont="0" applyFill="0" applyBorder="0" applyAlignment="0" applyProtection="0"/>
    <xf numFmtId="175" fontId="36" fillId="0" borderId="0"/>
    <xf numFmtId="0" fontId="37" fillId="0" borderId="0" applyNumberFormat="0" applyFill="0" applyBorder="0" applyAlignment="0" applyProtection="0"/>
    <xf numFmtId="0" fontId="32" fillId="0" borderId="0">
      <protection locked="0"/>
    </xf>
    <xf numFmtId="0" fontId="38" fillId="9" borderId="0" applyNumberFormat="0" applyBorder="0" applyAlignment="0" applyProtection="0"/>
    <xf numFmtId="0" fontId="39" fillId="0" borderId="55" applyNumberFormat="0" applyFill="0" applyAlignment="0" applyProtection="0"/>
    <xf numFmtId="0" fontId="40" fillId="0" borderId="56" applyNumberFormat="0" applyFill="0" applyAlignment="0" applyProtection="0"/>
    <xf numFmtId="0" fontId="41" fillId="0" borderId="57" applyNumberFormat="0" applyFill="0" applyAlignment="0" applyProtection="0"/>
    <xf numFmtId="0" fontId="41" fillId="0" borderId="0" applyNumberFormat="0" applyFill="0" applyBorder="0" applyAlignment="0" applyProtection="0"/>
    <xf numFmtId="0" fontId="42" fillId="0" borderId="0">
      <protection locked="0"/>
    </xf>
    <xf numFmtId="0" fontId="42" fillId="0" borderId="0">
      <protection locked="0"/>
    </xf>
    <xf numFmtId="0" fontId="17" fillId="0" borderId="0"/>
    <xf numFmtId="176" fontId="23" fillId="0" borderId="0" applyFont="0" applyFill="0" applyBorder="0" applyAlignment="0" applyProtection="0"/>
    <xf numFmtId="3" fontId="43" fillId="0" borderId="0" applyFont="0" applyFill="0" applyBorder="0" applyAlignment="0" applyProtection="0"/>
    <xf numFmtId="0" fontId="44" fillId="12" borderId="53" applyNumberFormat="0" applyAlignment="0" applyProtection="0"/>
    <xf numFmtId="0" fontId="45" fillId="0" borderId="58" applyNumberFormat="0" applyFill="0" applyAlignment="0" applyProtection="0"/>
    <xf numFmtId="41" fontId="33" fillId="0" borderId="0" applyFont="0" applyFill="0" applyBorder="0" applyAlignment="0" applyProtection="0"/>
    <xf numFmtId="43" fontId="3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0" fontId="46" fillId="38" borderId="0" applyNumberFormat="0" applyBorder="0" applyAlignment="0" applyProtection="0"/>
    <xf numFmtId="37" fontId="47" fillId="0" borderId="0"/>
    <xf numFmtId="0" fontId="33" fillId="0" borderId="0"/>
    <xf numFmtId="0" fontId="48" fillId="0" borderId="0"/>
    <xf numFmtId="0" fontId="48"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1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4"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9" fillId="0" borderId="0"/>
    <xf numFmtId="0" fontId="49" fillId="0" borderId="0"/>
    <xf numFmtId="0" fontId="49" fillId="0" borderId="0"/>
    <xf numFmtId="0" fontId="17" fillId="0" borderId="0"/>
    <xf numFmtId="0" fontId="17" fillId="0" borderId="0"/>
    <xf numFmtId="0" fontId="51" fillId="0" borderId="0"/>
    <xf numFmtId="0" fontId="51" fillId="0" borderId="0"/>
    <xf numFmtId="0" fontId="51" fillId="0" borderId="0"/>
    <xf numFmtId="0" fontId="51" fillId="0" borderId="0"/>
    <xf numFmtId="0" fontId="51" fillId="0" borderId="0"/>
    <xf numFmtId="0" fontId="24" fillId="0" borderId="0"/>
    <xf numFmtId="0" fontId="24" fillId="0" borderId="0"/>
    <xf numFmtId="0"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39" borderId="59" applyNumberFormat="0" applyFont="0" applyAlignment="0" applyProtection="0"/>
    <xf numFmtId="0" fontId="52" fillId="33" borderId="6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177" fontId="23" fillId="0" borderId="0" applyFont="0" applyFill="0" applyBorder="0" applyAlignment="0" applyProtection="0"/>
    <xf numFmtId="0" fontId="43" fillId="0" borderId="0"/>
    <xf numFmtId="0" fontId="53" fillId="0" borderId="0" applyNumberFormat="0" applyFill="0" applyBorder="0" applyAlignment="0" applyProtection="0"/>
    <xf numFmtId="0" fontId="12" fillId="0" borderId="0"/>
    <xf numFmtId="0" fontId="12" fillId="0" borderId="0"/>
    <xf numFmtId="0" fontId="12" fillId="0" borderId="0"/>
    <xf numFmtId="6" fontId="19" fillId="0" borderId="0" applyFont="0" applyFill="0" applyBorder="0" applyAlignment="0" applyProtection="0"/>
    <xf numFmtId="0" fontId="12" fillId="0" borderId="0" applyNumberFormat="0"/>
    <xf numFmtId="0" fontId="54" fillId="0" borderId="0" applyNumberFormat="0" applyFill="0" applyBorder="0" applyAlignment="0" applyProtection="0"/>
    <xf numFmtId="0" fontId="55" fillId="0" borderId="61" applyNumberFormat="0" applyFill="0" applyAlignment="0" applyProtection="0"/>
    <xf numFmtId="0"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56" fillId="0" borderId="0" applyNumberFormat="0" applyFill="0" applyBorder="0" applyAlignment="0" applyProtection="0"/>
    <xf numFmtId="0" fontId="20" fillId="0" borderId="0" applyProtection="0"/>
    <xf numFmtId="166" fontId="20" fillId="0" borderId="0" applyProtection="0"/>
    <xf numFmtId="0" fontId="21" fillId="0" borderId="0" applyProtection="0"/>
    <xf numFmtId="0" fontId="22" fillId="0" borderId="0" applyProtection="0"/>
    <xf numFmtId="0" fontId="20" fillId="0" borderId="52" applyProtection="0"/>
    <xf numFmtId="0" fontId="20" fillId="0" borderId="0"/>
    <xf numFmtId="10" fontId="20" fillId="0" borderId="0" applyProtection="0"/>
    <xf numFmtId="0" fontId="20" fillId="0" borderId="0"/>
    <xf numFmtId="2" fontId="20" fillId="0" borderId="0" applyProtection="0"/>
    <xf numFmtId="4" fontId="20" fillId="0" borderId="0" applyProtection="0"/>
    <xf numFmtId="164" fontId="17" fillId="0" borderId="0" applyFont="0" applyFill="0" applyBorder="0" applyAlignment="0" applyProtection="0"/>
    <xf numFmtId="0" fontId="1" fillId="0" borderId="0"/>
  </cellStyleXfs>
  <cellXfs count="349">
    <xf numFmtId="0" fontId="0" fillId="0" borderId="0" xfId="0"/>
    <xf numFmtId="3" fontId="4" fillId="0" borderId="0" xfId="0" applyNumberFormat="1" applyFont="1"/>
    <xf numFmtId="0" fontId="4" fillId="0" borderId="0" xfId="0" applyFont="1"/>
    <xf numFmtId="0" fontId="4" fillId="0" borderId="0" xfId="0" applyFont="1" applyBorder="1"/>
    <xf numFmtId="2" fontId="5" fillId="0" borderId="0" xfId="0" applyNumberFormat="1" applyFont="1" applyBorder="1" applyAlignment="1">
      <alignment horizontal="left"/>
    </xf>
    <xf numFmtId="0" fontId="7" fillId="0" borderId="0" xfId="0" applyFont="1" applyBorder="1" applyAlignment="1">
      <alignment horizontal="center" vertical="center" wrapText="1"/>
    </xf>
    <xf numFmtId="0" fontId="7" fillId="0" borderId="0" xfId="0" applyFont="1" applyBorder="1"/>
    <xf numFmtId="0" fontId="7" fillId="0" borderId="0" xfId="0" applyFont="1"/>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4" borderId="17" xfId="0" applyFont="1" applyFill="1" applyBorder="1" applyAlignment="1">
      <alignment horizontal="center" vertical="center" wrapText="1"/>
    </xf>
    <xf numFmtId="1" fontId="14" fillId="0" borderId="21" xfId="0" applyNumberFormat="1" applyFont="1" applyBorder="1" applyAlignment="1">
      <alignment horizontal="center" vertical="center"/>
    </xf>
    <xf numFmtId="1" fontId="14" fillId="0" borderId="2" xfId="0" applyNumberFormat="1" applyFont="1" applyBorder="1" applyAlignment="1">
      <alignment horizontal="center" vertical="center"/>
    </xf>
    <xf numFmtId="1" fontId="14" fillId="0" borderId="22" xfId="0" applyNumberFormat="1" applyFont="1" applyBorder="1" applyAlignment="1">
      <alignment horizontal="center" vertical="center"/>
    </xf>
    <xf numFmtId="1" fontId="14" fillId="0" borderId="23" xfId="0" applyNumberFormat="1" applyFont="1" applyBorder="1" applyAlignment="1">
      <alignment horizontal="center" vertical="center"/>
    </xf>
    <xf numFmtId="1" fontId="14" fillId="0" borderId="26" xfId="0" applyNumberFormat="1" applyFont="1" applyBorder="1" applyAlignment="1">
      <alignment horizontal="center" vertical="center"/>
    </xf>
    <xf numFmtId="1" fontId="14" fillId="0" borderId="27" xfId="0" applyNumberFormat="1" applyFont="1" applyBorder="1" applyAlignment="1">
      <alignment horizontal="center" vertical="center"/>
    </xf>
    <xf numFmtId="1" fontId="14" fillId="0" borderId="3" xfId="0" applyNumberFormat="1" applyFont="1" applyBorder="1" applyAlignment="1">
      <alignment horizontal="center" vertical="center"/>
    </xf>
    <xf numFmtId="0" fontId="4" fillId="0" borderId="0" xfId="0" applyFont="1" applyBorder="1" applyAlignment="1">
      <alignment horizontal="center" vertical="center"/>
    </xf>
    <xf numFmtId="0" fontId="15" fillId="0" borderId="28" xfId="0" applyFont="1" applyBorder="1"/>
    <xf numFmtId="165" fontId="16" fillId="0" borderId="31" xfId="1" applyNumberFormat="1" applyFont="1" applyBorder="1"/>
    <xf numFmtId="165" fontId="16" fillId="0" borderId="32" xfId="1" applyNumberFormat="1" applyFont="1" applyBorder="1"/>
    <xf numFmtId="0" fontId="15" fillId="0" borderId="33" xfId="0" applyFont="1" applyBorder="1"/>
    <xf numFmtId="165" fontId="16" fillId="0" borderId="36" xfId="1" applyNumberFormat="1" applyFont="1" applyBorder="1"/>
    <xf numFmtId="1" fontId="16" fillId="0" borderId="37" xfId="0" applyNumberFormat="1" applyFont="1" applyBorder="1"/>
    <xf numFmtId="165" fontId="16" fillId="0" borderId="40" xfId="1" applyNumberFormat="1" applyFont="1" applyBorder="1"/>
    <xf numFmtId="1" fontId="16" fillId="0" borderId="42" xfId="0" applyNumberFormat="1" applyFont="1" applyBorder="1"/>
    <xf numFmtId="3" fontId="9" fillId="4" borderId="51" xfId="0" applyNumberFormat="1" applyFont="1" applyFill="1" applyBorder="1" applyAlignment="1">
      <alignment horizontal="center"/>
    </xf>
    <xf numFmtId="0" fontId="4" fillId="0" borderId="0" xfId="0" applyFont="1" applyFill="1" applyBorder="1" applyAlignment="1">
      <alignment horizontal="center" vertical="center"/>
    </xf>
    <xf numFmtId="3" fontId="9" fillId="0" borderId="0" xfId="0" applyNumberFormat="1" applyFont="1" applyFill="1" applyBorder="1" applyAlignment="1">
      <alignment horizontal="center"/>
    </xf>
    <xf numFmtId="2" fontId="18" fillId="0" borderId="0" xfId="0" applyNumberFormat="1" applyFont="1" applyFill="1" applyBorder="1" applyAlignment="1">
      <alignment horizontal="center"/>
    </xf>
    <xf numFmtId="0" fontId="4" fillId="6" borderId="0" xfId="0" applyFont="1" applyFill="1"/>
    <xf numFmtId="3" fontId="4" fillId="6" borderId="0" xfId="0" applyNumberFormat="1" applyFont="1" applyFill="1"/>
    <xf numFmtId="0" fontId="4" fillId="6" borderId="0" xfId="0" applyFont="1" applyFill="1" applyBorder="1"/>
    <xf numFmtId="0" fontId="0" fillId="6" borderId="0" xfId="0" applyFill="1"/>
    <xf numFmtId="0" fontId="8" fillId="0" borderId="51" xfId="0" applyFont="1" applyBorder="1" applyAlignment="1">
      <alignment vertical="center" wrapText="1"/>
    </xf>
    <xf numFmtId="0" fontId="4" fillId="0" borderId="0" xfId="0" applyFont="1" applyAlignment="1">
      <alignment vertical="center"/>
    </xf>
    <xf numFmtId="0" fontId="0" fillId="0" borderId="62" xfId="0" applyBorder="1" applyAlignment="1">
      <alignment vertical="center"/>
    </xf>
    <xf numFmtId="3" fontId="9" fillId="0" borderId="63" xfId="0" applyNumberFormat="1" applyFont="1" applyBorder="1" applyAlignment="1">
      <alignment horizontal="center" vertical="center" wrapText="1"/>
    </xf>
    <xf numFmtId="0" fontId="9" fillId="0" borderId="64" xfId="0" applyFont="1" applyBorder="1" applyAlignment="1">
      <alignment horizontal="center" vertical="center" wrapText="1"/>
    </xf>
    <xf numFmtId="0" fontId="9" fillId="2" borderId="64"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13" fillId="5" borderId="62" xfId="2" applyFont="1" applyFill="1" applyBorder="1" applyAlignment="1">
      <alignment vertical="center"/>
    </xf>
    <xf numFmtId="0" fontId="0" fillId="0" borderId="20" xfId="0" applyBorder="1"/>
    <xf numFmtId="165" fontId="16" fillId="0" borderId="23" xfId="1" applyNumberFormat="1" applyFont="1" applyBorder="1"/>
    <xf numFmtId="0" fontId="0" fillId="0" borderId="33" xfId="0" applyBorder="1"/>
    <xf numFmtId="165" fontId="16" fillId="0" borderId="38" xfId="1" applyNumberFormat="1" applyFont="1" applyBorder="1"/>
    <xf numFmtId="1" fontId="16" fillId="0" borderId="68" xfId="0" applyNumberFormat="1" applyFont="1" applyBorder="1"/>
    <xf numFmtId="0" fontId="0" fillId="0" borderId="50" xfId="0" applyBorder="1"/>
    <xf numFmtId="3" fontId="9" fillId="4" borderId="69" xfId="0" applyNumberFormat="1" applyFont="1" applyFill="1" applyBorder="1" applyAlignment="1">
      <alignment horizontal="center"/>
    </xf>
    <xf numFmtId="3" fontId="9" fillId="0" borderId="18"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14" fillId="0" borderId="67" xfId="0" applyNumberFormat="1" applyFont="1" applyBorder="1" applyAlignment="1">
      <alignment horizontal="center" vertical="center"/>
    </xf>
    <xf numFmtId="1" fontId="14" fillId="0" borderId="1" xfId="0" applyNumberFormat="1" applyFont="1" applyBorder="1" applyAlignment="1">
      <alignment horizontal="center" vertical="center"/>
    </xf>
    <xf numFmtId="0" fontId="57" fillId="0" borderId="0" xfId="0" applyFont="1" applyBorder="1" applyAlignment="1">
      <alignment horizontal="center" vertical="center"/>
    </xf>
    <xf numFmtId="1" fontId="16" fillId="0" borderId="74" xfId="0" applyNumberFormat="1" applyFont="1" applyBorder="1" applyAlignment="1"/>
    <xf numFmtId="165" fontId="16" fillId="0" borderId="74" xfId="1" applyNumberFormat="1" applyFont="1" applyBorder="1"/>
    <xf numFmtId="1" fontId="16" fillId="0" borderId="32" xfId="0" applyNumberFormat="1" applyFont="1" applyBorder="1"/>
    <xf numFmtId="165" fontId="58" fillId="0" borderId="0" xfId="0" applyNumberFormat="1" applyFont="1"/>
    <xf numFmtId="1" fontId="16" fillId="0" borderId="34" xfId="0" applyNumberFormat="1" applyFont="1" applyBorder="1" applyAlignment="1"/>
    <xf numFmtId="165" fontId="16" fillId="0" borderId="34" xfId="1" applyNumberFormat="1" applyFont="1" applyBorder="1"/>
    <xf numFmtId="1" fontId="16" fillId="0" borderId="35" xfId="0" applyNumberFormat="1" applyFont="1" applyBorder="1"/>
    <xf numFmtId="165" fontId="16" fillId="0" borderId="75" xfId="1" applyNumberFormat="1" applyFont="1" applyBorder="1"/>
    <xf numFmtId="1" fontId="16" fillId="0" borderId="76" xfId="0" applyNumberFormat="1" applyFont="1" applyBorder="1"/>
    <xf numFmtId="1" fontId="16" fillId="0" borderId="45" xfId="0" applyNumberFormat="1" applyFont="1" applyBorder="1" applyAlignment="1"/>
    <xf numFmtId="1" fontId="18" fillId="4" borderId="51" xfId="0" applyNumberFormat="1" applyFont="1" applyFill="1" applyBorder="1" applyAlignment="1">
      <alignment horizontal="center"/>
    </xf>
    <xf numFmtId="165" fontId="16" fillId="3" borderId="74" xfId="1" applyNumberFormat="1" applyFont="1" applyFill="1" applyBorder="1" applyAlignment="1">
      <alignment horizontal="left" vertical="center"/>
    </xf>
    <xf numFmtId="165" fontId="16" fillId="3" borderId="34" xfId="1" applyNumberFormat="1" applyFont="1" applyFill="1" applyBorder="1" applyAlignment="1">
      <alignment horizontal="left" vertical="center"/>
    </xf>
    <xf numFmtId="165" fontId="16" fillId="3" borderId="75" xfId="1" applyNumberFormat="1" applyFont="1" applyFill="1" applyBorder="1" applyAlignment="1">
      <alignment horizontal="left" vertical="center"/>
    </xf>
    <xf numFmtId="165" fontId="16" fillId="3" borderId="75" xfId="1" applyNumberFormat="1" applyFont="1" applyFill="1" applyBorder="1"/>
    <xf numFmtId="0" fontId="8" fillId="0" borderId="1" xfId="0" applyFont="1" applyBorder="1" applyAlignment="1">
      <alignment horizontal="right" vertical="center" wrapText="1"/>
    </xf>
    <xf numFmtId="0" fontId="9" fillId="3" borderId="79" xfId="0" applyFont="1" applyFill="1" applyBorder="1" applyAlignment="1">
      <alignment horizontal="center" vertical="center" wrapText="1"/>
    </xf>
    <xf numFmtId="0" fontId="9" fillId="3" borderId="80" xfId="0" applyFont="1" applyFill="1" applyBorder="1" applyAlignment="1">
      <alignment horizontal="center" vertical="center" wrapText="1"/>
    </xf>
    <xf numFmtId="0" fontId="9" fillId="4" borderId="79" xfId="0" applyFont="1" applyFill="1" applyBorder="1" applyAlignment="1">
      <alignment horizontal="center" vertical="center" wrapText="1"/>
    </xf>
    <xf numFmtId="0" fontId="14" fillId="0" borderId="22" xfId="0" applyNumberFormat="1" applyFont="1" applyBorder="1" applyAlignment="1">
      <alignment horizontal="center" vertical="center"/>
    </xf>
    <xf numFmtId="1" fontId="14" fillId="0" borderId="26" xfId="0" applyNumberFormat="1" applyFont="1" applyFill="1" applyBorder="1" applyAlignment="1">
      <alignment horizontal="center" vertical="center"/>
    </xf>
    <xf numFmtId="1" fontId="14" fillId="0" borderId="22" xfId="0" applyNumberFormat="1" applyFont="1" applyFill="1" applyBorder="1" applyAlignment="1">
      <alignment horizontal="center" vertical="center"/>
    </xf>
    <xf numFmtId="1" fontId="14" fillId="0" borderId="51" xfId="0" applyNumberFormat="1" applyFont="1" applyBorder="1" applyAlignment="1">
      <alignment horizontal="center" vertical="center"/>
    </xf>
    <xf numFmtId="1" fontId="14" fillId="0" borderId="66" xfId="0" applyNumberFormat="1" applyFont="1" applyBorder="1" applyAlignment="1">
      <alignment horizontal="center" vertical="center"/>
    </xf>
    <xf numFmtId="165" fontId="16" fillId="0" borderId="74" xfId="1" applyNumberFormat="1" applyFont="1" applyFill="1" applyBorder="1"/>
    <xf numFmtId="165" fontId="16" fillId="0" borderId="32" xfId="1" applyNumberFormat="1" applyFont="1" applyFill="1" applyBorder="1"/>
    <xf numFmtId="1" fontId="16" fillId="0" borderId="81" xfId="0" applyNumberFormat="1" applyFont="1" applyBorder="1"/>
    <xf numFmtId="165" fontId="16" fillId="0" borderId="35" xfId="1" applyNumberFormat="1" applyFont="1" applyBorder="1"/>
    <xf numFmtId="165" fontId="16" fillId="0" borderId="34" xfId="1" applyNumberFormat="1" applyFont="1" applyFill="1" applyBorder="1"/>
    <xf numFmtId="1" fontId="16" fillId="0" borderId="82" xfId="0" applyNumberFormat="1" applyFont="1" applyBorder="1"/>
    <xf numFmtId="165" fontId="16" fillId="0" borderId="43" xfId="1" applyNumberFormat="1" applyFont="1" applyBorder="1"/>
    <xf numFmtId="165" fontId="16" fillId="0" borderId="76" xfId="1" applyNumberFormat="1" applyFont="1" applyBorder="1"/>
    <xf numFmtId="165" fontId="16" fillId="0" borderId="75" xfId="1" applyNumberFormat="1" applyFont="1" applyFill="1" applyBorder="1"/>
    <xf numFmtId="165" fontId="16" fillId="0" borderId="76" xfId="1" applyNumberFormat="1" applyFont="1" applyFill="1" applyBorder="1"/>
    <xf numFmtId="1" fontId="16" fillId="0" borderId="83" xfId="0" applyNumberFormat="1" applyFont="1" applyBorder="1"/>
    <xf numFmtId="1" fontId="16" fillId="0" borderId="84" xfId="0" applyNumberFormat="1" applyFont="1" applyBorder="1"/>
    <xf numFmtId="3" fontId="9" fillId="4" borderId="3" xfId="0" applyNumberFormat="1" applyFont="1" applyFill="1" applyBorder="1" applyAlignment="1">
      <alignment horizontal="center"/>
    </xf>
    <xf numFmtId="178" fontId="16" fillId="0" borderId="43" xfId="0" applyNumberFormat="1" applyFont="1" applyBorder="1"/>
    <xf numFmtId="178" fontId="16" fillId="0" borderId="44" xfId="0" applyNumberFormat="1" applyFont="1" applyBorder="1"/>
    <xf numFmtId="3" fontId="9" fillId="4" borderId="73" xfId="0" applyNumberFormat="1" applyFont="1" applyFill="1" applyBorder="1" applyAlignment="1">
      <alignment horizontal="center"/>
    </xf>
    <xf numFmtId="165" fontId="16" fillId="0" borderId="7" xfId="1" applyNumberFormat="1" applyFont="1" applyBorder="1"/>
    <xf numFmtId="165" fontId="16" fillId="0" borderId="88" xfId="1" applyNumberFormat="1" applyFont="1" applyBorder="1"/>
    <xf numFmtId="165" fontId="16" fillId="0" borderId="42" xfId="1" applyNumberFormat="1" applyFont="1" applyBorder="1"/>
    <xf numFmtId="165" fontId="16" fillId="0" borderId="39" xfId="1" applyNumberFormat="1" applyFont="1" applyBorder="1"/>
    <xf numFmtId="14" fontId="8" fillId="0" borderId="51" xfId="0" applyNumberFormat="1" applyFont="1" applyBorder="1" applyAlignment="1">
      <alignment vertical="center" wrapText="1"/>
    </xf>
    <xf numFmtId="14" fontId="8" fillId="0" borderId="5" xfId="0" applyNumberFormat="1" applyFont="1" applyBorder="1" applyAlignment="1">
      <alignment vertical="center" wrapText="1"/>
    </xf>
    <xf numFmtId="14" fontId="8" fillId="0" borderId="3" xfId="0" applyNumberFormat="1" applyFont="1" applyBorder="1" applyAlignment="1">
      <alignment vertical="center" wrapText="1"/>
    </xf>
    <xf numFmtId="178" fontId="16" fillId="0" borderId="47" xfId="0" applyNumberFormat="1" applyFont="1" applyBorder="1"/>
    <xf numFmtId="178" fontId="16" fillId="0" borderId="49" xfId="0" applyNumberFormat="1" applyFont="1" applyBorder="1"/>
    <xf numFmtId="1" fontId="18" fillId="4" borderId="3" xfId="0" applyNumberFormat="1" applyFont="1" applyFill="1" applyBorder="1" applyAlignment="1">
      <alignment horizontal="center"/>
    </xf>
    <xf numFmtId="0" fontId="9" fillId="3" borderId="15" xfId="0" applyFont="1" applyFill="1" applyBorder="1" applyAlignment="1">
      <alignment horizontal="center" vertical="center" wrapText="1"/>
    </xf>
    <xf numFmtId="3" fontId="9" fillId="4" borderId="69" xfId="0" applyNumberFormat="1" applyFont="1" applyFill="1" applyBorder="1" applyAlignment="1" applyProtection="1">
      <alignment horizontal="center"/>
    </xf>
    <xf numFmtId="3" fontId="9" fillId="4" borderId="3" xfId="0" applyNumberFormat="1" applyFont="1" applyFill="1" applyBorder="1" applyAlignment="1" applyProtection="1">
      <alignment horizontal="center"/>
    </xf>
    <xf numFmtId="178" fontId="59" fillId="4" borderId="21" xfId="0" applyNumberFormat="1" applyFont="1" applyFill="1" applyBorder="1" applyProtection="1"/>
    <xf numFmtId="178" fontId="59" fillId="4" borderId="3" xfId="0" applyNumberFormat="1" applyFont="1" applyFill="1" applyBorder="1" applyProtection="1"/>
    <xf numFmtId="3" fontId="9" fillId="4" borderId="51" xfId="0" applyNumberFormat="1" applyFont="1" applyFill="1" applyBorder="1" applyAlignment="1" applyProtection="1">
      <alignment horizontal="center"/>
    </xf>
    <xf numFmtId="178" fontId="16" fillId="0" borderId="87" xfId="0" applyNumberFormat="1" applyFont="1" applyBorder="1"/>
    <xf numFmtId="178" fontId="16" fillId="0" borderId="91" xfId="0" applyNumberFormat="1" applyFont="1" applyBorder="1"/>
    <xf numFmtId="178" fontId="16" fillId="0" borderId="88" xfId="0" applyNumberFormat="1" applyFont="1" applyBorder="1"/>
    <xf numFmtId="178" fontId="16" fillId="0" borderId="42" xfId="0" applyNumberFormat="1" applyFont="1" applyBorder="1"/>
    <xf numFmtId="178" fontId="16" fillId="0" borderId="48" xfId="0" applyNumberFormat="1" applyFont="1" applyBorder="1"/>
    <xf numFmtId="179" fontId="60" fillId="0" borderId="90" xfId="162" applyNumberFormat="1" applyFont="1" applyBorder="1" applyAlignment="1" applyProtection="1">
      <alignment horizontal="center"/>
      <protection locked="0"/>
    </xf>
    <xf numFmtId="178" fontId="18" fillId="4" borderId="85" xfId="0" applyNumberFormat="1" applyFont="1" applyFill="1" applyBorder="1" applyAlignment="1">
      <alignment horizontal="center"/>
    </xf>
    <xf numFmtId="178" fontId="18" fillId="4" borderId="70" xfId="0" applyNumberFormat="1" applyFont="1" applyFill="1" applyBorder="1" applyAlignment="1">
      <alignment horizontal="center"/>
    </xf>
    <xf numFmtId="178" fontId="18" fillId="4" borderId="86" xfId="0" applyNumberFormat="1" applyFont="1" applyFill="1" applyBorder="1" applyAlignment="1">
      <alignment horizontal="center"/>
    </xf>
    <xf numFmtId="10" fontId="18" fillId="4" borderId="1" xfId="0" applyNumberFormat="1" applyFont="1" applyFill="1" applyBorder="1" applyAlignment="1">
      <alignment horizontal="center"/>
    </xf>
    <xf numFmtId="10" fontId="18" fillId="4" borderId="3" xfId="0" applyNumberFormat="1" applyFont="1" applyFill="1" applyBorder="1" applyAlignment="1">
      <alignment horizontal="center"/>
    </xf>
    <xf numFmtId="10" fontId="16" fillId="0" borderId="75" xfId="0" applyNumberFormat="1" applyFont="1" applyBorder="1"/>
    <xf numFmtId="10" fontId="16" fillId="0" borderId="76" xfId="0" applyNumberFormat="1" applyFont="1" applyBorder="1"/>
    <xf numFmtId="10" fontId="0" fillId="0" borderId="0" xfId="0" applyNumberFormat="1"/>
    <xf numFmtId="10" fontId="18" fillId="4" borderId="51" xfId="0" applyNumberFormat="1" applyFont="1" applyFill="1" applyBorder="1" applyAlignment="1">
      <alignment horizontal="center"/>
    </xf>
    <xf numFmtId="178" fontId="16" fillId="0" borderId="29" xfId="0" applyNumberFormat="1" applyFont="1" applyBorder="1"/>
    <xf numFmtId="178" fontId="16" fillId="0" borderId="90" xfId="0" applyNumberFormat="1" applyFont="1" applyBorder="1"/>
    <xf numFmtId="178" fontId="16" fillId="0" borderId="89" xfId="0" applyNumberFormat="1" applyFont="1" applyBorder="1"/>
    <xf numFmtId="165" fontId="16" fillId="3" borderId="29" xfId="1" applyNumberFormat="1" applyFont="1" applyFill="1" applyBorder="1" applyAlignment="1">
      <alignment horizontal="left" vertical="center"/>
    </xf>
    <xf numFmtId="10" fontId="16" fillId="0" borderId="29" xfId="0" applyNumberFormat="1" applyFont="1" applyFill="1" applyBorder="1"/>
    <xf numFmtId="10" fontId="16" fillId="0" borderId="30" xfId="0" applyNumberFormat="1" applyFont="1" applyFill="1" applyBorder="1"/>
    <xf numFmtId="165" fontId="16" fillId="0" borderId="44" xfId="1" applyNumberFormat="1" applyFont="1" applyBorder="1"/>
    <xf numFmtId="165" fontId="16" fillId="6" borderId="75" xfId="1" applyNumberFormat="1" applyFont="1" applyFill="1" applyBorder="1"/>
    <xf numFmtId="10" fontId="16" fillId="6" borderId="34" xfId="0" applyNumberFormat="1" applyFont="1" applyFill="1" applyBorder="1"/>
    <xf numFmtId="3" fontId="9" fillId="4" borderId="1" xfId="0" applyNumberFormat="1" applyFont="1" applyFill="1" applyBorder="1" applyAlignment="1">
      <alignment horizontal="center"/>
    </xf>
    <xf numFmtId="0" fontId="0" fillId="0" borderId="73" xfId="0" applyBorder="1"/>
    <xf numFmtId="10" fontId="16" fillId="0" borderId="83" xfId="0" applyNumberFormat="1" applyFont="1" applyBorder="1"/>
    <xf numFmtId="10" fontId="16" fillId="6" borderId="82" xfId="0" applyNumberFormat="1" applyFont="1" applyFill="1" applyBorder="1"/>
    <xf numFmtId="10" fontId="16" fillId="0" borderId="94" xfId="0" applyNumberFormat="1" applyFont="1" applyFill="1" applyBorder="1"/>
    <xf numFmtId="1" fontId="16" fillId="6" borderId="83" xfId="0" applyNumberFormat="1" applyFont="1" applyFill="1" applyBorder="1"/>
    <xf numFmtId="179" fontId="61" fillId="0" borderId="90" xfId="162" applyNumberFormat="1" applyFont="1" applyBorder="1" applyAlignment="1" applyProtection="1">
      <alignment horizontal="center"/>
      <protection locked="0"/>
    </xf>
    <xf numFmtId="3" fontId="9" fillId="4" borderId="1" xfId="0" applyNumberFormat="1" applyFont="1" applyFill="1" applyBorder="1" applyAlignment="1">
      <alignment horizontal="center"/>
    </xf>
    <xf numFmtId="0" fontId="15" fillId="0" borderId="20" xfId="0" applyFont="1" applyBorder="1"/>
    <xf numFmtId="165" fontId="16" fillId="0" borderId="36" xfId="289" applyNumberFormat="1" applyFont="1" applyBorder="1"/>
    <xf numFmtId="0" fontId="15" fillId="0" borderId="73" xfId="0" applyFont="1" applyBorder="1"/>
    <xf numFmtId="0" fontId="63" fillId="0" borderId="0" xfId="0" applyFont="1"/>
    <xf numFmtId="0" fontId="64" fillId="0" borderId="0" xfId="0" applyFont="1" applyBorder="1" applyAlignment="1">
      <alignment horizontal="center" vertical="center" wrapText="1"/>
    </xf>
    <xf numFmtId="0" fontId="64" fillId="0" borderId="0" xfId="0" applyFont="1" applyBorder="1"/>
    <xf numFmtId="0" fontId="64" fillId="0" borderId="0" xfId="0" applyFont="1"/>
    <xf numFmtId="0" fontId="9" fillId="2" borderId="63" xfId="0" applyFont="1" applyFill="1" applyBorder="1" applyAlignment="1">
      <alignment horizontal="center" vertical="center" wrapText="1"/>
    </xf>
    <xf numFmtId="14" fontId="14" fillId="0" borderId="66" xfId="0" applyNumberFormat="1" applyFont="1" applyBorder="1" applyAlignment="1">
      <alignment horizontal="center" vertical="center"/>
    </xf>
    <xf numFmtId="165" fontId="14" fillId="0" borderId="26" xfId="289" applyNumberFormat="1" applyFont="1" applyBorder="1" applyAlignment="1">
      <alignment horizontal="center" vertical="center"/>
    </xf>
    <xf numFmtId="165" fontId="14" fillId="0" borderId="2" xfId="289" applyNumberFormat="1" applyFont="1" applyBorder="1" applyAlignment="1">
      <alignment horizontal="center" vertical="center"/>
    </xf>
    <xf numFmtId="0" fontId="65" fillId="0" borderId="0" xfId="0" applyFont="1" applyFill="1" applyBorder="1" applyAlignment="1">
      <alignment horizontal="center" vertical="center"/>
    </xf>
    <xf numFmtId="3" fontId="62" fillId="0" borderId="0" xfId="0" applyNumberFormat="1" applyFont="1" applyFill="1" applyBorder="1" applyAlignment="1">
      <alignment horizontal="center"/>
    </xf>
    <xf numFmtId="2" fontId="62" fillId="0" borderId="0" xfId="0" applyNumberFormat="1" applyFont="1" applyFill="1" applyBorder="1" applyAlignment="1">
      <alignment horizontal="center"/>
    </xf>
    <xf numFmtId="1" fontId="8" fillId="0" borderId="21" xfId="0" applyNumberFormat="1" applyFont="1" applyBorder="1" applyAlignment="1">
      <alignment horizontal="center" vertical="center"/>
    </xf>
    <xf numFmtId="1" fontId="8" fillId="0" borderId="2" xfId="0" applyNumberFormat="1" applyFont="1" applyBorder="1" applyAlignment="1">
      <alignment horizontal="center" vertical="center"/>
    </xf>
    <xf numFmtId="1" fontId="8" fillId="0" borderId="22" xfId="0" applyNumberFormat="1" applyFont="1" applyBorder="1" applyAlignment="1">
      <alignment horizontal="center" vertical="center"/>
    </xf>
    <xf numFmtId="1" fontId="8" fillId="0" borderId="23" xfId="0" applyNumberFormat="1" applyFont="1" applyBorder="1" applyAlignment="1">
      <alignment horizontal="center" vertical="center"/>
    </xf>
    <xf numFmtId="1" fontId="8" fillId="0" borderId="24" xfId="0" applyNumberFormat="1" applyFont="1" applyBorder="1" applyAlignment="1">
      <alignment horizontal="center" vertical="center"/>
    </xf>
    <xf numFmtId="1" fontId="8" fillId="0" borderId="25" xfId="0" applyNumberFormat="1" applyFont="1" applyBorder="1" applyAlignment="1">
      <alignment horizontal="center" vertical="center"/>
    </xf>
    <xf numFmtId="1" fontId="8" fillId="0" borderId="26" xfId="0" applyNumberFormat="1" applyFont="1" applyBorder="1" applyAlignment="1">
      <alignment horizontal="center" vertical="center"/>
    </xf>
    <xf numFmtId="1" fontId="8" fillId="0" borderId="27" xfId="0" applyNumberFormat="1" applyFont="1" applyBorder="1" applyAlignment="1">
      <alignment horizontal="center" vertical="center"/>
    </xf>
    <xf numFmtId="1" fontId="8" fillId="0" borderId="3" xfId="0" applyNumberFormat="1" applyFont="1" applyBorder="1" applyAlignment="1">
      <alignment horizontal="center" vertical="center"/>
    </xf>
    <xf numFmtId="0" fontId="15" fillId="0" borderId="50" xfId="0" applyFont="1" applyBorder="1"/>
    <xf numFmtId="2" fontId="9" fillId="4" borderId="1" xfId="0" applyNumberFormat="1" applyFont="1" applyFill="1" applyBorder="1" applyAlignment="1">
      <alignment horizontal="center"/>
    </xf>
    <xf numFmtId="2" fontId="9" fillId="4" borderId="27" xfId="0" applyNumberFormat="1" applyFont="1" applyFill="1" applyBorder="1" applyAlignment="1">
      <alignment horizontal="center"/>
    </xf>
    <xf numFmtId="2" fontId="9" fillId="4" borderId="3" xfId="0" applyNumberFormat="1" applyFont="1" applyFill="1" applyBorder="1" applyAlignment="1">
      <alignment horizontal="center"/>
    </xf>
    <xf numFmtId="2" fontId="9" fillId="4" borderId="69" xfId="0" applyNumberFormat="1" applyFont="1" applyFill="1" applyBorder="1" applyAlignment="1">
      <alignment horizontal="center"/>
    </xf>
    <xf numFmtId="2" fontId="9" fillId="4" borderId="70" xfId="0" applyNumberFormat="1" applyFont="1" applyFill="1" applyBorder="1" applyAlignment="1">
      <alignment horizontal="center"/>
    </xf>
    <xf numFmtId="2" fontId="9" fillId="4" borderId="71" xfId="0" applyNumberFormat="1" applyFont="1" applyFill="1" applyBorder="1" applyAlignment="1">
      <alignment horizontal="center"/>
    </xf>
    <xf numFmtId="0" fontId="17" fillId="0" borderId="62" xfId="0" applyFont="1" applyBorder="1" applyAlignment="1">
      <alignment vertical="center"/>
    </xf>
    <xf numFmtId="14" fontId="8" fillId="0" borderId="66" xfId="0" applyNumberFormat="1" applyFont="1" applyBorder="1" applyAlignment="1">
      <alignment horizontal="center" vertical="center"/>
    </xf>
    <xf numFmtId="165" fontId="8" fillId="0" borderId="26" xfId="289" applyNumberFormat="1" applyFont="1" applyBorder="1" applyAlignment="1">
      <alignment horizontal="center" vertical="center"/>
    </xf>
    <xf numFmtId="165" fontId="8" fillId="0" borderId="2" xfId="289" applyNumberFormat="1" applyFont="1" applyBorder="1" applyAlignment="1">
      <alignment horizontal="center" vertical="center"/>
    </xf>
    <xf numFmtId="165" fontId="8" fillId="0" borderId="21" xfId="289" applyNumberFormat="1" applyFont="1" applyBorder="1" applyAlignment="1">
      <alignment horizontal="center" vertical="center"/>
    </xf>
    <xf numFmtId="0" fontId="17" fillId="0" borderId="20" xfId="0" applyFont="1" applyBorder="1"/>
    <xf numFmtId="165" fontId="16" fillId="0" borderId="91" xfId="1" applyNumberFormat="1" applyFont="1" applyFill="1" applyBorder="1"/>
    <xf numFmtId="0" fontId="9" fillId="2" borderId="1"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3" xfId="0"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9" fillId="0" borderId="51" xfId="0" applyFont="1" applyBorder="1" applyAlignment="1">
      <alignment horizontal="center" vertical="center" wrapText="1"/>
    </xf>
    <xf numFmtId="0" fontId="17" fillId="0" borderId="28" xfId="0" applyFont="1" applyBorder="1"/>
    <xf numFmtId="1" fontId="3" fillId="0" borderId="95" xfId="0" applyNumberFormat="1" applyFont="1" applyBorder="1"/>
    <xf numFmtId="14" fontId="3" fillId="0" borderId="96" xfId="0" applyNumberFormat="1" applyFont="1" applyBorder="1"/>
    <xf numFmtId="165" fontId="16" fillId="0" borderId="43" xfId="289" applyNumberFormat="1" applyFont="1" applyBorder="1"/>
    <xf numFmtId="165" fontId="16" fillId="0" borderId="39" xfId="289" applyNumberFormat="1" applyFont="1" applyBorder="1"/>
    <xf numFmtId="10" fontId="16" fillId="6" borderId="35" xfId="0" applyNumberFormat="1" applyFont="1" applyFill="1" applyBorder="1"/>
    <xf numFmtId="1" fontId="14" fillId="0" borderId="87" xfId="0" applyNumberFormat="1" applyFont="1" applyBorder="1" applyAlignment="1">
      <alignment horizontal="center" vertical="center"/>
    </xf>
    <xf numFmtId="10" fontId="16" fillId="0" borderId="34" xfId="0" applyNumberFormat="1" applyFont="1" applyBorder="1"/>
    <xf numFmtId="10" fontId="16" fillId="0" borderId="82" xfId="0" applyNumberFormat="1" applyFont="1" applyBorder="1"/>
    <xf numFmtId="10" fontId="16" fillId="0" borderId="35" xfId="0" applyNumberFormat="1" applyFont="1" applyBorder="1"/>
    <xf numFmtId="1" fontId="14" fillId="0" borderId="97" xfId="0" applyNumberFormat="1" applyFont="1" applyBorder="1" applyAlignment="1">
      <alignment horizontal="center" vertical="center"/>
    </xf>
    <xf numFmtId="1" fontId="14" fillId="0" borderId="8" xfId="0" applyNumberFormat="1" applyFont="1" applyBorder="1" applyAlignment="1">
      <alignment horizontal="center" vertical="center"/>
    </xf>
    <xf numFmtId="165" fontId="8" fillId="0" borderId="1" xfId="289" applyNumberFormat="1" applyFont="1" applyBorder="1" applyAlignment="1">
      <alignment horizontal="center" vertical="center"/>
    </xf>
    <xf numFmtId="1" fontId="16" fillId="0" borderId="81" xfId="0" applyNumberFormat="1" applyFont="1" applyBorder="1" applyAlignment="1"/>
    <xf numFmtId="1" fontId="16" fillId="0" borderId="82" xfId="0" applyNumberFormat="1" applyFont="1" applyBorder="1" applyAlignment="1"/>
    <xf numFmtId="1" fontId="16" fillId="0" borderId="93" xfId="0" applyNumberFormat="1" applyFont="1" applyBorder="1" applyAlignment="1"/>
    <xf numFmtId="165" fontId="16" fillId="0" borderId="38" xfId="289" applyNumberFormat="1" applyFont="1" applyBorder="1"/>
    <xf numFmtId="0" fontId="4" fillId="6" borderId="0" xfId="0" applyFont="1" applyFill="1" applyBorder="1" applyAlignment="1">
      <alignment horizontal="center" vertical="center"/>
    </xf>
    <xf numFmtId="165" fontId="14" fillId="0" borderId="3" xfId="289" applyNumberFormat="1" applyFont="1" applyBorder="1" applyAlignment="1">
      <alignment horizontal="center" vertical="center"/>
    </xf>
    <xf numFmtId="3" fontId="9" fillId="4" borderId="2" xfId="0" applyNumberFormat="1" applyFont="1" applyFill="1" applyBorder="1" applyAlignment="1">
      <alignment horizontal="center"/>
    </xf>
    <xf numFmtId="0" fontId="9" fillId="4" borderId="51"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8" fillId="0" borderId="1" xfId="0" applyFont="1" applyBorder="1" applyAlignment="1">
      <alignment vertical="center" wrapText="1"/>
    </xf>
    <xf numFmtId="3" fontId="9" fillId="4" borderId="1" xfId="0" applyNumberFormat="1" applyFont="1" applyFill="1" applyBorder="1" applyAlignment="1">
      <alignment horizontal="center"/>
    </xf>
    <xf numFmtId="3" fontId="9" fillId="4" borderId="92" xfId="0" applyNumberFormat="1" applyFont="1" applyFill="1" applyBorder="1" applyAlignment="1">
      <alignment horizontal="center"/>
    </xf>
    <xf numFmtId="178" fontId="16" fillId="0" borderId="97" xfId="0" applyNumberFormat="1" applyFont="1" applyBorder="1"/>
    <xf numFmtId="2" fontId="9" fillId="4" borderId="92" xfId="0" applyNumberFormat="1" applyFont="1" applyFill="1" applyBorder="1" applyAlignment="1">
      <alignment horizontal="center"/>
    </xf>
    <xf numFmtId="2" fontId="9" fillId="4" borderId="100" xfId="0" applyNumberFormat="1" applyFont="1" applyFill="1" applyBorder="1" applyAlignment="1">
      <alignment horizontal="center"/>
    </xf>
    <xf numFmtId="2" fontId="9" fillId="4" borderId="101" xfId="0" applyNumberFormat="1" applyFont="1" applyFill="1" applyBorder="1" applyAlignment="1">
      <alignment horizontal="center"/>
    </xf>
    <xf numFmtId="165" fontId="16" fillId="0" borderId="48" xfId="1" applyNumberFormat="1" applyFont="1" applyBorder="1"/>
    <xf numFmtId="178" fontId="16" fillId="0" borderId="102" xfId="0" applyNumberFormat="1" applyFont="1" applyBorder="1"/>
    <xf numFmtId="14" fontId="3" fillId="0" borderId="96" xfId="0" applyNumberFormat="1" applyFont="1" applyFill="1" applyBorder="1"/>
    <xf numFmtId="165" fontId="16" fillId="6" borderId="36" xfId="1" applyNumberFormat="1" applyFont="1" applyFill="1" applyBorder="1"/>
    <xf numFmtId="178" fontId="16" fillId="0" borderId="98" xfId="0" applyNumberFormat="1" applyFont="1" applyBorder="1"/>
    <xf numFmtId="165" fontId="16" fillId="0" borderId="41" xfId="289" applyNumberFormat="1" applyFont="1" applyBorder="1"/>
    <xf numFmtId="165" fontId="16" fillId="0" borderId="87" xfId="1" applyNumberFormat="1" applyFont="1" applyFill="1" applyBorder="1"/>
    <xf numFmtId="1" fontId="16" fillId="0" borderId="25" xfId="0" applyNumberFormat="1" applyFont="1" applyFill="1" applyBorder="1"/>
    <xf numFmtId="165" fontId="16" fillId="0" borderId="32" xfId="1" applyNumberFormat="1" applyFont="1" applyBorder="1" applyAlignment="1">
      <alignment horizontal="right"/>
    </xf>
    <xf numFmtId="178" fontId="16" fillId="0" borderId="105" xfId="0" applyNumberFormat="1" applyFont="1" applyBorder="1"/>
    <xf numFmtId="178" fontId="16" fillId="0" borderId="104" xfId="0" applyNumberFormat="1" applyFont="1" applyBorder="1"/>
    <xf numFmtId="165" fontId="16" fillId="0" borderId="87" xfId="1" applyNumberFormat="1" applyFont="1" applyBorder="1"/>
    <xf numFmtId="165" fontId="16" fillId="0" borderId="97" xfId="1" applyNumberFormat="1" applyFont="1" applyBorder="1"/>
    <xf numFmtId="1" fontId="16" fillId="0" borderId="88" xfId="0" applyNumberFormat="1" applyFont="1" applyBorder="1"/>
    <xf numFmtId="165" fontId="16" fillId="0" borderId="107" xfId="1" applyNumberFormat="1" applyFont="1" applyBorder="1"/>
    <xf numFmtId="165" fontId="16" fillId="0" borderId="46" xfId="1" applyNumberFormat="1" applyFont="1" applyBorder="1"/>
    <xf numFmtId="1" fontId="3" fillId="0" borderId="103" xfId="0" applyNumberFormat="1" applyFont="1" applyBorder="1"/>
    <xf numFmtId="14" fontId="3" fillId="0" borderId="106" xfId="0" applyNumberFormat="1" applyFont="1" applyFill="1" applyBorder="1"/>
    <xf numFmtId="165" fontId="16" fillId="6" borderId="41" xfId="1" applyNumberFormat="1" applyFont="1" applyFill="1" applyBorder="1"/>
    <xf numFmtId="178" fontId="16" fillId="0" borderId="108" xfId="0" applyNumberFormat="1" applyFont="1" applyBorder="1"/>
    <xf numFmtId="178" fontId="16" fillId="0" borderId="0" xfId="0" applyNumberFormat="1" applyFont="1" applyBorder="1"/>
    <xf numFmtId="0" fontId="0" fillId="0" borderId="0" xfId="0" applyBorder="1"/>
    <xf numFmtId="0" fontId="4" fillId="0" borderId="7" xfId="0" applyFont="1" applyBorder="1"/>
    <xf numFmtId="3" fontId="9" fillId="4" borderId="3" xfId="0" applyNumberFormat="1" applyFont="1" applyFill="1" applyBorder="1" applyAlignment="1">
      <alignment horizontal="center"/>
    </xf>
    <xf numFmtId="1" fontId="14" fillId="0" borderId="7" xfId="0" applyNumberFormat="1" applyFont="1" applyBorder="1" applyAlignment="1">
      <alignment horizontal="center" vertical="center"/>
    </xf>
    <xf numFmtId="1" fontId="14" fillId="0" borderId="88" xfId="0" applyNumberFormat="1" applyFont="1" applyBorder="1" applyAlignment="1">
      <alignment horizontal="center" vertical="center"/>
    </xf>
    <xf numFmtId="10" fontId="16" fillId="3" borderId="29" xfId="0" applyNumberFormat="1" applyFont="1" applyFill="1" applyBorder="1"/>
    <xf numFmtId="10" fontId="16" fillId="3" borderId="94" xfId="0" applyNumberFormat="1" applyFont="1" applyFill="1" applyBorder="1"/>
    <xf numFmtId="10" fontId="16" fillId="3" borderId="30" xfId="0" applyNumberFormat="1" applyFont="1" applyFill="1" applyBorder="1"/>
    <xf numFmtId="0" fontId="3"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3" fontId="9" fillId="2" borderId="1" xfId="0" quotePrefix="1" applyNumberFormat="1" applyFont="1" applyFill="1" applyBorder="1" applyAlignment="1">
      <alignment horizontal="center" vertical="center" wrapText="1"/>
    </xf>
    <xf numFmtId="3" fontId="9" fillId="2" borderId="2" xfId="0" quotePrefix="1" applyNumberFormat="1" applyFont="1" applyFill="1" applyBorder="1" applyAlignment="1">
      <alignment horizontal="center" vertical="center" wrapText="1"/>
    </xf>
    <xf numFmtId="3" fontId="9" fillId="2" borderId="3" xfId="0" quotePrefix="1" applyNumberFormat="1" applyFont="1" applyFill="1" applyBorder="1" applyAlignment="1">
      <alignment horizontal="center" vertical="center" wrapText="1"/>
    </xf>
    <xf numFmtId="3" fontId="9" fillId="3" borderId="1" xfId="0" quotePrefix="1" applyNumberFormat="1" applyFont="1" applyFill="1" applyBorder="1" applyAlignment="1">
      <alignment horizontal="center" vertical="center" wrapText="1"/>
    </xf>
    <xf numFmtId="3" fontId="9" fillId="3" borderId="2" xfId="0" quotePrefix="1" applyNumberFormat="1" applyFont="1" applyFill="1" applyBorder="1" applyAlignment="1">
      <alignment horizontal="center" vertical="center" wrapText="1"/>
    </xf>
    <xf numFmtId="3" fontId="9" fillId="3" borderId="3" xfId="0" quotePrefix="1"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6" fillId="0" borderId="45" xfId="0" applyNumberFormat="1" applyFont="1" applyBorder="1" applyAlignment="1">
      <alignment horizontal="left"/>
    </xf>
    <xf numFmtId="0" fontId="16" fillId="0" borderId="99" xfId="0" applyNumberFormat="1" applyFont="1" applyBorder="1" applyAlignment="1">
      <alignment horizontal="left"/>
    </xf>
    <xf numFmtId="0" fontId="0" fillId="0" borderId="9" xfId="0" applyBorder="1" applyAlignment="1">
      <alignment horizontal="center" vertical="center"/>
    </xf>
    <xf numFmtId="0" fontId="0" fillId="0" borderId="12" xfId="0"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4" fillId="0" borderId="4"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6" fillId="0" borderId="29" xfId="0" applyNumberFormat="1" applyFont="1" applyBorder="1" applyAlignment="1">
      <alignment horizontal="left"/>
    </xf>
    <xf numFmtId="0" fontId="16" fillId="0" borderId="98" xfId="0" applyNumberFormat="1" applyFont="1" applyBorder="1" applyAlignment="1">
      <alignment horizontal="left"/>
    </xf>
    <xf numFmtId="17" fontId="16" fillId="0" borderId="34" xfId="0" applyNumberFormat="1" applyFont="1" applyBorder="1" applyAlignment="1">
      <alignment horizontal="left"/>
    </xf>
    <xf numFmtId="0" fontId="16" fillId="0" borderId="36" xfId="0" applyNumberFormat="1" applyFont="1" applyBorder="1" applyAlignment="1">
      <alignment horizontal="left"/>
    </xf>
    <xf numFmtId="0" fontId="16" fillId="0" borderId="34" xfId="0" applyNumberFormat="1" applyFont="1" applyBorder="1" applyAlignment="1">
      <alignment horizontal="left"/>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3" fontId="9" fillId="4" borderId="1" xfId="0" applyNumberFormat="1" applyFont="1" applyFill="1" applyBorder="1" applyAlignment="1">
      <alignment horizontal="center"/>
    </xf>
    <xf numFmtId="3" fontId="9" fillId="4" borderId="3" xfId="0" applyNumberFormat="1" applyFont="1" applyFill="1" applyBorder="1" applyAlignment="1">
      <alignment horizontal="center"/>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16" fillId="0" borderId="46" xfId="0" applyNumberFormat="1" applyFont="1" applyBorder="1" applyAlignment="1">
      <alignment horizontal="left"/>
    </xf>
    <xf numFmtId="0" fontId="8" fillId="0" borderId="4" xfId="0" applyNumberFormat="1" applyFont="1" applyBorder="1" applyAlignment="1">
      <alignment horizontal="center" vertical="center"/>
    </xf>
    <xf numFmtId="0" fontId="8" fillId="0" borderId="5" xfId="0" applyNumberFormat="1" applyFont="1" applyBorder="1" applyAlignment="1">
      <alignment horizontal="center" vertical="center"/>
    </xf>
    <xf numFmtId="0" fontId="16" fillId="0" borderId="30" xfId="0" applyNumberFormat="1" applyFont="1" applyBorder="1" applyAlignment="1">
      <alignment horizontal="left"/>
    </xf>
    <xf numFmtId="0" fontId="16" fillId="0" borderId="35" xfId="0" applyNumberFormat="1" applyFont="1" applyBorder="1" applyAlignment="1">
      <alignment horizontal="left"/>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3" fillId="0" borderId="0" xfId="0" applyFont="1" applyAlignment="1">
      <alignmen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8" fillId="3" borderId="62" xfId="0" applyFont="1" applyFill="1" applyBorder="1" applyAlignment="1">
      <alignment horizontal="center" vertical="center" wrapText="1"/>
    </xf>
    <xf numFmtId="0" fontId="8" fillId="3" borderId="72" xfId="0" applyFont="1" applyFill="1" applyBorder="1" applyAlignment="1">
      <alignment horizontal="center" vertical="center" wrapText="1"/>
    </xf>
    <xf numFmtId="3" fontId="9" fillId="4" borderId="2" xfId="0" applyNumberFormat="1" applyFont="1" applyFill="1" applyBorder="1" applyAlignment="1">
      <alignment horizont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5" fillId="0" borderId="62"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8" fillId="0" borderId="62"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3" borderId="73"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11" fillId="3" borderId="77" xfId="0" applyFont="1" applyFill="1" applyBorder="1" applyAlignment="1">
      <alignment horizontal="center" vertical="center" wrapText="1"/>
    </xf>
    <xf numFmtId="0" fontId="11" fillId="3" borderId="78" xfId="0" applyFont="1" applyFill="1" applyBorder="1" applyAlignment="1">
      <alignment horizontal="center" vertical="center" wrapText="1"/>
    </xf>
    <xf numFmtId="0" fontId="9" fillId="3" borderId="62" xfId="0" applyFont="1" applyFill="1" applyBorder="1" applyAlignment="1">
      <alignment horizontal="center" vertical="center" textRotation="90" wrapText="1"/>
    </xf>
    <xf numFmtId="0" fontId="9" fillId="3" borderId="73" xfId="0" applyFont="1" applyFill="1" applyBorder="1" applyAlignment="1">
      <alignment horizontal="center" vertical="center" textRotation="90" wrapText="1"/>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9" fillId="2" borderId="62" xfId="0" applyFont="1" applyFill="1" applyBorder="1" applyAlignment="1">
      <alignment horizontal="center" vertical="center" textRotation="90" wrapText="1"/>
    </xf>
    <xf numFmtId="0" fontId="9" fillId="2" borderId="73" xfId="0" applyFont="1" applyFill="1" applyBorder="1" applyAlignment="1">
      <alignment horizontal="center" vertical="center" textRotation="90" wrapText="1"/>
    </xf>
    <xf numFmtId="0" fontId="9" fillId="4" borderId="62" xfId="0" applyFont="1" applyFill="1" applyBorder="1" applyAlignment="1">
      <alignment horizontal="center" vertical="center" textRotation="90" wrapText="1"/>
    </xf>
    <xf numFmtId="0" fontId="9" fillId="4" borderId="73" xfId="0" applyFont="1" applyFill="1" applyBorder="1" applyAlignment="1">
      <alignment horizontal="center" vertical="center" textRotation="90" wrapText="1"/>
    </xf>
    <xf numFmtId="0" fontId="11" fillId="4" borderId="77" xfId="0" applyFont="1" applyFill="1" applyBorder="1" applyAlignment="1">
      <alignment horizontal="center" vertical="center" wrapText="1"/>
    </xf>
    <xf numFmtId="0" fontId="11" fillId="4" borderId="78" xfId="0" applyFont="1" applyFill="1" applyBorder="1" applyAlignment="1">
      <alignment horizontal="center" vertical="center" wrapText="1"/>
    </xf>
  </cellXfs>
  <cellStyles count="291">
    <cellStyle name=" Verticals" xfId="3" xr:uid="{00000000-0005-0000-0000-000000000000}"/>
    <cellStyle name="????" xfId="4" xr:uid="{00000000-0005-0000-0000-000001000000}"/>
    <cellStyle name="?????" xfId="5" xr:uid="{00000000-0005-0000-0000-000002000000}"/>
    <cellStyle name="????????" xfId="6" xr:uid="{00000000-0005-0000-0000-000003000000}"/>
    <cellStyle name="?????????????" xfId="7" xr:uid="{00000000-0005-0000-0000-000004000000}"/>
    <cellStyle name="??????????_BOPENGC" xfId="8" xr:uid="{00000000-0005-0000-0000-000005000000}"/>
    <cellStyle name="?????????1" xfId="9" xr:uid="{00000000-0005-0000-0000-000006000000}"/>
    <cellStyle name="?????????2" xfId="10" xr:uid="{00000000-0005-0000-0000-000007000000}"/>
    <cellStyle name="????????_BOPENGC" xfId="11" xr:uid="{00000000-0005-0000-0000-000008000000}"/>
    <cellStyle name="???????_BOPENGC" xfId="12" xr:uid="{00000000-0005-0000-0000-000009000000}"/>
    <cellStyle name="_1_²ÜºÈÆø" xfId="13" xr:uid="{00000000-0005-0000-0000-00000A000000}"/>
    <cellStyle name="1 indent" xfId="14" xr:uid="{00000000-0005-0000-0000-00000B000000}"/>
    <cellStyle name="2 indents" xfId="15" xr:uid="{00000000-0005-0000-0000-00000C000000}"/>
    <cellStyle name="20% - Accent1 2" xfId="16" xr:uid="{00000000-0005-0000-0000-00000D000000}"/>
    <cellStyle name="20% - Accent1 2 2" xfId="17" xr:uid="{00000000-0005-0000-0000-00000E000000}"/>
    <cellStyle name="20% - Accent2 2" xfId="18" xr:uid="{00000000-0005-0000-0000-00000F000000}"/>
    <cellStyle name="20% - Accent2 2 2" xfId="19" xr:uid="{00000000-0005-0000-0000-000010000000}"/>
    <cellStyle name="20% - Accent3 2" xfId="20" xr:uid="{00000000-0005-0000-0000-000011000000}"/>
    <cellStyle name="20% - Accent3 2 2" xfId="21" xr:uid="{00000000-0005-0000-0000-000012000000}"/>
    <cellStyle name="20% - Accent4 2" xfId="22" xr:uid="{00000000-0005-0000-0000-000013000000}"/>
    <cellStyle name="20% - Accent4 2 2" xfId="23" xr:uid="{00000000-0005-0000-0000-000014000000}"/>
    <cellStyle name="20% - Accent5 2" xfId="24" xr:uid="{00000000-0005-0000-0000-000015000000}"/>
    <cellStyle name="20% - Accent5 2 2" xfId="25" xr:uid="{00000000-0005-0000-0000-000016000000}"/>
    <cellStyle name="20% - Accent6 2" xfId="26" xr:uid="{00000000-0005-0000-0000-000017000000}"/>
    <cellStyle name="20% - Accent6 2 2" xfId="27" xr:uid="{00000000-0005-0000-0000-000018000000}"/>
    <cellStyle name="3 indents" xfId="28" xr:uid="{00000000-0005-0000-0000-000019000000}"/>
    <cellStyle name="4 indents" xfId="29" xr:uid="{00000000-0005-0000-0000-00001A000000}"/>
    <cellStyle name="40% - Accent1 2" xfId="30" xr:uid="{00000000-0005-0000-0000-00001B000000}"/>
    <cellStyle name="40% - Accent1 2 2" xfId="31" xr:uid="{00000000-0005-0000-0000-00001C000000}"/>
    <cellStyle name="40% - Accent2 2" xfId="32" xr:uid="{00000000-0005-0000-0000-00001D000000}"/>
    <cellStyle name="40% - Accent2 2 2" xfId="33" xr:uid="{00000000-0005-0000-0000-00001E000000}"/>
    <cellStyle name="40% - Accent3 2" xfId="34" xr:uid="{00000000-0005-0000-0000-00001F000000}"/>
    <cellStyle name="40% - Accent3 2 2" xfId="35" xr:uid="{00000000-0005-0000-0000-000020000000}"/>
    <cellStyle name="40% - Accent4 2" xfId="36" xr:uid="{00000000-0005-0000-0000-000021000000}"/>
    <cellStyle name="40% - Accent4 2 2" xfId="37" xr:uid="{00000000-0005-0000-0000-000022000000}"/>
    <cellStyle name="40% - Accent5 2" xfId="38" xr:uid="{00000000-0005-0000-0000-000023000000}"/>
    <cellStyle name="40% - Accent5 2 2" xfId="39" xr:uid="{00000000-0005-0000-0000-000024000000}"/>
    <cellStyle name="40% - Accent6 2" xfId="40" xr:uid="{00000000-0005-0000-0000-000025000000}"/>
    <cellStyle name="40% - Accent6 2 2" xfId="41" xr:uid="{00000000-0005-0000-0000-000026000000}"/>
    <cellStyle name="60% - Accent1 2" xfId="42" xr:uid="{00000000-0005-0000-0000-000027000000}"/>
    <cellStyle name="60% - Accent2 2" xfId="43" xr:uid="{00000000-0005-0000-0000-000028000000}"/>
    <cellStyle name="60% - Accent3 2" xfId="44" xr:uid="{00000000-0005-0000-0000-000029000000}"/>
    <cellStyle name="60% - Accent4 2" xfId="45" xr:uid="{00000000-0005-0000-0000-00002A000000}"/>
    <cellStyle name="60% - Accent5 2" xfId="46" xr:uid="{00000000-0005-0000-0000-00002B000000}"/>
    <cellStyle name="60% - Accent6 2" xfId="47" xr:uid="{00000000-0005-0000-0000-00002C000000}"/>
    <cellStyle name="75%" xfId="48" xr:uid="{00000000-0005-0000-0000-00002D000000}"/>
    <cellStyle name="Accent1 - 20%" xfId="49" xr:uid="{00000000-0005-0000-0000-00002E000000}"/>
    <cellStyle name="Accent1 - 40%" xfId="50" xr:uid="{00000000-0005-0000-0000-00002F000000}"/>
    <cellStyle name="Accent1 - 60%" xfId="51" xr:uid="{00000000-0005-0000-0000-000030000000}"/>
    <cellStyle name="Accent1 2" xfId="52" xr:uid="{00000000-0005-0000-0000-000031000000}"/>
    <cellStyle name="Accent2 - 20%" xfId="53" xr:uid="{00000000-0005-0000-0000-000032000000}"/>
    <cellStyle name="Accent2 - 40%" xfId="54" xr:uid="{00000000-0005-0000-0000-000033000000}"/>
    <cellStyle name="Accent2 - 60%" xfId="55" xr:uid="{00000000-0005-0000-0000-000034000000}"/>
    <cellStyle name="Accent2 2" xfId="56" xr:uid="{00000000-0005-0000-0000-000035000000}"/>
    <cellStyle name="Accent3 - 20%" xfId="57" xr:uid="{00000000-0005-0000-0000-000036000000}"/>
    <cellStyle name="Accent3 - 40%" xfId="58" xr:uid="{00000000-0005-0000-0000-000037000000}"/>
    <cellStyle name="Accent3 - 60%" xfId="59" xr:uid="{00000000-0005-0000-0000-000038000000}"/>
    <cellStyle name="Accent3 2" xfId="60" xr:uid="{00000000-0005-0000-0000-000039000000}"/>
    <cellStyle name="Accent4 - 20%" xfId="61" xr:uid="{00000000-0005-0000-0000-00003A000000}"/>
    <cellStyle name="Accent4 - 40%" xfId="62" xr:uid="{00000000-0005-0000-0000-00003B000000}"/>
    <cellStyle name="Accent4 - 60%" xfId="63" xr:uid="{00000000-0005-0000-0000-00003C000000}"/>
    <cellStyle name="Accent4 2" xfId="64" xr:uid="{00000000-0005-0000-0000-00003D000000}"/>
    <cellStyle name="Accent5 - 20%" xfId="65" xr:uid="{00000000-0005-0000-0000-00003E000000}"/>
    <cellStyle name="Accent5 - 40%" xfId="66" xr:uid="{00000000-0005-0000-0000-00003F000000}"/>
    <cellStyle name="Accent5 - 60%" xfId="67" xr:uid="{00000000-0005-0000-0000-000040000000}"/>
    <cellStyle name="Accent5 2" xfId="68" xr:uid="{00000000-0005-0000-0000-000041000000}"/>
    <cellStyle name="Accent6 - 20%" xfId="69" xr:uid="{00000000-0005-0000-0000-000042000000}"/>
    <cellStyle name="Accent6 - 40%" xfId="70" xr:uid="{00000000-0005-0000-0000-000043000000}"/>
    <cellStyle name="Accent6 - 60%" xfId="71" xr:uid="{00000000-0005-0000-0000-000044000000}"/>
    <cellStyle name="Accent6 2" xfId="72" xr:uid="{00000000-0005-0000-0000-000045000000}"/>
    <cellStyle name="al_laroux_7_laroux_1_²ðò²Ê´²ÜÎ" xfId="73" xr:uid="{00000000-0005-0000-0000-000046000000}"/>
    <cellStyle name="Bad 2" xfId="74" xr:uid="{00000000-0005-0000-0000-000047000000}"/>
    <cellStyle name="Body" xfId="75" xr:uid="{00000000-0005-0000-0000-000048000000}"/>
    <cellStyle name="Calculation 2" xfId="76" xr:uid="{00000000-0005-0000-0000-000049000000}"/>
    <cellStyle name="Check Cell 2" xfId="77" xr:uid="{00000000-0005-0000-0000-00004A000000}"/>
    <cellStyle name="Comma" xfId="1" builtinId="3"/>
    <cellStyle name="Comma 10" xfId="78" xr:uid="{00000000-0005-0000-0000-00004C000000}"/>
    <cellStyle name="Comma 11" xfId="79" xr:uid="{00000000-0005-0000-0000-00004D000000}"/>
    <cellStyle name="Comma 12" xfId="80" xr:uid="{00000000-0005-0000-0000-00004E000000}"/>
    <cellStyle name="Comma 2" xfId="81" xr:uid="{00000000-0005-0000-0000-00004F000000}"/>
    <cellStyle name="Comma 2 2" xfId="82" xr:uid="{00000000-0005-0000-0000-000050000000}"/>
    <cellStyle name="Comma 2 3" xfId="83" xr:uid="{00000000-0005-0000-0000-000051000000}"/>
    <cellStyle name="Comma 2 4" xfId="84" xr:uid="{00000000-0005-0000-0000-000052000000}"/>
    <cellStyle name="Comma 2 5" xfId="85" xr:uid="{00000000-0005-0000-0000-000053000000}"/>
    <cellStyle name="Comma 2 6" xfId="86" xr:uid="{00000000-0005-0000-0000-000054000000}"/>
    <cellStyle name="Comma 2 7" xfId="87" xr:uid="{00000000-0005-0000-0000-000055000000}"/>
    <cellStyle name="Comma 2 8" xfId="289" xr:uid="{00000000-0005-0000-0000-000056000000}"/>
    <cellStyle name="Comma 3" xfId="88" xr:uid="{00000000-0005-0000-0000-000057000000}"/>
    <cellStyle name="Comma 4" xfId="89" xr:uid="{00000000-0005-0000-0000-000058000000}"/>
    <cellStyle name="Comma 5" xfId="90" xr:uid="{00000000-0005-0000-0000-000059000000}"/>
    <cellStyle name="Comma 6" xfId="91" xr:uid="{00000000-0005-0000-0000-00005A000000}"/>
    <cellStyle name="Comma 6 2" xfId="92" xr:uid="{00000000-0005-0000-0000-00005B000000}"/>
    <cellStyle name="Comma 7" xfId="93" xr:uid="{00000000-0005-0000-0000-00005C000000}"/>
    <cellStyle name="Comma 8" xfId="94" xr:uid="{00000000-0005-0000-0000-00005D000000}"/>
    <cellStyle name="Comma 9" xfId="95" xr:uid="{00000000-0005-0000-0000-00005E000000}"/>
    <cellStyle name="Date" xfId="96" xr:uid="{00000000-0005-0000-0000-00005F000000}"/>
    <cellStyle name="Dezimal [0]_laroux" xfId="97" xr:uid="{00000000-0005-0000-0000-000060000000}"/>
    <cellStyle name="Dezimal_laroux" xfId="98" xr:uid="{00000000-0005-0000-0000-000061000000}"/>
    <cellStyle name="Emphasis 1" xfId="99" xr:uid="{00000000-0005-0000-0000-000062000000}"/>
    <cellStyle name="Emphasis 2" xfId="100" xr:uid="{00000000-0005-0000-0000-000063000000}"/>
    <cellStyle name="Emphasis 3" xfId="101" xr:uid="{00000000-0005-0000-0000-000064000000}"/>
    <cellStyle name="Euro" xfId="102" xr:uid="{00000000-0005-0000-0000-000065000000}"/>
    <cellStyle name="Euro 2" xfId="103" xr:uid="{00000000-0005-0000-0000-000066000000}"/>
    <cellStyle name="Excel.Chart" xfId="104" xr:uid="{00000000-0005-0000-0000-000067000000}"/>
    <cellStyle name="Explanatory Text 2" xfId="105" xr:uid="{00000000-0005-0000-0000-000068000000}"/>
    <cellStyle name="Fixed" xfId="106" xr:uid="{00000000-0005-0000-0000-000069000000}"/>
    <cellStyle name="Good 2" xfId="107" xr:uid="{00000000-0005-0000-0000-00006A000000}"/>
    <cellStyle name="Heading 1 2" xfId="108" xr:uid="{00000000-0005-0000-0000-00006B000000}"/>
    <cellStyle name="Heading 2 2" xfId="109" xr:uid="{00000000-0005-0000-0000-00006C000000}"/>
    <cellStyle name="Heading 3 2" xfId="110" xr:uid="{00000000-0005-0000-0000-00006D000000}"/>
    <cellStyle name="Heading 4 2" xfId="111" xr:uid="{00000000-0005-0000-0000-00006E000000}"/>
    <cellStyle name="Heading1" xfId="112" xr:uid="{00000000-0005-0000-0000-00006F000000}"/>
    <cellStyle name="Heading2" xfId="113" xr:uid="{00000000-0005-0000-0000-000070000000}"/>
    <cellStyle name="Îáû÷íûé_AMD" xfId="114" xr:uid="{00000000-0005-0000-0000-000071000000}"/>
    <cellStyle name="imf-one decimal" xfId="115" xr:uid="{00000000-0005-0000-0000-000072000000}"/>
    <cellStyle name="imf-zero decimal" xfId="116" xr:uid="{00000000-0005-0000-0000-000073000000}"/>
    <cellStyle name="Input 2" xfId="117" xr:uid="{00000000-0005-0000-0000-000074000000}"/>
    <cellStyle name="Linked Cell 2" xfId="118" xr:uid="{00000000-0005-0000-0000-000075000000}"/>
    <cellStyle name="Millares [0]_11.1.3. bis" xfId="119" xr:uid="{00000000-0005-0000-0000-000076000000}"/>
    <cellStyle name="Millares_11.1.3. bis" xfId="120" xr:uid="{00000000-0005-0000-0000-000077000000}"/>
    <cellStyle name="Milliers [0]_laroux" xfId="121" xr:uid="{00000000-0005-0000-0000-000078000000}"/>
    <cellStyle name="Milliers_laroux" xfId="122" xr:uid="{00000000-0005-0000-0000-000079000000}"/>
    <cellStyle name="Moneda [0]_11.1.3. bis" xfId="123" xr:uid="{00000000-0005-0000-0000-00007A000000}"/>
    <cellStyle name="Moneda_11.1.3. bis" xfId="124" xr:uid="{00000000-0005-0000-0000-00007B000000}"/>
    <cellStyle name="Neutral 2" xfId="125" xr:uid="{00000000-0005-0000-0000-00007C000000}"/>
    <cellStyle name="no dec" xfId="126" xr:uid="{00000000-0005-0000-0000-00007D000000}"/>
    <cellStyle name="Normal" xfId="0" builtinId="0"/>
    <cellStyle name="Normal - Style1" xfId="127" xr:uid="{00000000-0005-0000-0000-00007F000000}"/>
    <cellStyle name="Normal - Style2" xfId="128" xr:uid="{00000000-0005-0000-0000-000080000000}"/>
    <cellStyle name="Normal - Style3" xfId="129" xr:uid="{00000000-0005-0000-0000-000081000000}"/>
    <cellStyle name="Normal 10" xfId="130" xr:uid="{00000000-0005-0000-0000-000082000000}"/>
    <cellStyle name="Normal 100" xfId="131" xr:uid="{00000000-0005-0000-0000-000083000000}"/>
    <cellStyle name="Normal 101" xfId="132" xr:uid="{00000000-0005-0000-0000-000084000000}"/>
    <cellStyle name="Normal 102" xfId="133" xr:uid="{00000000-0005-0000-0000-000085000000}"/>
    <cellStyle name="Normal 103" xfId="134" xr:uid="{00000000-0005-0000-0000-000086000000}"/>
    <cellStyle name="Normal 104" xfId="135" xr:uid="{00000000-0005-0000-0000-000087000000}"/>
    <cellStyle name="Normal 105" xfId="136" xr:uid="{00000000-0005-0000-0000-000088000000}"/>
    <cellStyle name="Normal 106" xfId="137" xr:uid="{00000000-0005-0000-0000-000089000000}"/>
    <cellStyle name="Normal 107" xfId="138" xr:uid="{00000000-0005-0000-0000-00008A000000}"/>
    <cellStyle name="Normal 108" xfId="139" xr:uid="{00000000-0005-0000-0000-00008B000000}"/>
    <cellStyle name="Normal 109" xfId="140" xr:uid="{00000000-0005-0000-0000-00008C000000}"/>
    <cellStyle name="Normal 11" xfId="141" xr:uid="{00000000-0005-0000-0000-00008D000000}"/>
    <cellStyle name="Normal 110" xfId="142" xr:uid="{00000000-0005-0000-0000-00008E000000}"/>
    <cellStyle name="Normal 111" xfId="143" xr:uid="{00000000-0005-0000-0000-00008F000000}"/>
    <cellStyle name="Normal 112" xfId="144" xr:uid="{00000000-0005-0000-0000-000090000000}"/>
    <cellStyle name="Normal 113" xfId="145" xr:uid="{00000000-0005-0000-0000-000091000000}"/>
    <cellStyle name="Normal 114" xfId="146" xr:uid="{00000000-0005-0000-0000-000092000000}"/>
    <cellStyle name="Normal 115" xfId="147" xr:uid="{00000000-0005-0000-0000-000093000000}"/>
    <cellStyle name="Normal 116" xfId="148" xr:uid="{00000000-0005-0000-0000-000094000000}"/>
    <cellStyle name="Normal 117" xfId="149" xr:uid="{00000000-0005-0000-0000-000095000000}"/>
    <cellStyle name="Normal 118" xfId="150" xr:uid="{00000000-0005-0000-0000-000096000000}"/>
    <cellStyle name="Normal 119" xfId="151" xr:uid="{00000000-0005-0000-0000-000097000000}"/>
    <cellStyle name="Normal 12" xfId="152" xr:uid="{00000000-0005-0000-0000-000098000000}"/>
    <cellStyle name="Normal 120" xfId="290" xr:uid="{00000000-0005-0000-0000-000099000000}"/>
    <cellStyle name="Normal 13" xfId="153" xr:uid="{00000000-0005-0000-0000-00009A000000}"/>
    <cellStyle name="Normal 14" xfId="154" xr:uid="{00000000-0005-0000-0000-00009B000000}"/>
    <cellStyle name="Normal 15" xfId="155" xr:uid="{00000000-0005-0000-0000-00009C000000}"/>
    <cellStyle name="Normal 16" xfId="156" xr:uid="{00000000-0005-0000-0000-00009D000000}"/>
    <cellStyle name="Normal 17" xfId="157" xr:uid="{00000000-0005-0000-0000-00009E000000}"/>
    <cellStyle name="Normal 18" xfId="158" xr:uid="{00000000-0005-0000-0000-00009F000000}"/>
    <cellStyle name="Normal 19" xfId="159" xr:uid="{00000000-0005-0000-0000-0000A0000000}"/>
    <cellStyle name="Normal 2" xfId="160" xr:uid="{00000000-0005-0000-0000-0000A1000000}"/>
    <cellStyle name="Normal 2 10" xfId="161" xr:uid="{00000000-0005-0000-0000-0000A2000000}"/>
    <cellStyle name="Normal 2 2" xfId="162" xr:uid="{00000000-0005-0000-0000-0000A3000000}"/>
    <cellStyle name="Normal 2 3" xfId="163" xr:uid="{00000000-0005-0000-0000-0000A4000000}"/>
    <cellStyle name="Normal 2 4" xfId="164" xr:uid="{00000000-0005-0000-0000-0000A5000000}"/>
    <cellStyle name="Normal 2 5" xfId="165" xr:uid="{00000000-0005-0000-0000-0000A6000000}"/>
    <cellStyle name="Normal 2 6" xfId="166" xr:uid="{00000000-0005-0000-0000-0000A7000000}"/>
    <cellStyle name="Normal 2 7" xfId="167" xr:uid="{00000000-0005-0000-0000-0000A8000000}"/>
    <cellStyle name="Normal 2 8" xfId="168" xr:uid="{00000000-0005-0000-0000-0000A9000000}"/>
    <cellStyle name="Normal 2 9" xfId="169" xr:uid="{00000000-0005-0000-0000-0000AA000000}"/>
    <cellStyle name="Normal 2_Sheet1" xfId="170" xr:uid="{00000000-0005-0000-0000-0000AB000000}"/>
    <cellStyle name="Normal 20" xfId="171" xr:uid="{00000000-0005-0000-0000-0000AC000000}"/>
    <cellStyle name="Normal 21" xfId="172" xr:uid="{00000000-0005-0000-0000-0000AD000000}"/>
    <cellStyle name="Normal 22" xfId="173" xr:uid="{00000000-0005-0000-0000-0000AE000000}"/>
    <cellStyle name="Normal 23" xfId="174" xr:uid="{00000000-0005-0000-0000-0000AF000000}"/>
    <cellStyle name="Normal 24" xfId="175" xr:uid="{00000000-0005-0000-0000-0000B0000000}"/>
    <cellStyle name="Normal 25" xfId="176" xr:uid="{00000000-0005-0000-0000-0000B1000000}"/>
    <cellStyle name="Normal 26" xfId="177" xr:uid="{00000000-0005-0000-0000-0000B2000000}"/>
    <cellStyle name="Normal 27" xfId="178" xr:uid="{00000000-0005-0000-0000-0000B3000000}"/>
    <cellStyle name="Normal 28" xfId="179" xr:uid="{00000000-0005-0000-0000-0000B4000000}"/>
    <cellStyle name="Normal 29" xfId="180" xr:uid="{00000000-0005-0000-0000-0000B5000000}"/>
    <cellStyle name="Normal 3" xfId="181" xr:uid="{00000000-0005-0000-0000-0000B6000000}"/>
    <cellStyle name="Normal 3 2" xfId="182" xr:uid="{00000000-0005-0000-0000-0000B7000000}"/>
    <cellStyle name="Normal 30" xfId="183" xr:uid="{00000000-0005-0000-0000-0000B8000000}"/>
    <cellStyle name="Normal 31" xfId="2" xr:uid="{00000000-0005-0000-0000-0000B9000000}"/>
    <cellStyle name="Normal 32" xfId="184" xr:uid="{00000000-0005-0000-0000-0000BA000000}"/>
    <cellStyle name="Normal 33" xfId="185" xr:uid="{00000000-0005-0000-0000-0000BB000000}"/>
    <cellStyle name="Normal 34" xfId="186" xr:uid="{00000000-0005-0000-0000-0000BC000000}"/>
    <cellStyle name="Normal 35" xfId="187" xr:uid="{00000000-0005-0000-0000-0000BD000000}"/>
    <cellStyle name="Normal 36" xfId="188" xr:uid="{00000000-0005-0000-0000-0000BE000000}"/>
    <cellStyle name="Normal 37" xfId="189" xr:uid="{00000000-0005-0000-0000-0000BF000000}"/>
    <cellStyle name="Normal 38" xfId="190" xr:uid="{00000000-0005-0000-0000-0000C0000000}"/>
    <cellStyle name="Normal 39" xfId="191" xr:uid="{00000000-0005-0000-0000-0000C1000000}"/>
    <cellStyle name="Normal 4" xfId="192" xr:uid="{00000000-0005-0000-0000-0000C2000000}"/>
    <cellStyle name="Normal 4 2" xfId="193" xr:uid="{00000000-0005-0000-0000-0000C3000000}"/>
    <cellStyle name="Normal 40" xfId="194" xr:uid="{00000000-0005-0000-0000-0000C4000000}"/>
    <cellStyle name="Normal 41" xfId="195" xr:uid="{00000000-0005-0000-0000-0000C5000000}"/>
    <cellStyle name="Normal 42" xfId="196" xr:uid="{00000000-0005-0000-0000-0000C6000000}"/>
    <cellStyle name="Normal 43" xfId="197" xr:uid="{00000000-0005-0000-0000-0000C7000000}"/>
    <cellStyle name="Normal 44" xfId="198" xr:uid="{00000000-0005-0000-0000-0000C8000000}"/>
    <cellStyle name="Normal 45" xfId="199" xr:uid="{00000000-0005-0000-0000-0000C9000000}"/>
    <cellStyle name="Normal 46" xfId="200" xr:uid="{00000000-0005-0000-0000-0000CA000000}"/>
    <cellStyle name="Normal 47" xfId="201" xr:uid="{00000000-0005-0000-0000-0000CB000000}"/>
    <cellStyle name="Normal 48" xfId="202" xr:uid="{00000000-0005-0000-0000-0000CC000000}"/>
    <cellStyle name="Normal 49" xfId="203" xr:uid="{00000000-0005-0000-0000-0000CD000000}"/>
    <cellStyle name="Normal 5" xfId="204" xr:uid="{00000000-0005-0000-0000-0000CE000000}"/>
    <cellStyle name="Normal 5 2" xfId="205" xr:uid="{00000000-0005-0000-0000-0000CF000000}"/>
    <cellStyle name="Normal 50" xfId="206" xr:uid="{00000000-0005-0000-0000-0000D0000000}"/>
    <cellStyle name="Normal 51" xfId="207" xr:uid="{00000000-0005-0000-0000-0000D1000000}"/>
    <cellStyle name="Normal 52" xfId="208" xr:uid="{00000000-0005-0000-0000-0000D2000000}"/>
    <cellStyle name="Normal 53" xfId="209" xr:uid="{00000000-0005-0000-0000-0000D3000000}"/>
    <cellStyle name="Normal 54" xfId="210" xr:uid="{00000000-0005-0000-0000-0000D4000000}"/>
    <cellStyle name="Normal 55" xfId="211" xr:uid="{00000000-0005-0000-0000-0000D5000000}"/>
    <cellStyle name="Normal 56" xfId="212" xr:uid="{00000000-0005-0000-0000-0000D6000000}"/>
    <cellStyle name="Normal 57" xfId="213" xr:uid="{00000000-0005-0000-0000-0000D7000000}"/>
    <cellStyle name="Normal 58" xfId="214" xr:uid="{00000000-0005-0000-0000-0000D8000000}"/>
    <cellStyle name="Normal 59" xfId="215" xr:uid="{00000000-0005-0000-0000-0000D9000000}"/>
    <cellStyle name="Normal 6" xfId="216" xr:uid="{00000000-0005-0000-0000-0000DA000000}"/>
    <cellStyle name="Normal 60" xfId="217" xr:uid="{00000000-0005-0000-0000-0000DB000000}"/>
    <cellStyle name="Normal 61" xfId="218" xr:uid="{00000000-0005-0000-0000-0000DC000000}"/>
    <cellStyle name="Normal 62" xfId="219" xr:uid="{00000000-0005-0000-0000-0000DD000000}"/>
    <cellStyle name="Normal 63" xfId="220" xr:uid="{00000000-0005-0000-0000-0000DE000000}"/>
    <cellStyle name="Normal 64" xfId="221" xr:uid="{00000000-0005-0000-0000-0000DF000000}"/>
    <cellStyle name="Normal 65" xfId="222" xr:uid="{00000000-0005-0000-0000-0000E0000000}"/>
    <cellStyle name="Normal 66" xfId="223" xr:uid="{00000000-0005-0000-0000-0000E1000000}"/>
    <cellStyle name="Normal 67" xfId="224" xr:uid="{00000000-0005-0000-0000-0000E2000000}"/>
    <cellStyle name="Normal 68" xfId="225" xr:uid="{00000000-0005-0000-0000-0000E3000000}"/>
    <cellStyle name="Normal 69" xfId="226" xr:uid="{00000000-0005-0000-0000-0000E4000000}"/>
    <cellStyle name="Normal 7" xfId="227" xr:uid="{00000000-0005-0000-0000-0000E5000000}"/>
    <cellStyle name="Normal 70" xfId="228" xr:uid="{00000000-0005-0000-0000-0000E6000000}"/>
    <cellStyle name="Normal 71" xfId="229" xr:uid="{00000000-0005-0000-0000-0000E7000000}"/>
    <cellStyle name="Normal 72" xfId="230" xr:uid="{00000000-0005-0000-0000-0000E8000000}"/>
    <cellStyle name="Normal 73" xfId="231" xr:uid="{00000000-0005-0000-0000-0000E9000000}"/>
    <cellStyle name="Normal 74" xfId="232" xr:uid="{00000000-0005-0000-0000-0000EA000000}"/>
    <cellStyle name="Normal 75" xfId="233" xr:uid="{00000000-0005-0000-0000-0000EB000000}"/>
    <cellStyle name="Normal 76" xfId="234" xr:uid="{00000000-0005-0000-0000-0000EC000000}"/>
    <cellStyle name="Normal 77" xfId="235" xr:uid="{00000000-0005-0000-0000-0000ED000000}"/>
    <cellStyle name="Normal 78" xfId="236" xr:uid="{00000000-0005-0000-0000-0000EE000000}"/>
    <cellStyle name="Normal 79" xfId="237" xr:uid="{00000000-0005-0000-0000-0000EF000000}"/>
    <cellStyle name="Normal 8" xfId="238" xr:uid="{00000000-0005-0000-0000-0000F0000000}"/>
    <cellStyle name="Normal 80" xfId="239" xr:uid="{00000000-0005-0000-0000-0000F1000000}"/>
    <cellStyle name="Normal 81" xfId="240" xr:uid="{00000000-0005-0000-0000-0000F2000000}"/>
    <cellStyle name="Normal 82" xfId="241" xr:uid="{00000000-0005-0000-0000-0000F3000000}"/>
    <cellStyle name="Normal 83" xfId="242" xr:uid="{00000000-0005-0000-0000-0000F4000000}"/>
    <cellStyle name="Normal 84" xfId="243" xr:uid="{00000000-0005-0000-0000-0000F5000000}"/>
    <cellStyle name="Normal 85" xfId="244" xr:uid="{00000000-0005-0000-0000-0000F6000000}"/>
    <cellStyle name="Normal 86" xfId="245" xr:uid="{00000000-0005-0000-0000-0000F7000000}"/>
    <cellStyle name="Normal 87" xfId="246" xr:uid="{00000000-0005-0000-0000-0000F8000000}"/>
    <cellStyle name="Normal 88" xfId="247" xr:uid="{00000000-0005-0000-0000-0000F9000000}"/>
    <cellStyle name="Normal 89" xfId="248" xr:uid="{00000000-0005-0000-0000-0000FA000000}"/>
    <cellStyle name="Normal 9" xfId="249" xr:uid="{00000000-0005-0000-0000-0000FB000000}"/>
    <cellStyle name="Normal 90" xfId="250" xr:uid="{00000000-0005-0000-0000-0000FC000000}"/>
    <cellStyle name="Normal 91" xfId="251" xr:uid="{00000000-0005-0000-0000-0000FD000000}"/>
    <cellStyle name="Normal 92" xfId="252" xr:uid="{00000000-0005-0000-0000-0000FE000000}"/>
    <cellStyle name="Normal 93" xfId="253" xr:uid="{00000000-0005-0000-0000-0000FF000000}"/>
    <cellStyle name="Normal 94" xfId="254" xr:uid="{00000000-0005-0000-0000-000000010000}"/>
    <cellStyle name="Normal 95" xfId="255" xr:uid="{00000000-0005-0000-0000-000001010000}"/>
    <cellStyle name="Normal 96" xfId="256" xr:uid="{00000000-0005-0000-0000-000002010000}"/>
    <cellStyle name="Normal 97" xfId="257" xr:uid="{00000000-0005-0000-0000-000003010000}"/>
    <cellStyle name="Normal 98" xfId="258" xr:uid="{00000000-0005-0000-0000-000004010000}"/>
    <cellStyle name="Normal 99" xfId="259" xr:uid="{00000000-0005-0000-0000-000005010000}"/>
    <cellStyle name="Note 2" xfId="260" xr:uid="{00000000-0005-0000-0000-000006010000}"/>
    <cellStyle name="Output 2" xfId="261" xr:uid="{00000000-0005-0000-0000-000007010000}"/>
    <cellStyle name="Percent 2" xfId="262" xr:uid="{00000000-0005-0000-0000-000008010000}"/>
    <cellStyle name="Percent 3" xfId="263" xr:uid="{00000000-0005-0000-0000-000009010000}"/>
    <cellStyle name="Percent 4" xfId="264" xr:uid="{00000000-0005-0000-0000-00000A010000}"/>
    <cellStyle name="percentage difference" xfId="265" xr:uid="{00000000-0005-0000-0000-00000B010000}"/>
    <cellStyle name="Publication" xfId="266" xr:uid="{00000000-0005-0000-0000-00000C010000}"/>
    <cellStyle name="Sheet Title" xfId="267" xr:uid="{00000000-0005-0000-0000-00000D010000}"/>
    <cellStyle name="Standard_laroux" xfId="268" xr:uid="{00000000-0005-0000-0000-00000E010000}"/>
    <cellStyle name="Style 1" xfId="269" xr:uid="{00000000-0005-0000-0000-00000F010000}"/>
    <cellStyle name="Style 1 2" xfId="270" xr:uid="{00000000-0005-0000-0000-000010010000}"/>
    <cellStyle name="Style 2" xfId="271" xr:uid="{00000000-0005-0000-0000-000011010000}"/>
    <cellStyle name="Text" xfId="272" xr:uid="{00000000-0005-0000-0000-000012010000}"/>
    <cellStyle name="Title 2" xfId="273" xr:uid="{00000000-0005-0000-0000-000013010000}"/>
    <cellStyle name="Total 2" xfId="274" xr:uid="{00000000-0005-0000-0000-000014010000}"/>
    <cellStyle name="ux" xfId="275" xr:uid="{00000000-0005-0000-0000-000015010000}"/>
    <cellStyle name="Währung [0]_laroux" xfId="276" xr:uid="{00000000-0005-0000-0000-000016010000}"/>
    <cellStyle name="Währung_laroux" xfId="277" xr:uid="{00000000-0005-0000-0000-000017010000}"/>
    <cellStyle name="Warning Text 2" xfId="278" xr:uid="{00000000-0005-0000-0000-000018010000}"/>
    <cellStyle name="ДАТА" xfId="279" xr:uid="{00000000-0005-0000-0000-000019010000}"/>
    <cellStyle name="ДЕНЕЖНЫЙ_BOPENGC" xfId="280" xr:uid="{00000000-0005-0000-0000-00001A010000}"/>
    <cellStyle name="ЗАГОЛОВОК1" xfId="281" xr:uid="{00000000-0005-0000-0000-00001B010000}"/>
    <cellStyle name="ЗАГОЛОВОК2" xfId="282" xr:uid="{00000000-0005-0000-0000-00001C010000}"/>
    <cellStyle name="ИТОГОВЫЙ" xfId="283" xr:uid="{00000000-0005-0000-0000-00001D010000}"/>
    <cellStyle name="Обычный_BOPENGC" xfId="284" xr:uid="{00000000-0005-0000-0000-00001E010000}"/>
    <cellStyle name="ПРОЦЕНТНЫЙ_BOPENGC" xfId="285" xr:uid="{00000000-0005-0000-0000-00001F010000}"/>
    <cellStyle name="ТЕКСТ" xfId="286" xr:uid="{00000000-0005-0000-0000-000020010000}"/>
    <cellStyle name="ФИКСИРОВАННЫЙ" xfId="287" xr:uid="{00000000-0005-0000-0000-000021010000}"/>
    <cellStyle name="ФИНАНСОВЫЙ_BOPENGC" xfId="288" xr:uid="{00000000-0005-0000-0000-000022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sharedStrings" Target="sharedStrings.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theme" Target="theme/theme1.xml"/><Relationship Id="rId8" Type="http://schemas.openxmlformats.org/officeDocument/2006/relationships/externalLink" Target="externalLinks/externalLink4.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vhannes\d$\1Alvaro\Armenia\Work\real-ou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vhannes\d$\DATA\US\ARM\REP\97ARMRED\TABLES\EDSSARMRED9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vhannes\d$\DATA\DB\UKR\MON\UKRM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vhannes\d$\DATA\US\ARM\FIS\ESAF3\f11_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usin\imf\IMF\KARG\WB_DEC2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ovhannes\d$\DATA\UB\EST\WEO\WEO%202001\WEO2001_EST_Mai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ovhannes\d$\WEO\Temp\wrs03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ovhannes\d$\Mission%20Dec%2002\RED%20tables\LVA-RED-2002-Tables_update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ovhannes\d$\Selected%20Indicators\ArmRe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usin\d\IMF\KARG\IMF_Month.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vhannes\d$\DATA\DA\ARM\Reports\Recent%20Economic%20Development\ArmRed02\ArmRed02_Tables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mf1s\vol1\data\wrs\eu2\system\WRSTAB.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178;O&#214;A&#214;"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ovhannes\d$\1Alvaro\Armenia\Work\xpt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igran1\FINPROG\2003\Finprog\2002\Medter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usineh\mail\AUCTION\W_02_09\24100_1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AUCTION\W_07_14\24100_17.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FOREX-DAILY"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usineh\buletin\Documents%20and%20Settings\Rate2004\Rate_04\10_12_03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vhannes\d$\DATA\US\ARM\REP\Sr\ArmSr_0201\ArmSr0201_Chart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ovhannes\d$\DATA\DA\ARM\MON\DMB%20and%20CBA%20Detail%20Accounts%20200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vhannes\d$\DATA\US\MDA\REP\99RED\Mdared99_tabl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usin\imf\IMF\2000\Simestr1\May-Jun\IMF\WB_DEC2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U:\WEO\Latvia\WEOsummer2000_LVA_Ma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lina\Finprog\2004\finprog%202004%20new.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v_gevorg\SYS\COMMON\_TEMP\NEW_FORM\07\06_08.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E&#178;I&#178;_"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ovhannes\d$\WIN\TEMP\DSAtabl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hovhannes\d$\DATA\ARMENIA\Aug98\Real-ou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ovhannes\d$\ARM_MONEY\CBA%20Data\Letsfinish.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ovhannes\d$\DATA\US\ARM\MON\RM_graph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DATA\UB\LVA\REP\SR99JUN\LVchart699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0800-ahovhannis\mail\Total%20IMF%20DATA%20for%2015.02.200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ovhannes\d$\Mission%20Dec%2002\RED%20tables\Table%2042%20ULC.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v_gevorg\SYS\COMMON\_TEMP\FORMS\07\97\03_2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secondary%20mark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adom\fin%20markets\Documents%20and%20Settings\Vahram\Desktop\IMF\Hovhannes\International%20Monetary%20Fund\NEW\DATA\US\ARM\MON\ARMTBI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vhannes\d$\DATA\US\MDA\MON\eff99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vhannes\d$\WIN\Temporary%20Internet%20Files\OLK9381\DATA\US\ARM\FIS\FISREDS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vhannes\d$\WIN\Temporary%20Internet%20Files\OLK9381\DATA\US\MDA\REP\99RED\Mdared99_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vhannes\d$\WIN\Temporary%20Internet%20Files\OLK9381\DATA\US\ARM\REP\97ARMRED\TABLES\EDSSARMRED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to Team"/>
      <sheetName val="Sheet1"/>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put"/>
      <sheetName val="NBU_10R"/>
      <sheetName val="DMB_20R"/>
      <sheetName val="NBU"/>
      <sheetName val="DMB"/>
      <sheetName val="MonSur"/>
      <sheetName val="T-bills"/>
      <sheetName val="Assum"/>
      <sheetName val="Proj"/>
      <sheetName val="Financing"/>
      <sheetName val="SRTABLE3&amp;4"/>
      <sheetName val="SRtab3"/>
      <sheetName val="SRtab4"/>
      <sheetName val="EU2Dbase"/>
      <sheetName val="ControlSheet"/>
      <sheetName val="FSU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neg-sum"/>
      <sheetName val="special cons"/>
      <sheetName val="98BudRev"/>
      <sheetName val="Medium-Term "/>
      <sheetName val="Consolidated_Gov't"/>
      <sheetName val="State_Gov't"/>
      <sheetName val="prt-state"/>
      <sheetName val="PEF"/>
      <sheetName val="Budget 99"/>
      <sheetName val="Republican Gov't"/>
      <sheetName val="Rep. Summ."/>
      <sheetName val="9_98 rep  neg"/>
      <sheetName val="Local Gov't"/>
      <sheetName val="rep- monitor"/>
      <sheetName val="Output_Real"/>
      <sheetName val="Input_Real"/>
      <sheetName val="Input_BoP"/>
      <sheetName val="SPA-fin"/>
      <sheetName val="Tax_Arrears"/>
      <sheetName val="Input_Sheet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of Tbill"/>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DA"/>
      <sheetName val="Q1"/>
      <sheetName val="Q2"/>
      <sheetName val="Q3"/>
      <sheetName val="Q4"/>
      <sheetName val="Q5"/>
      <sheetName val="Q6"/>
      <sheetName val="Q7"/>
      <sheetName val="QQ"/>
    </sheetNames>
    <sheetDataSet>
      <sheetData sheetId="0"/>
      <sheetData sheetId="1"/>
      <sheetData sheetId="2"/>
      <sheetData sheetId="3"/>
      <sheetData sheetId="4"/>
      <sheetData sheetId="5"/>
      <sheetData sheetId="6"/>
      <sheetData sheetId="7">
        <row r="9">
          <cell r="E9" t="str">
            <v>BCA</v>
          </cell>
          <cell r="F9">
            <v>-165.15731742519</v>
          </cell>
          <cell r="G9">
            <v>-157.92756056608303</v>
          </cell>
          <cell r="H9">
            <v>-399.45154253661576</v>
          </cell>
          <cell r="I9">
            <v>-562.62358852450177</v>
          </cell>
          <cell r="J9">
            <v>-480.30977643046617</v>
          </cell>
          <cell r="K9">
            <v>-245.79659458017051</v>
          </cell>
          <cell r="L9">
            <v>-320.77414979910964</v>
          </cell>
          <cell r="M9">
            <v>-370.3390637565555</v>
          </cell>
          <cell r="N9">
            <v>-402.5351911569166</v>
          </cell>
          <cell r="O9">
            <v>-414.27785248849011</v>
          </cell>
          <cell r="P9">
            <v>-453.09970275950275</v>
          </cell>
          <cell r="Q9">
            <v>-488.4201903211881</v>
          </cell>
          <cell r="R9">
            <v>-528.60769501950449</v>
          </cell>
        </row>
        <row r="132">
          <cell r="E132" t="str">
            <v>BOP</v>
          </cell>
          <cell r="F132">
            <v>24.616568844414626</v>
          </cell>
          <cell r="G132">
            <v>15.255456944110973</v>
          </cell>
          <cell r="H132">
            <v>-30.007271216370626</v>
          </cell>
          <cell r="I132">
            <v>-26.783366650458344</v>
          </cell>
          <cell r="J132">
            <v>1.1936339522546422</v>
          </cell>
          <cell r="K132">
            <v>-34.835434988729993</v>
          </cell>
          <cell r="L132">
            <v>11.874849108875571</v>
          </cell>
          <cell r="M132">
            <v>0</v>
          </cell>
          <cell r="N132">
            <v>0</v>
          </cell>
          <cell r="O132">
            <v>0</v>
          </cell>
          <cell r="P132">
            <v>0</v>
          </cell>
          <cell r="Q132">
            <v>0</v>
          </cell>
          <cell r="R132">
            <v>0</v>
          </cell>
        </row>
        <row r="141">
          <cell r="E141" t="str">
            <v>BED_6</v>
          </cell>
          <cell r="F141">
            <v>0</v>
          </cell>
          <cell r="G141">
            <v>0</v>
          </cell>
          <cell r="H141">
            <v>0</v>
          </cell>
          <cell r="I141">
            <v>0</v>
          </cell>
          <cell r="J141">
            <v>0</v>
          </cell>
          <cell r="K141">
            <v>0</v>
          </cell>
          <cell r="L141">
            <v>0</v>
          </cell>
          <cell r="M141">
            <v>0</v>
          </cell>
          <cell r="N141">
            <v>0</v>
          </cell>
          <cell r="O141">
            <v>0</v>
          </cell>
          <cell r="P141">
            <v>0</v>
          </cell>
          <cell r="Q141">
            <v>0</v>
          </cell>
          <cell r="R141">
            <v>0</v>
          </cell>
        </row>
      </sheetData>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sheetData sheetId="1"/>
      <sheetData sheetId="2"/>
      <sheetData sheetId="3"/>
      <sheetData sheetId="4"/>
      <sheetData sheetId="5"/>
      <sheetData sheetId="6"/>
      <sheetData sheetId="7"/>
      <sheetData sheetId="8">
        <row r="139">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0.5</v>
          </cell>
          <cell r="U139">
            <v>4.5</v>
          </cell>
          <cell r="V139">
            <v>-0.80000001192092896</v>
          </cell>
          <cell r="W139">
            <v>6.9000000953674316</v>
          </cell>
          <cell r="X139">
            <v>1.6000000238418579</v>
          </cell>
          <cell r="Y139">
            <v>2</v>
          </cell>
          <cell r="Z139">
            <v>-13.300000190734863</v>
          </cell>
          <cell r="AA139">
            <v>0</v>
          </cell>
          <cell r="AB139">
            <v>0</v>
          </cell>
          <cell r="AC139">
            <v>0</v>
          </cell>
          <cell r="AD139">
            <v>0</v>
          </cell>
          <cell r="AE139">
            <v>0</v>
          </cell>
          <cell r="AF139">
            <v>0</v>
          </cell>
          <cell r="AG139">
            <v>0</v>
          </cell>
          <cell r="AH139">
            <v>0</v>
          </cell>
        </row>
        <row r="150">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row>
        <row r="180">
          <cell r="E180">
            <v>1.7804411649703979</v>
          </cell>
          <cell r="F180">
            <v>7.6697854995727539</v>
          </cell>
          <cell r="G180">
            <v>5.191164493560791</v>
          </cell>
          <cell r="H180">
            <v>0.56253194808959961</v>
          </cell>
          <cell r="I180">
            <v>0.10906863212585449</v>
          </cell>
          <cell r="J180">
            <v>1.3647797107696533</v>
          </cell>
          <cell r="K180">
            <v>-4.8419866561889648</v>
          </cell>
          <cell r="L180">
            <v>3.3196284770965576</v>
          </cell>
          <cell r="M180">
            <v>0.30658143758773804</v>
          </cell>
          <cell r="N180">
            <v>1.3758944272994995</v>
          </cell>
          <cell r="O180">
            <v>1.7398178577423096</v>
          </cell>
          <cell r="P180">
            <v>3.4453361034393311</v>
          </cell>
          <cell r="Q180">
            <v>-0.50087785720825195</v>
          </cell>
          <cell r="R180">
            <v>1.6874256134033203</v>
          </cell>
          <cell r="S180">
            <v>7.7171306610107422</v>
          </cell>
          <cell r="T180">
            <v>11.296640396118164</v>
          </cell>
          <cell r="U180">
            <v>-4.3269753456115723</v>
          </cell>
          <cell r="V180">
            <v>-10.202555656433105</v>
          </cell>
          <cell r="W180">
            <v>0</v>
          </cell>
          <cell r="X180">
            <v>0</v>
          </cell>
          <cell r="Y180">
            <v>0</v>
          </cell>
          <cell r="Z180">
            <v>0</v>
          </cell>
          <cell r="AA180">
            <v>0</v>
          </cell>
          <cell r="AB180">
            <v>0</v>
          </cell>
          <cell r="AC180">
            <v>0</v>
          </cell>
          <cell r="AD180">
            <v>0</v>
          </cell>
          <cell r="AE180">
            <v>0</v>
          </cell>
          <cell r="AF180">
            <v>0</v>
          </cell>
          <cell r="AG180">
            <v>0</v>
          </cell>
          <cell r="AH180">
            <v>0</v>
          </cell>
        </row>
      </sheetData>
      <sheetData sheetId="9">
        <row r="29">
          <cell r="F29">
            <v>15.399999618530273</v>
          </cell>
          <cell r="G29">
            <v>20.899999618530273</v>
          </cell>
          <cell r="H29">
            <v>22.700000762939453</v>
          </cell>
          <cell r="I29">
            <v>24.399999618530273</v>
          </cell>
          <cell r="J29">
            <v>26.100000381469727</v>
          </cell>
          <cell r="K29">
            <v>20.429275512695313</v>
          </cell>
          <cell r="L29">
            <v>22.422374725341797</v>
          </cell>
          <cell r="M29">
            <v>21.824445724487305</v>
          </cell>
          <cell r="N29">
            <v>21.924100875854492</v>
          </cell>
          <cell r="O29">
            <v>22.123411178588867</v>
          </cell>
          <cell r="P29">
            <v>28.899999618530273</v>
          </cell>
          <cell r="Q29">
            <v>31.399999618530273</v>
          </cell>
          <cell r="R29">
            <v>39.200000762939453</v>
          </cell>
          <cell r="S29">
            <v>43</v>
          </cell>
          <cell r="T29">
            <v>55</v>
          </cell>
          <cell r="U29">
            <v>89.5</v>
          </cell>
          <cell r="V29">
            <v>95.318817138671875</v>
          </cell>
          <cell r="W29">
            <v>105.37438201904297</v>
          </cell>
          <cell r="X29">
            <v>110.40000152587891</v>
          </cell>
          <cell r="Y29">
            <v>119.80000305175781</v>
          </cell>
          <cell r="Z29">
            <v>120.40000152587891</v>
          </cell>
          <cell r="AA29">
            <v>124.09999847412109</v>
          </cell>
          <cell r="AB29">
            <v>118.79420526133607</v>
          </cell>
          <cell r="AC29">
            <v>117.87124122922273</v>
          </cell>
          <cell r="AD29">
            <v>113.5744638596813</v>
          </cell>
          <cell r="AE29">
            <v>104.51972904856365</v>
          </cell>
          <cell r="AF29">
            <v>93.255624705873529</v>
          </cell>
          <cell r="AG29">
            <v>79.163704385162902</v>
          </cell>
          <cell r="AH29">
            <v>63.563241993195298</v>
          </cell>
        </row>
        <row r="262">
          <cell r="E262">
            <v>1</v>
          </cell>
          <cell r="F262">
            <v>1</v>
          </cell>
          <cell r="G262">
            <v>1</v>
          </cell>
          <cell r="H262">
            <v>1</v>
          </cell>
          <cell r="I262">
            <v>1</v>
          </cell>
          <cell r="J262">
            <v>1</v>
          </cell>
          <cell r="K262">
            <v>1</v>
          </cell>
          <cell r="L262">
            <v>1</v>
          </cell>
          <cell r="M262">
            <v>1</v>
          </cell>
          <cell r="N262">
            <v>1</v>
          </cell>
          <cell r="O262">
            <v>1</v>
          </cell>
          <cell r="P262">
            <v>1</v>
          </cell>
          <cell r="Q262">
            <v>1</v>
          </cell>
          <cell r="R262">
            <v>1</v>
          </cell>
          <cell r="S262">
            <v>1</v>
          </cell>
          <cell r="T262">
            <v>1</v>
          </cell>
          <cell r="U262">
            <v>1</v>
          </cell>
          <cell r="V262">
            <v>1</v>
          </cell>
          <cell r="W262">
            <v>1</v>
          </cell>
          <cell r="X262">
            <v>1</v>
          </cell>
          <cell r="Y262">
            <v>1</v>
          </cell>
          <cell r="Z262">
            <v>1</v>
          </cell>
          <cell r="AA262">
            <v>1</v>
          </cell>
          <cell r="AB262">
            <v>1</v>
          </cell>
          <cell r="AC262">
            <v>1</v>
          </cell>
          <cell r="AD262">
            <v>1</v>
          </cell>
          <cell r="AE262">
            <v>1</v>
          </cell>
          <cell r="AF262">
            <v>1</v>
          </cell>
          <cell r="AG262">
            <v>1</v>
          </cell>
          <cell r="AH262">
            <v>1</v>
          </cell>
        </row>
      </sheetData>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Data"/>
      <sheetName val="R1"/>
      <sheetName val="R2"/>
      <sheetName val="R3"/>
      <sheetName val="R4"/>
      <sheetName val="R5"/>
      <sheetName val="R6"/>
      <sheetName val="R7"/>
      <sheetName val="E1"/>
      <sheetName val="E2"/>
      <sheetName val="L1"/>
      <sheetName val="L2"/>
      <sheetName val="L3"/>
      <sheetName val="L4"/>
      <sheetName val="L5"/>
      <sheetName val="L6"/>
      <sheetName val="L7"/>
      <sheetName val="R8"/>
      <sheetName val="Gov1"/>
      <sheetName val="Gov2"/>
      <sheetName val="Gov3"/>
      <sheetName val="Gov4"/>
      <sheetName val="Gov5"/>
      <sheetName val="Gov6"/>
      <sheetName val="Gov7"/>
      <sheetName val="Gov8"/>
      <sheetName val="Gov9"/>
      <sheetName val="Gov10"/>
      <sheetName val="Gov11"/>
      <sheetName val="M1"/>
      <sheetName val="M2"/>
      <sheetName val="M3"/>
      <sheetName val="M4"/>
      <sheetName val="M5"/>
      <sheetName val="B1"/>
      <sheetName val="B2"/>
      <sheetName val="B3"/>
      <sheetName val="D"/>
      <sheetName val="BoP"/>
      <sheetName val="T1"/>
      <sheetName val="T2"/>
      <sheetName val="T3"/>
      <sheetName val="40"/>
      <sheetName val="41"/>
      <sheetName val="42"/>
      <sheetName val="43"/>
      <sheetName val="44"/>
      <sheetName val="45"/>
    </sheetNames>
    <sheetDataSet>
      <sheetData sheetId="0">
        <row r="1">
          <cell r="C1" t="str">
            <v>Latvia RED 2002</v>
          </cell>
        </row>
        <row r="3">
          <cell r="A3" t="str">
            <v>Register to EDSS</v>
          </cell>
          <cell r="B3" t="str">
            <v>Range Name</v>
          </cell>
          <cell r="C3" t="str">
            <v>Description</v>
          </cell>
        </row>
        <row r="4">
          <cell r="A4" t="str">
            <v>Yes</v>
          </cell>
          <cell r="B4" t="str">
            <v>Basic</v>
          </cell>
          <cell r="C4" t="str">
            <v>Latvia: Basic Data</v>
          </cell>
        </row>
        <row r="5">
          <cell r="A5" t="str">
            <v>Yes</v>
          </cell>
          <cell r="B5" t="str">
            <v>Table1</v>
          </cell>
          <cell r="C5" t="str">
            <v>Table 1. Latvia: Savings-Investment Balance, 1996-2001</v>
          </cell>
        </row>
        <row r="6">
          <cell r="A6" t="str">
            <v>Yes</v>
          </cell>
          <cell r="B6" t="str">
            <v>Table2</v>
          </cell>
          <cell r="C6" t="str">
            <v>Table 2. Latvia: Gross Domestic Product by Sector of Economic Activity at Current Prices, 1992-2001</v>
          </cell>
        </row>
        <row r="7">
          <cell r="A7" t="str">
            <v>Yes</v>
          </cell>
          <cell r="B7" t="str">
            <v>Table3</v>
          </cell>
          <cell r="C7" t="str">
            <v>Table 3. Latvia: Gross Domestic Product by Sector of Economic Activity at Current Prices, 1992-2001</v>
          </cell>
        </row>
        <row r="8">
          <cell r="A8" t="str">
            <v>Yes</v>
          </cell>
          <cell r="B8" t="str">
            <v>Table4</v>
          </cell>
          <cell r="C8" t="str">
            <v>Table 4. Latvia: Gross Domestic Product by Sector of Economic Activity at Constant Prices, 1995-2001</v>
          </cell>
        </row>
        <row r="9">
          <cell r="A9" t="str">
            <v>Yes</v>
          </cell>
          <cell r="B9" t="str">
            <v>Table5</v>
          </cell>
          <cell r="C9" t="str">
            <v>Table 5. Latvia: Gross Domestic Product by Sector of Economic Activity at Constant Prices, 1995-2001</v>
          </cell>
        </row>
        <row r="10">
          <cell r="A10" t="str">
            <v>Yes</v>
          </cell>
          <cell r="B10" t="str">
            <v>Table6</v>
          </cell>
          <cell r="C10" t="str">
            <v>Table 6. Latvia: Gross Domestic Product by Expenditure at Current Prices, 1996-2001</v>
          </cell>
        </row>
        <row r="11">
          <cell r="A11" t="str">
            <v>Yes</v>
          </cell>
          <cell r="B11" t="str">
            <v>Table7</v>
          </cell>
          <cell r="C11" t="str">
            <v>Table 7. Latvia: Gross Domestic Product by Expenditure at Constant Prices, 1996-2001</v>
          </cell>
        </row>
        <row r="12">
          <cell r="A12" t="str">
            <v>Yes</v>
          </cell>
          <cell r="B12" t="str">
            <v>Table8</v>
          </cell>
          <cell r="C12" t="str">
            <v>Table 8. Latvia: Energy Balance Overview, 1996-2001</v>
          </cell>
        </row>
        <row r="13">
          <cell r="A13" t="str">
            <v>Yes</v>
          </cell>
          <cell r="B13" t="str">
            <v>Table9</v>
          </cell>
          <cell r="C13" t="str">
            <v>Table 9. Latvia: Energy Balance in 2001</v>
          </cell>
        </row>
        <row r="14">
          <cell r="A14" t="str">
            <v>Yes</v>
          </cell>
          <cell r="B14" t="str">
            <v>Table10</v>
          </cell>
          <cell r="C14" t="str">
            <v>Table 10.  Latvia:  Labor Market Indicators, 1996-2002</v>
          </cell>
        </row>
        <row r="15">
          <cell r="A15" t="str">
            <v>Yes</v>
          </cell>
          <cell r="B15" t="str">
            <v>Table11</v>
          </cell>
          <cell r="C15" t="str">
            <v>Table 11. Latvia: Employment and Unemployment Changes, 1997-2001</v>
          </cell>
        </row>
        <row r="16">
          <cell r="A16" t="str">
            <v>Yes</v>
          </cell>
          <cell r="B16" t="str">
            <v>Table12</v>
          </cell>
          <cell r="C16" t="str">
            <v>Table 12. Latvia:  Labor Force Survey Results, 1996-2002</v>
          </cell>
        </row>
        <row r="17">
          <cell r="A17" t="str">
            <v>Yes</v>
          </cell>
          <cell r="B17" t="str">
            <v>Table13</v>
          </cell>
          <cell r="C17" t="str">
            <v>Table 13.  Latvia: Average Employment by Sector of Economic Activity, 1991-2001</v>
          </cell>
        </row>
        <row r="18">
          <cell r="A18" t="str">
            <v>Yes</v>
          </cell>
          <cell r="B18" t="str">
            <v>Table14</v>
          </cell>
          <cell r="C18" t="str">
            <v>Table 14. Latvia: Share of Employment by Industry, 1991-2001</v>
          </cell>
        </row>
        <row r="19">
          <cell r="A19" t="str">
            <v>Yes</v>
          </cell>
          <cell r="B19" t="str">
            <v>Table15</v>
          </cell>
          <cell r="C19" t="str">
            <v>Table 15. Latvia: Average Wages, 1996-2002</v>
          </cell>
        </row>
        <row r="20">
          <cell r="A20" t="str">
            <v>Yes</v>
          </cell>
          <cell r="B20" t="str">
            <v>Table16</v>
          </cell>
          <cell r="C20" t="str">
            <v>Table 16. Latvia: Average Gross Wages by Sector of Economic Activity, 1996-2001</v>
          </cell>
        </row>
        <row r="21">
          <cell r="A21" t="str">
            <v>Yes</v>
          </cell>
          <cell r="B21" t="str">
            <v>Table17</v>
          </cell>
          <cell r="C21" t="str">
            <v>Table 17. Latvia: Consumer Price Inflation, 1996-2002</v>
          </cell>
        </row>
        <row r="22">
          <cell r="A22" t="str">
            <v>Yes</v>
          </cell>
          <cell r="B22" t="str">
            <v>Table18</v>
          </cell>
          <cell r="C22" t="str">
            <v>Table 18. Latvia: Summary of General Government Operations, 1996-2001</v>
          </cell>
        </row>
        <row r="23">
          <cell r="A23" t="str">
            <v>Yes</v>
          </cell>
          <cell r="B23" t="str">
            <v>Table19</v>
          </cell>
          <cell r="C23" t="str">
            <v>Table 19. Latvia: Local Government Consolidated Budget, 1998-2001</v>
          </cell>
        </row>
        <row r="24">
          <cell r="A24" t="str">
            <v>Yes</v>
          </cell>
          <cell r="B24" t="str">
            <v>Table20</v>
          </cell>
          <cell r="C24" t="str">
            <v>Table 20. Latvia: General Government Consolidated Budget Expenditure by Function, 1996-2001 1/</v>
          </cell>
        </row>
        <row r="25">
          <cell r="C25" t="str">
            <v>Table 21. Latvia: Social Security Budget 1999-2001</v>
          </cell>
        </row>
        <row r="26">
          <cell r="A26" t="str">
            <v>Yes</v>
          </cell>
          <cell r="B26" t="str">
            <v>Table21</v>
          </cell>
          <cell r="C26" t="str">
            <v>Table 22. Latvia: General Government Budget Tax Arrears, 1996-2002</v>
          </cell>
        </row>
        <row r="27">
          <cell r="A27" t="str">
            <v>Yes</v>
          </cell>
          <cell r="B27" t="str">
            <v>Table22</v>
          </cell>
          <cell r="C27" t="str">
            <v>Table 23. Latvia: Employment and Wages in Budget Organizations, 1997-2001</v>
          </cell>
        </row>
        <row r="28">
          <cell r="A28" t="str">
            <v>Yes</v>
          </cell>
          <cell r="B28" t="str">
            <v>Table23</v>
          </cell>
          <cell r="C28" t="str">
            <v>Table 24. Latvia: Government Securities Auctions, 1996-2002</v>
          </cell>
        </row>
        <row r="29">
          <cell r="A29" t="str">
            <v>Yes</v>
          </cell>
          <cell r="B29" t="str">
            <v>Table24</v>
          </cell>
          <cell r="C29" t="str">
            <v>Table 25. Latvia: First-Pillar Pension System, 1996-2001 1/</v>
          </cell>
        </row>
        <row r="30">
          <cell r="C30" t="str">
            <v>Table 26. Latvia: Second-Pillar Pension System, 2001-2002 1/</v>
          </cell>
        </row>
        <row r="31">
          <cell r="C31" t="str">
            <v>Table 27. Latvia: Third-Pillar Pension System, 1998-2002 1/</v>
          </cell>
        </row>
        <row r="32">
          <cell r="A32" t="str">
            <v>Yes</v>
          </cell>
          <cell r="B32" t="str">
            <v>Table25</v>
          </cell>
          <cell r="C32" t="str">
            <v>Table 28. Latvia: Family Benefits, 1996-2001</v>
          </cell>
        </row>
        <row r="33">
          <cell r="A33" t="str">
            <v>Yes</v>
          </cell>
          <cell r="B33" t="str">
            <v>Table27</v>
          </cell>
          <cell r="C33" t="str">
            <v>Table 29. Latvia: Reserve Money and Net Domestic Assets of the Bank of Latvia, 1996-2002</v>
          </cell>
        </row>
        <row r="34">
          <cell r="A34" t="str">
            <v>Yes</v>
          </cell>
          <cell r="B34" t="str">
            <v>Table28</v>
          </cell>
          <cell r="C34" t="str">
            <v>Table 30. Latvia: Broad Money and Net Domestic Assets of the Banking System, 1996-2002</v>
          </cell>
        </row>
        <row r="35">
          <cell r="A35" t="str">
            <v>Yes</v>
          </cell>
          <cell r="B35" t="str">
            <v>Table29</v>
          </cell>
          <cell r="C35" t="str">
            <v>Table 31. Latvia: Enterprise and Household Deposits, 1996-2002</v>
          </cell>
        </row>
        <row r="36">
          <cell r="A36" t="str">
            <v>Yes</v>
          </cell>
          <cell r="B36" t="str">
            <v>Table30</v>
          </cell>
          <cell r="C36" t="str">
            <v>Table 32. Latvia: Enterprise and Household Credits, 1996-2002</v>
          </cell>
        </row>
        <row r="37">
          <cell r="A37" t="str">
            <v>Yes</v>
          </cell>
          <cell r="B37" t="str">
            <v>Table31</v>
          </cell>
          <cell r="C37" t="str">
            <v>Table 33. Latvia: Sectoral, Currency, and Maturity Distribution of Credit, 1996-2002</v>
          </cell>
        </row>
        <row r="38">
          <cell r="A38" t="str">
            <v>Yes</v>
          </cell>
          <cell r="B38" t="str">
            <v>Table32</v>
          </cell>
          <cell r="C38" t="str">
            <v>Table 34. Latvia: Banking System Indicators, 1997-2002</v>
          </cell>
        </row>
        <row r="39">
          <cell r="A39" t="str">
            <v>Yes</v>
          </cell>
          <cell r="B39" t="str">
            <v>Table33</v>
          </cell>
          <cell r="C39" t="str">
            <v>Table 35. Latvia: Structure of the Financial System, 1997-2002</v>
          </cell>
        </row>
        <row r="40">
          <cell r="A40" t="str">
            <v>Yes</v>
          </cell>
          <cell r="B40" t="str">
            <v>Table34</v>
          </cell>
          <cell r="C40" t="str">
            <v>Table 36. Latvia: Selected Financial Sector Indicators, 1996-2002</v>
          </cell>
        </row>
        <row r="41">
          <cell r="A41" t="str">
            <v>Yes</v>
          </cell>
          <cell r="B41" t="str">
            <v>Table35</v>
          </cell>
          <cell r="C41" t="str">
            <v>Table 37. Latvia: External Debt and Assets, 1996-2002 1/</v>
          </cell>
        </row>
        <row r="42">
          <cell r="A42" t="str">
            <v>Yes</v>
          </cell>
          <cell r="B42" t="str">
            <v>Table36</v>
          </cell>
          <cell r="C42" t="str">
            <v>Table 38. Latvia: Balance of Payments, 1996-2001</v>
          </cell>
        </row>
        <row r="43">
          <cell r="A43" t="str">
            <v>Yes</v>
          </cell>
          <cell r="B43" t="str">
            <v>Table37</v>
          </cell>
          <cell r="C43" t="str">
            <v>Table 39. Latvia: Exports and Imports by Area and Country, 1996-2001</v>
          </cell>
        </row>
        <row r="44">
          <cell r="A44" t="str">
            <v>Yes</v>
          </cell>
          <cell r="B44" t="str">
            <v>Table38</v>
          </cell>
          <cell r="C44" t="str">
            <v>Table 40. Latvia:  Foreign Trade by Free Trade Agreement Countries, 1996-2001</v>
          </cell>
        </row>
        <row r="45">
          <cell r="A45" t="str">
            <v>Yes</v>
          </cell>
          <cell r="B45" t="str">
            <v>Table39</v>
          </cell>
          <cell r="C45" t="str">
            <v>Table 41. Latvia: Commodity Structure of Foreign Trade, 1996-2001</v>
          </cell>
        </row>
        <row r="46">
          <cell r="A46" t="str">
            <v>Yes</v>
          </cell>
          <cell r="B46" t="str">
            <v>Table40</v>
          </cell>
          <cell r="C46" t="str">
            <v>Table 42. Latvia: Oil- and Gas-related Exports and Imports of Goods and Non-factor Services Values, 1997-2002</v>
          </cell>
        </row>
        <row r="47">
          <cell r="A47" t="str">
            <v>Yes</v>
          </cell>
          <cell r="B47" t="str">
            <v>Table41</v>
          </cell>
          <cell r="C47" t="str">
            <v>Table 43. Latvia: Oil- and Gas-related Exports and Imports of Goods and Non-factor Services Volumes, 1997-2002</v>
          </cell>
        </row>
        <row r="48">
          <cell r="A48" t="str">
            <v>Yes</v>
          </cell>
          <cell r="B48" t="str">
            <v>Table42</v>
          </cell>
          <cell r="C48" t="str">
            <v>Table 44: Employment and Wage in Industry, 1995-2002</v>
          </cell>
        </row>
        <row r="49">
          <cell r="A49" t="str">
            <v>Yes</v>
          </cell>
          <cell r="B49" t="str">
            <v>Table43</v>
          </cell>
          <cell r="C49" t="str">
            <v>Table 45. Latvia: Real and Nominal Effective Exchange Rates, 1996-2002</v>
          </cell>
        </row>
        <row r="50">
          <cell r="A50" t="str">
            <v>Yes</v>
          </cell>
          <cell r="B50" t="str">
            <v>Table44</v>
          </cell>
          <cell r="C50" t="str">
            <v>Table 46. Latvia: Accumulated Foreign Direct Investment by Country of Origin, 1996-2001</v>
          </cell>
        </row>
        <row r="51">
          <cell r="A51" t="str">
            <v>Yes</v>
          </cell>
          <cell r="B51" t="str">
            <v>Table45</v>
          </cell>
          <cell r="C51" t="str">
            <v>Table 47. Latvia: Accumulated Foreign Direct Investment by Kind of Activity, 1996-2001</v>
          </cell>
        </row>
        <row r="52">
          <cell r="A52" t="str">
            <v>EDSS Name:</v>
          </cell>
          <cell r="B52" t="str">
            <v>LVA_RED_2001_tab</v>
          </cell>
        </row>
        <row r="53">
          <cell r="A53" t="str">
            <v>EDSS Descriptor:</v>
          </cell>
          <cell r="B53" t="str">
            <v>Latvia: RED Tables 2001</v>
          </cell>
        </row>
        <row r="54">
          <cell r="A54" t="str">
            <v>EIS Code:</v>
          </cell>
          <cell r="B54">
            <v>941</v>
          </cell>
        </row>
        <row r="55">
          <cell r="A55" t="str">
            <v>Country Code:</v>
          </cell>
          <cell r="B55" t="str">
            <v>LVA</v>
          </cell>
        </row>
        <row r="56">
          <cell r="A56" t="str">
            <v>Sector Codes:</v>
          </cell>
          <cell r="B56" t="str">
            <v>B</v>
          </cell>
          <cell r="C56" t="str">
            <v>D</v>
          </cell>
          <cell r="D56" t="str">
            <v>E</v>
          </cell>
          <cell r="E56" t="str">
            <v>F</v>
          </cell>
          <cell r="F56" t="str">
            <v>G</v>
          </cell>
          <cell r="G56" t="str">
            <v>C</v>
          </cell>
          <cell r="H56" t="str">
            <v>L</v>
          </cell>
          <cell r="I56" t="str">
            <v>M</v>
          </cell>
          <cell r="J56" t="str">
            <v>N</v>
          </cell>
          <cell r="K56" t="str">
            <v>P</v>
          </cell>
          <cell r="L56" t="str">
            <v>A</v>
          </cell>
          <cell r="M56" t="str">
            <v>S</v>
          </cell>
          <cell r="N56" t="str">
            <v>T</v>
          </cell>
        </row>
        <row r="57">
          <cell r="A57" t="str">
            <v>EDSS Output File Location:</v>
          </cell>
          <cell r="B57" t="str">
            <v>\\IMF1S\VOL1\DATA\EU2\LVA\LVA_RED_2001_tab.xls</v>
          </cell>
        </row>
        <row r="58">
          <cell r="A58" t="str">
            <v>Register Entire Workbook:</v>
          </cell>
          <cell r="B58" t="str">
            <v>YES</v>
          </cell>
        </row>
        <row r="59">
          <cell r="A59" t="str">
            <v>Last Registered By:</v>
          </cell>
          <cell r="B59" t="str">
            <v>gabajyan</v>
          </cell>
        </row>
        <row r="60">
          <cell r="A60" t="str">
            <v>Last Registered On:</v>
          </cell>
          <cell r="B60">
            <v>37385.585081018522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Table 8. Latvia: Energy Balance Overview, 1996-2001</v>
          </cell>
        </row>
        <row r="3">
          <cell r="B3">
            <v>1990</v>
          </cell>
          <cell r="C3">
            <v>1991</v>
          </cell>
          <cell r="D3">
            <v>1992</v>
          </cell>
          <cell r="E3">
            <v>1993</v>
          </cell>
          <cell r="F3">
            <v>1994</v>
          </cell>
          <cell r="G3">
            <v>1995</v>
          </cell>
          <cell r="H3">
            <v>1996</v>
          </cell>
          <cell r="I3">
            <v>1997</v>
          </cell>
          <cell r="J3">
            <v>1998</v>
          </cell>
          <cell r="K3">
            <v>1999</v>
          </cell>
          <cell r="L3">
            <v>2000</v>
          </cell>
        </row>
        <row r="5">
          <cell r="H5" t="str">
            <v>(Thousand tonnes of oil equivalent)</v>
          </cell>
        </row>
        <row r="7">
          <cell r="A7" t="str">
            <v>Energy resources, total</v>
          </cell>
          <cell r="H7">
            <v>4.7350000000000003</v>
          </cell>
          <cell r="I7">
            <v>4.6289999999999996</v>
          </cell>
          <cell r="J7">
            <v>4.4660000000000002</v>
          </cell>
          <cell r="K7">
            <v>4.1269999999999998</v>
          </cell>
          <cell r="L7">
            <v>3.7989999999999999</v>
          </cell>
        </row>
        <row r="8">
          <cell r="A8" t="str">
            <v xml:space="preserve">Production of primary energy </v>
          </cell>
          <cell r="H8">
            <v>1.4710000000000001</v>
          </cell>
          <cell r="I8">
            <v>1.67</v>
          </cell>
          <cell r="J8">
            <v>1.7809999999999999</v>
          </cell>
          <cell r="K8">
            <v>1.4950000000000001</v>
          </cell>
          <cell r="L8">
            <v>1.252</v>
          </cell>
        </row>
        <row r="9">
          <cell r="A9" t="str">
            <v>Imports</v>
          </cell>
          <cell r="H9">
            <v>3.7850000000000001</v>
          </cell>
          <cell r="I9">
            <v>3.0960000000000001</v>
          </cell>
          <cell r="J9">
            <v>3.2469999999999999</v>
          </cell>
          <cell r="K9">
            <v>2.8380000000000001</v>
          </cell>
          <cell r="L9">
            <v>2.7040000000000002</v>
          </cell>
        </row>
        <row r="10">
          <cell r="A10" t="str">
            <v>Exports</v>
          </cell>
          <cell r="H10">
            <v>0.27500000000000002</v>
          </cell>
          <cell r="I10">
            <v>0.30099999999999999</v>
          </cell>
          <cell r="J10">
            <v>0.505</v>
          </cell>
          <cell r="K10">
            <v>0.48</v>
          </cell>
          <cell r="L10">
            <v>0.23100000000000001</v>
          </cell>
        </row>
        <row r="11">
          <cell r="A11" t="str">
            <v>Bunkering</v>
          </cell>
        </row>
        <row r="12">
          <cell r="A12" t="str">
            <v>Stock changes</v>
          </cell>
          <cell r="H12">
            <v>-0.249</v>
          </cell>
          <cell r="I12">
            <v>0.17499999999999999</v>
          </cell>
          <cell r="J12">
            <v>-6.9000000000000006E-2</v>
          </cell>
          <cell r="K12">
            <v>0.126</v>
          </cell>
          <cell r="L12">
            <v>8.5999999999999993E-2</v>
          </cell>
        </row>
        <row r="13">
          <cell r="A13" t="str">
            <v>Statistical differences</v>
          </cell>
          <cell r="H13">
            <v>-2.3E-2</v>
          </cell>
          <cell r="J13">
            <v>1.2E-2</v>
          </cell>
          <cell r="K13">
            <v>0.14799999999999999</v>
          </cell>
          <cell r="L13">
            <v>-1.2E-2</v>
          </cell>
        </row>
        <row r="15">
          <cell r="A15" t="str">
            <v>Consumed for the conversion to another type of energy</v>
          </cell>
          <cell r="H15">
            <v>1.597</v>
          </cell>
          <cell r="I15">
            <v>1.6240000000000001</v>
          </cell>
          <cell r="J15">
            <v>1.508</v>
          </cell>
          <cell r="K15">
            <v>1.304</v>
          </cell>
          <cell r="L15">
            <v>1.232</v>
          </cell>
        </row>
        <row r="16">
          <cell r="A16" t="str">
            <v>Production of electricity and thermal energy</v>
          </cell>
          <cell r="H16">
            <v>1.421</v>
          </cell>
          <cell r="I16">
            <v>1.2450000000000001</v>
          </cell>
          <cell r="J16">
            <v>1.151</v>
          </cell>
          <cell r="K16">
            <v>0.98099999999999998</v>
          </cell>
          <cell r="L16">
            <v>0.874</v>
          </cell>
        </row>
        <row r="17">
          <cell r="A17" t="str">
            <v>Self-consumption</v>
          </cell>
          <cell r="H17">
            <v>0.17199999999999999</v>
          </cell>
          <cell r="I17">
            <v>0.153</v>
          </cell>
          <cell r="J17">
            <v>0.13200000000000001</v>
          </cell>
          <cell r="K17">
            <v>0.11799999999999999</v>
          </cell>
          <cell r="L17">
            <v>0.14699999999999999</v>
          </cell>
        </row>
        <row r="18">
          <cell r="A18" t="str">
            <v>Losses</v>
          </cell>
          <cell r="H18">
            <v>0.316</v>
          </cell>
          <cell r="I18">
            <v>0.32600000000000001</v>
          </cell>
          <cell r="J18">
            <v>0.308</v>
          </cell>
          <cell r="K18">
            <v>0.28299999999999997</v>
          </cell>
          <cell r="L18">
            <v>0.251</v>
          </cell>
        </row>
        <row r="19">
          <cell r="A19" t="str">
            <v>For non-energy use</v>
          </cell>
          <cell r="J19">
            <v>7.6999999999999999E-2</v>
          </cell>
          <cell r="K19">
            <v>4.9000000000000002E-2</v>
          </cell>
        </row>
        <row r="20">
          <cell r="A20" t="str">
            <v>Gross consumption</v>
          </cell>
          <cell r="H20">
            <v>4.07</v>
          </cell>
          <cell r="I20">
            <v>3.7719999999999998</v>
          </cell>
          <cell r="J20">
            <v>3.5920000000000001</v>
          </cell>
          <cell r="K20">
            <v>3.3540000000000001</v>
          </cell>
          <cell r="L20">
            <v>3.0430000000000001</v>
          </cell>
        </row>
        <row r="22">
          <cell r="H22" t="str">
            <v>(In percent)</v>
          </cell>
        </row>
        <row r="23">
          <cell r="A23" t="str">
            <v>Gross import as share of:</v>
          </cell>
        </row>
        <row r="24">
          <cell r="A24" t="str">
            <v>Energy resources, total</v>
          </cell>
          <cell r="H24">
            <v>79.936642027455122</v>
          </cell>
          <cell r="I24">
            <v>66.882696046662346</v>
          </cell>
          <cell r="J24">
            <v>72.70488132557098</v>
          </cell>
          <cell r="K24">
            <v>68.766658589774664</v>
          </cell>
          <cell r="L24">
            <v>71.176625427744142</v>
          </cell>
        </row>
        <row r="25">
          <cell r="A25" t="str">
            <v>Gross consumption</v>
          </cell>
          <cell r="H25">
            <v>92.997542997542993</v>
          </cell>
          <cell r="I25">
            <v>82.078472958642635</v>
          </cell>
          <cell r="J25">
            <v>90.395322939866361</v>
          </cell>
          <cell r="K25">
            <v>84.615384615384613</v>
          </cell>
          <cell r="L25">
            <v>88.859677949392051</v>
          </cell>
        </row>
        <row r="26">
          <cell r="A26" t="str">
            <v>Net import as share of:</v>
          </cell>
        </row>
        <row r="27">
          <cell r="A27" t="str">
            <v>Energy resources, total</v>
          </cell>
          <cell r="H27">
            <v>74.128827877507916</v>
          </cell>
          <cell r="I27">
            <v>60.380211708792395</v>
          </cell>
          <cell r="J27">
            <v>61.397223466188976</v>
          </cell>
          <cell r="K27">
            <v>57.135934092561193</v>
          </cell>
          <cell r="L27">
            <v>65.096077915240855</v>
          </cell>
        </row>
        <row r="28">
          <cell r="A28" t="str">
            <v>Gross consumption</v>
          </cell>
          <cell r="H28">
            <v>99.754299754299751</v>
          </cell>
          <cell r="I28">
            <v>90.058324496288449</v>
          </cell>
          <cell r="J28">
            <v>104.45434298440979</v>
          </cell>
          <cell r="K28">
            <v>98.926654740608228</v>
          </cell>
          <cell r="L28">
            <v>96.450870851133757</v>
          </cell>
        </row>
      </sheetData>
      <sheetData sheetId="10">
        <row r="1">
          <cell r="A1" t="str">
            <v>Table 9. Latvia: Energy Balance in 2001</v>
          </cell>
        </row>
        <row r="2">
          <cell r="A2" t="str">
            <v>Tonnes oil equivalent</v>
          </cell>
        </row>
        <row r="4">
          <cell r="B4" t="str">
            <v>Total</v>
          </cell>
          <cell r="C4" t="str">
            <v>Coal</v>
          </cell>
          <cell r="D4" t="str">
            <v>Oil products</v>
          </cell>
          <cell r="E4" t="str">
            <v>Natural gas</v>
          </cell>
          <cell r="F4" t="str">
            <v>Solid fuel 1/</v>
          </cell>
          <cell r="G4" t="str">
            <v>Electricity 2/</v>
          </cell>
          <cell r="H4" t="str">
            <v>Thermal energy</v>
          </cell>
        </row>
        <row r="7">
          <cell r="A7" t="str">
            <v>Energy resources, total</v>
          </cell>
          <cell r="C7">
            <v>2761</v>
          </cell>
          <cell r="D7">
            <v>50475</v>
          </cell>
          <cell r="E7">
            <v>50706</v>
          </cell>
          <cell r="F7">
            <v>38611</v>
          </cell>
          <cell r="G7">
            <v>16592</v>
          </cell>
        </row>
        <row r="8">
          <cell r="A8" t="str">
            <v xml:space="preserve">Production of primary energy </v>
          </cell>
          <cell r="C8" t="str">
            <v>...</v>
          </cell>
          <cell r="D8">
            <v>42</v>
          </cell>
          <cell r="E8" t="str">
            <v>...</v>
          </cell>
          <cell r="F8">
            <v>42207</v>
          </cell>
          <cell r="G8">
            <v>10162</v>
          </cell>
          <cell r="H8" t="str">
            <v>...</v>
          </cell>
        </row>
        <row r="9">
          <cell r="A9" t="str">
            <v>Imports</v>
          </cell>
          <cell r="C9">
            <v>2277</v>
          </cell>
          <cell r="D9">
            <v>47548</v>
          </cell>
          <cell r="E9">
            <v>51790</v>
          </cell>
          <cell r="F9">
            <v>2704</v>
          </cell>
          <cell r="G9">
            <v>7589</v>
          </cell>
          <cell r="H9" t="str">
            <v>...</v>
          </cell>
        </row>
        <row r="10">
          <cell r="A10" t="str">
            <v>Exports</v>
          </cell>
          <cell r="C10" t="str">
            <v>...</v>
          </cell>
          <cell r="D10">
            <v>1291</v>
          </cell>
          <cell r="E10" t="str">
            <v>...</v>
          </cell>
          <cell r="F10">
            <v>7209</v>
          </cell>
          <cell r="G10">
            <v>1159</v>
          </cell>
          <cell r="H10" t="str">
            <v>...</v>
          </cell>
        </row>
        <row r="11">
          <cell r="A11" t="str">
            <v>Stock changes</v>
          </cell>
          <cell r="C11">
            <v>228</v>
          </cell>
          <cell r="D11">
            <v>2878</v>
          </cell>
          <cell r="E11">
            <v>-972</v>
          </cell>
          <cell r="F11">
            <v>1460</v>
          </cell>
          <cell r="G11" t="str">
            <v>...</v>
          </cell>
          <cell r="H11" t="str">
            <v>...</v>
          </cell>
        </row>
        <row r="12">
          <cell r="A12" t="str">
            <v>Statistical differences</v>
          </cell>
          <cell r="C12">
            <v>256</v>
          </cell>
          <cell r="D12">
            <v>1298</v>
          </cell>
          <cell r="E12">
            <v>-112</v>
          </cell>
          <cell r="F12">
            <v>-551</v>
          </cell>
          <cell r="G12" t="str">
            <v>...</v>
          </cell>
          <cell r="H12" t="str">
            <v>...</v>
          </cell>
        </row>
        <row r="14">
          <cell r="A14" t="str">
            <v>Transformation</v>
          </cell>
          <cell r="C14">
            <v>484</v>
          </cell>
          <cell r="D14">
            <v>5649</v>
          </cell>
          <cell r="E14">
            <v>33767</v>
          </cell>
          <cell r="F14">
            <v>11657</v>
          </cell>
        </row>
        <row r="15">
          <cell r="A15" t="str">
            <v>Production of electricity and heat</v>
          </cell>
          <cell r="G15">
            <v>4727</v>
          </cell>
          <cell r="H15">
            <v>31867</v>
          </cell>
        </row>
        <row r="16">
          <cell r="A16" t="str">
            <v>Self-consumption</v>
          </cell>
          <cell r="C16" t="str">
            <v>...</v>
          </cell>
          <cell r="D16">
            <v>1997</v>
          </cell>
          <cell r="E16">
            <v>897</v>
          </cell>
          <cell r="F16">
            <v>427</v>
          </cell>
          <cell r="G16">
            <v>1631</v>
          </cell>
          <cell r="H16">
            <v>1213</v>
          </cell>
        </row>
        <row r="17">
          <cell r="A17" t="str">
            <v>Losses</v>
          </cell>
          <cell r="C17" t="str">
            <v>...</v>
          </cell>
          <cell r="D17">
            <v>173</v>
          </cell>
          <cell r="E17">
            <v>748</v>
          </cell>
          <cell r="F17">
            <v>60</v>
          </cell>
          <cell r="G17">
            <v>3571</v>
          </cell>
          <cell r="H17">
            <v>5947</v>
          </cell>
        </row>
        <row r="18">
          <cell r="A18" t="str">
            <v>Gross final consumption</v>
          </cell>
          <cell r="C18">
            <v>2277</v>
          </cell>
          <cell r="D18">
            <v>42656</v>
          </cell>
          <cell r="E18">
            <v>15294</v>
          </cell>
          <cell r="F18">
            <v>26467</v>
          </cell>
          <cell r="G18">
            <v>16117</v>
          </cell>
          <cell r="H18">
            <v>24707</v>
          </cell>
        </row>
        <row r="19">
          <cell r="A19" t="str">
            <v xml:space="preserve">    Of which :</v>
          </cell>
        </row>
        <row r="20">
          <cell r="A20" t="str">
            <v xml:space="preserve">  industry</v>
          </cell>
          <cell r="C20">
            <v>85</v>
          </cell>
          <cell r="D20">
            <v>6023</v>
          </cell>
          <cell r="E20">
            <v>9610</v>
          </cell>
          <cell r="F20">
            <v>7440</v>
          </cell>
          <cell r="G20">
            <v>4907</v>
          </cell>
          <cell r="H20">
            <v>749</v>
          </cell>
        </row>
        <row r="21">
          <cell r="A21" t="str">
            <v xml:space="preserve">  transport</v>
          </cell>
          <cell r="C21" t="str">
            <v>...</v>
          </cell>
          <cell r="D21">
            <v>29438</v>
          </cell>
          <cell r="E21">
            <v>75</v>
          </cell>
          <cell r="F21" t="str">
            <v>...</v>
          </cell>
          <cell r="G21">
            <v>558</v>
          </cell>
          <cell r="H21" t="str">
            <v>...</v>
          </cell>
        </row>
        <row r="22">
          <cell r="A22" t="str">
            <v xml:space="preserve">      Of which :</v>
          </cell>
          <cell r="H22" t="str">
            <v>...</v>
          </cell>
        </row>
        <row r="23">
          <cell r="A23" t="str">
            <v xml:space="preserve">    air</v>
          </cell>
          <cell r="C23" t="str">
            <v>...</v>
          </cell>
          <cell r="D23">
            <v>1123</v>
          </cell>
          <cell r="E23" t="str">
            <v>...</v>
          </cell>
          <cell r="F23" t="str">
            <v>...</v>
          </cell>
          <cell r="G23" t="str">
            <v>...</v>
          </cell>
          <cell r="H23" t="str">
            <v>...</v>
          </cell>
        </row>
        <row r="24">
          <cell r="A24" t="str">
            <v xml:space="preserve">    road and urban electrical</v>
          </cell>
          <cell r="C24" t="str">
            <v>...</v>
          </cell>
          <cell r="D24">
            <v>25213</v>
          </cell>
          <cell r="E24">
            <v>75</v>
          </cell>
          <cell r="F24" t="str">
            <v>...</v>
          </cell>
          <cell r="G24">
            <v>273</v>
          </cell>
          <cell r="H24" t="str">
            <v>...</v>
          </cell>
        </row>
        <row r="25">
          <cell r="A25" t="str">
            <v xml:space="preserve">    rail</v>
          </cell>
          <cell r="C25" t="str">
            <v>...</v>
          </cell>
          <cell r="D25">
            <v>2762</v>
          </cell>
          <cell r="E25" t="str">
            <v>...</v>
          </cell>
          <cell r="F25" t="str">
            <v>...</v>
          </cell>
          <cell r="G25">
            <v>148</v>
          </cell>
          <cell r="H25" t="str">
            <v>...</v>
          </cell>
        </row>
        <row r="26">
          <cell r="A26" t="str">
            <v xml:space="preserve">    water</v>
          </cell>
          <cell r="C26" t="str">
            <v>...</v>
          </cell>
          <cell r="D26">
            <v>340</v>
          </cell>
          <cell r="E26" t="str">
            <v>...</v>
          </cell>
          <cell r="F26" t="str">
            <v>...</v>
          </cell>
          <cell r="G26" t="str">
            <v>...</v>
          </cell>
          <cell r="H26" t="str">
            <v>...</v>
          </cell>
        </row>
        <row r="27">
          <cell r="A27" t="str">
            <v xml:space="preserve">    pipeline</v>
          </cell>
          <cell r="C27" t="str">
            <v>...</v>
          </cell>
          <cell r="D27" t="str">
            <v>...</v>
          </cell>
          <cell r="E27" t="str">
            <v>...</v>
          </cell>
          <cell r="F27" t="str">
            <v>...</v>
          </cell>
          <cell r="G27">
            <v>137</v>
          </cell>
          <cell r="H27" t="str">
            <v>...</v>
          </cell>
        </row>
        <row r="28">
          <cell r="A28" t="str">
            <v>agriculture, forestry, hunting, fishing</v>
          </cell>
          <cell r="C28">
            <v>86</v>
          </cell>
          <cell r="D28">
            <v>1945</v>
          </cell>
          <cell r="E28">
            <v>561</v>
          </cell>
          <cell r="F28">
            <v>750</v>
          </cell>
          <cell r="G28">
            <v>565</v>
          </cell>
          <cell r="H28">
            <v>50</v>
          </cell>
        </row>
        <row r="29">
          <cell r="A29" t="str">
            <v>construction</v>
          </cell>
          <cell r="C29">
            <v>28</v>
          </cell>
          <cell r="D29">
            <v>2471</v>
          </cell>
          <cell r="E29">
            <v>37</v>
          </cell>
          <cell r="F29">
            <v>281</v>
          </cell>
          <cell r="G29">
            <v>252</v>
          </cell>
          <cell r="H29">
            <v>36</v>
          </cell>
        </row>
        <row r="30">
          <cell r="A30" t="str">
            <v>households</v>
          </cell>
          <cell r="C30">
            <v>484</v>
          </cell>
          <cell r="D30">
            <v>1184</v>
          </cell>
          <cell r="E30">
            <v>2954</v>
          </cell>
          <cell r="F30">
            <v>13343</v>
          </cell>
          <cell r="G30">
            <v>4280</v>
          </cell>
          <cell r="H30">
            <v>18411</v>
          </cell>
        </row>
        <row r="31">
          <cell r="A31" t="str">
            <v>other consumers</v>
          </cell>
          <cell r="C31">
            <v>1594</v>
          </cell>
          <cell r="D31">
            <v>1595</v>
          </cell>
          <cell r="E31">
            <v>2057</v>
          </cell>
          <cell r="F31">
            <v>4653</v>
          </cell>
          <cell r="G31">
            <v>5555</v>
          </cell>
          <cell r="H31">
            <v>5461</v>
          </cell>
        </row>
        <row r="33">
          <cell r="A33" t="str">
            <v>Energy resources, total</v>
          </cell>
          <cell r="B33">
            <v>4528.5</v>
          </cell>
          <cell r="C33">
            <v>86.4</v>
          </cell>
          <cell r="D33">
            <v>1323.7</v>
          </cell>
          <cell r="E33">
            <v>1397.1</v>
          </cell>
          <cell r="F33">
            <v>1315.5</v>
          </cell>
          <cell r="G33">
            <v>405.8</v>
          </cell>
        </row>
        <row r="34">
          <cell r="A34" t="str">
            <v xml:space="preserve">Production of primary energy </v>
          </cell>
          <cell r="B34">
            <v>1718.8000000000002</v>
          </cell>
          <cell r="D34">
            <v>1</v>
          </cell>
          <cell r="F34">
            <v>1473.9</v>
          </cell>
          <cell r="G34">
            <v>243.9</v>
          </cell>
        </row>
        <row r="35">
          <cell r="A35" t="str">
            <v>Imports</v>
          </cell>
          <cell r="B35">
            <v>2933.7999999999997</v>
          </cell>
          <cell r="C35">
            <v>59.2</v>
          </cell>
          <cell r="D35">
            <v>1442.9</v>
          </cell>
          <cell r="E35">
            <v>1205.9000000000001</v>
          </cell>
          <cell r="F35">
            <v>24.6</v>
          </cell>
          <cell r="G35">
            <v>201.2</v>
          </cell>
        </row>
        <row r="36">
          <cell r="A36" t="str">
            <v>Exports</v>
          </cell>
          <cell r="B36">
            <v>262</v>
          </cell>
          <cell r="D36">
            <v>1</v>
          </cell>
          <cell r="F36">
            <v>221.7</v>
          </cell>
          <cell r="G36">
            <v>39.299999999999997</v>
          </cell>
        </row>
        <row r="37">
          <cell r="A37" t="str">
            <v>Bunkering</v>
          </cell>
          <cell r="B37">
            <v>195.6</v>
          </cell>
          <cell r="D37">
            <v>195.6</v>
          </cell>
        </row>
        <row r="38">
          <cell r="A38" t="str">
            <v>Stock changes</v>
          </cell>
          <cell r="B38">
            <v>250.5</v>
          </cell>
          <cell r="C38">
            <v>27.2</v>
          </cell>
          <cell r="D38">
            <v>-18.2</v>
          </cell>
          <cell r="E38">
            <v>202.8</v>
          </cell>
          <cell r="F38">
            <v>38.700000000000003</v>
          </cell>
        </row>
        <row r="39">
          <cell r="A39" t="str">
            <v>Statistical differences</v>
          </cell>
          <cell r="B39">
            <v>83</v>
          </cell>
          <cell r="D39">
            <v>94.6</v>
          </cell>
          <cell r="E39">
            <v>-11.6</v>
          </cell>
        </row>
        <row r="41">
          <cell r="A41" t="str">
            <v>Transformation</v>
          </cell>
          <cell r="B41">
            <v>1311.6</v>
          </cell>
          <cell r="C41">
            <v>11.6</v>
          </cell>
          <cell r="D41">
            <v>109.7</v>
          </cell>
          <cell r="E41">
            <v>929</v>
          </cell>
          <cell r="F41">
            <v>261.3</v>
          </cell>
        </row>
        <row r="42">
          <cell r="A42" t="str">
            <v>Production of electricity and thermal energy</v>
          </cell>
          <cell r="B42">
            <v>934.90000000000009</v>
          </cell>
          <cell r="G42">
            <v>124.2</v>
          </cell>
          <cell r="H42">
            <v>810.7</v>
          </cell>
        </row>
        <row r="43">
          <cell r="A43" t="str">
            <v>Self-consumption</v>
          </cell>
          <cell r="B43">
            <v>125</v>
          </cell>
          <cell r="C43">
            <v>0.7</v>
          </cell>
          <cell r="D43">
            <v>10.9</v>
          </cell>
          <cell r="E43">
            <v>23.2</v>
          </cell>
          <cell r="F43">
            <v>6.9</v>
          </cell>
          <cell r="G43">
            <v>50.7</v>
          </cell>
          <cell r="H43">
            <v>32.6</v>
          </cell>
        </row>
        <row r="44">
          <cell r="A44" t="str">
            <v>Losses</v>
          </cell>
          <cell r="B44">
            <v>246.89999999999998</v>
          </cell>
          <cell r="D44">
            <v>1.1000000000000001</v>
          </cell>
          <cell r="E44">
            <v>12.5</v>
          </cell>
          <cell r="G44">
            <v>85.1</v>
          </cell>
          <cell r="H44">
            <v>148.19999999999999</v>
          </cell>
        </row>
        <row r="45">
          <cell r="A45" t="str">
            <v>Gross final consumption</v>
          </cell>
          <cell r="B45">
            <v>3779.9</v>
          </cell>
          <cell r="C45">
            <v>74.099999999999994</v>
          </cell>
          <cell r="D45">
            <v>1202</v>
          </cell>
          <cell r="E45">
            <v>432.4</v>
          </cell>
          <cell r="F45">
            <v>1047.3</v>
          </cell>
          <cell r="G45">
            <v>394.1</v>
          </cell>
          <cell r="H45">
            <v>630</v>
          </cell>
        </row>
        <row r="46">
          <cell r="A46" t="str">
            <v xml:space="preserve">    Of which :</v>
          </cell>
        </row>
        <row r="47">
          <cell r="A47" t="str">
            <v xml:space="preserve">  industry</v>
          </cell>
          <cell r="B47">
            <v>712.59999999999991</v>
          </cell>
          <cell r="C47">
            <v>4.7</v>
          </cell>
          <cell r="D47">
            <v>102.5</v>
          </cell>
          <cell r="E47">
            <v>279.60000000000002</v>
          </cell>
          <cell r="F47">
            <v>185</v>
          </cell>
          <cell r="G47">
            <v>126.4</v>
          </cell>
          <cell r="H47">
            <v>14.4</v>
          </cell>
        </row>
        <row r="48">
          <cell r="A48" t="str">
            <v xml:space="preserve">  transport</v>
          </cell>
          <cell r="B48">
            <v>915.2</v>
          </cell>
          <cell r="D48">
            <v>897.6</v>
          </cell>
          <cell r="E48">
            <v>2.7</v>
          </cell>
          <cell r="G48">
            <v>14.9</v>
          </cell>
        </row>
        <row r="49">
          <cell r="A49" t="str">
            <v xml:space="preserve">      Of which :</v>
          </cell>
        </row>
        <row r="50">
          <cell r="A50" t="str">
            <v xml:space="preserve">    air</v>
          </cell>
          <cell r="B50">
            <v>26.9</v>
          </cell>
          <cell r="D50">
            <v>26.9</v>
          </cell>
        </row>
        <row r="51">
          <cell r="A51" t="str">
            <v xml:space="preserve">    road and urban electrical</v>
          </cell>
          <cell r="B51">
            <v>794.80000000000007</v>
          </cell>
          <cell r="D51">
            <v>785.6</v>
          </cell>
          <cell r="E51">
            <v>2.7</v>
          </cell>
          <cell r="G51">
            <v>6.5</v>
          </cell>
        </row>
        <row r="52">
          <cell r="A52" t="str">
            <v xml:space="preserve">    rail</v>
          </cell>
          <cell r="B52">
            <v>71.2</v>
          </cell>
          <cell r="D52">
            <v>68</v>
          </cell>
          <cell r="G52">
            <v>3.2</v>
          </cell>
        </row>
        <row r="53">
          <cell r="A53" t="str">
            <v xml:space="preserve">    water</v>
          </cell>
          <cell r="B53">
            <v>17.100000000000001</v>
          </cell>
          <cell r="D53">
            <v>17.100000000000001</v>
          </cell>
        </row>
        <row r="54">
          <cell r="A54" t="str">
            <v xml:space="preserve">    pipeline</v>
          </cell>
          <cell r="B54">
            <v>5.2</v>
          </cell>
          <cell r="G54">
            <v>5.2</v>
          </cell>
        </row>
        <row r="55">
          <cell r="A55" t="str">
            <v>agriculture, forestry, hunting, fishing</v>
          </cell>
          <cell r="B55">
            <v>98.699999999999989</v>
          </cell>
          <cell r="C55">
            <v>2</v>
          </cell>
          <cell r="D55">
            <v>49.5</v>
          </cell>
          <cell r="E55">
            <v>16.100000000000001</v>
          </cell>
          <cell r="F55">
            <v>17.3</v>
          </cell>
          <cell r="G55">
            <v>12.8</v>
          </cell>
          <cell r="H55">
            <v>1</v>
          </cell>
        </row>
        <row r="56">
          <cell r="A56" t="str">
            <v>construction</v>
          </cell>
          <cell r="B56">
            <v>59</v>
          </cell>
          <cell r="C56">
            <v>0.7</v>
          </cell>
          <cell r="D56">
            <v>45.1</v>
          </cell>
          <cell r="E56">
            <v>1.8</v>
          </cell>
          <cell r="F56">
            <v>4</v>
          </cell>
          <cell r="G56">
            <v>6.5</v>
          </cell>
          <cell r="H56">
            <v>0.9</v>
          </cell>
        </row>
        <row r="57">
          <cell r="A57" t="str">
            <v>households</v>
          </cell>
          <cell r="B57">
            <v>1475.6999999999998</v>
          </cell>
          <cell r="C57">
            <v>32</v>
          </cell>
          <cell r="D57">
            <v>60</v>
          </cell>
          <cell r="E57">
            <v>79.5</v>
          </cell>
          <cell r="F57">
            <v>728.8</v>
          </cell>
          <cell r="G57">
            <v>106.5</v>
          </cell>
          <cell r="H57">
            <v>468.9</v>
          </cell>
        </row>
        <row r="58">
          <cell r="A58" t="str">
            <v>other consumers</v>
          </cell>
          <cell r="B58">
            <v>518.70000000000005</v>
          </cell>
          <cell r="C58">
            <v>34.700000000000003</v>
          </cell>
          <cell r="D58">
            <v>47.3</v>
          </cell>
          <cell r="E58">
            <v>52.7</v>
          </cell>
          <cell r="F58">
            <v>112.2</v>
          </cell>
          <cell r="G58">
            <v>127</v>
          </cell>
          <cell r="H58">
            <v>144.80000000000001</v>
          </cell>
        </row>
        <row r="61">
          <cell r="A61" t="str">
            <v>Source: Statistical Yearbook of Latvia.</v>
          </cell>
        </row>
        <row r="62">
          <cell r="A62" t="str">
            <v>1/ Including  oil shale.</v>
          </cell>
        </row>
        <row r="63">
          <cell r="A63" t="str">
            <v>2/ Production is electricity produced by using hydro and wind power.</v>
          </cell>
        </row>
      </sheetData>
      <sheetData sheetId="11">
        <row r="1">
          <cell r="A1" t="str">
            <v>Table 10.  Latvia:  Labor Market Indicators, 1996-2002</v>
          </cell>
        </row>
        <row r="2">
          <cell r="A2" t="str">
            <v>(In thousands)</v>
          </cell>
        </row>
        <row r="5">
          <cell r="D5" t="str">
            <v>1992</v>
          </cell>
          <cell r="G5">
            <v>1992</v>
          </cell>
          <cell r="I5" t="str">
            <v>1993</v>
          </cell>
          <cell r="O5">
            <v>1994</v>
          </cell>
          <cell r="V5">
            <v>1995</v>
          </cell>
          <cell r="X5">
            <v>1996</v>
          </cell>
          <cell r="AA5">
            <v>1996</v>
          </cell>
          <cell r="AC5">
            <v>1997</v>
          </cell>
          <cell r="AF5">
            <v>1997</v>
          </cell>
          <cell r="AH5">
            <v>1998</v>
          </cell>
          <cell r="AK5">
            <v>1998</v>
          </cell>
          <cell r="AM5">
            <v>1999</v>
          </cell>
          <cell r="AP5">
            <v>1999</v>
          </cell>
          <cell r="AR5">
            <v>2000</v>
          </cell>
          <cell r="AU5">
            <v>2000</v>
          </cell>
          <cell r="AW5">
            <v>2001</v>
          </cell>
        </row>
        <row r="6">
          <cell r="D6" t="str">
            <v>March</v>
          </cell>
          <cell r="E6" t="str">
            <v>June</v>
          </cell>
          <cell r="F6" t="str">
            <v>Sept.</v>
          </cell>
          <cell r="G6" t="str">
            <v>Dec.</v>
          </cell>
          <cell r="I6" t="str">
            <v>March</v>
          </cell>
          <cell r="J6" t="str">
            <v>June</v>
          </cell>
          <cell r="K6" t="str">
            <v>Sept.</v>
          </cell>
          <cell r="L6" t="str">
            <v>Dec.</v>
          </cell>
          <cell r="N6" t="str">
            <v>March</v>
          </cell>
          <cell r="O6" t="str">
            <v>June</v>
          </cell>
          <cell r="P6" t="str">
            <v>Sept.</v>
          </cell>
          <cell r="Q6" t="str">
            <v>Dec.</v>
          </cell>
          <cell r="S6" t="str">
            <v>March</v>
          </cell>
          <cell r="T6" t="str">
            <v>June</v>
          </cell>
          <cell r="U6" t="str">
            <v>Sept.</v>
          </cell>
          <cell r="V6" t="str">
            <v>Dec</v>
          </cell>
          <cell r="X6" t="str">
            <v>Mar</v>
          </cell>
          <cell r="Y6" t="str">
            <v>Jun</v>
          </cell>
          <cell r="Z6" t="str">
            <v>Sep</v>
          </cell>
          <cell r="AA6" t="str">
            <v>Dec</v>
          </cell>
          <cell r="AC6" t="str">
            <v>Mar</v>
          </cell>
          <cell r="AD6" t="str">
            <v>Jun</v>
          </cell>
          <cell r="AE6" t="str">
            <v>Sep</v>
          </cell>
          <cell r="AF6" t="str">
            <v>Dec</v>
          </cell>
          <cell r="AH6" t="str">
            <v>Mar</v>
          </cell>
          <cell r="AI6" t="str">
            <v>Jun</v>
          </cell>
          <cell r="AJ6" t="str">
            <v>Sep</v>
          </cell>
          <cell r="AK6" t="str">
            <v>Dec</v>
          </cell>
          <cell r="AM6" t="str">
            <v>Mar</v>
          </cell>
          <cell r="AN6" t="str">
            <v>Jun</v>
          </cell>
          <cell r="AO6" t="str">
            <v>Sep</v>
          </cell>
          <cell r="AP6" t="str">
            <v>Dec</v>
          </cell>
          <cell r="AR6" t="str">
            <v>Mar</v>
          </cell>
          <cell r="AS6" t="str">
            <v>Jun</v>
          </cell>
          <cell r="AT6" t="str">
            <v>Sep</v>
          </cell>
          <cell r="AU6" t="str">
            <v>Dec</v>
          </cell>
          <cell r="AW6" t="str">
            <v>Mar</v>
          </cell>
          <cell r="AX6" t="str">
            <v>Jun</v>
          </cell>
          <cell r="AY6" t="str">
            <v>Sep</v>
          </cell>
        </row>
        <row r="9">
          <cell r="A9" t="str">
            <v>Jobseekers 1/</v>
          </cell>
          <cell r="G9">
            <v>31.283999999999999</v>
          </cell>
          <cell r="I9">
            <v>49.587000000000003</v>
          </cell>
          <cell r="J9">
            <v>64.552000000000007</v>
          </cell>
          <cell r="K9">
            <v>72.766999999999996</v>
          </cell>
          <cell r="L9">
            <v>76.744</v>
          </cell>
          <cell r="N9">
            <v>87.192999999999998</v>
          </cell>
          <cell r="O9">
            <v>85.1</v>
          </cell>
          <cell r="P9">
            <v>81</v>
          </cell>
          <cell r="Q9">
            <v>83.9</v>
          </cell>
          <cell r="S9">
            <v>85.7</v>
          </cell>
          <cell r="T9">
            <v>77.900000000000006</v>
          </cell>
          <cell r="U9">
            <v>76.599999999999994</v>
          </cell>
          <cell r="V9">
            <v>83.2</v>
          </cell>
          <cell r="X9">
            <v>88.2</v>
          </cell>
          <cell r="Y9">
            <v>88.5</v>
          </cell>
          <cell r="Z9">
            <v>88.5</v>
          </cell>
          <cell r="AA9">
            <v>214.2</v>
          </cell>
          <cell r="AF9">
            <v>167.2</v>
          </cell>
          <cell r="AK9">
            <v>156.1</v>
          </cell>
          <cell r="AP9">
            <v>163.30000000000001</v>
          </cell>
          <cell r="AU9">
            <v>160</v>
          </cell>
          <cell r="AX9">
            <v>147.6</v>
          </cell>
        </row>
        <row r="11">
          <cell r="A11" t="str">
            <v xml:space="preserve">      Of which:</v>
          </cell>
        </row>
        <row r="12">
          <cell r="A12" t="str">
            <v xml:space="preserve">           Women</v>
          </cell>
          <cell r="D12">
            <v>1.5129999999999999</v>
          </cell>
          <cell r="E12">
            <v>5.032</v>
          </cell>
          <cell r="F12">
            <v>10.957000000000001</v>
          </cell>
          <cell r="G12">
            <v>18.382000000000001</v>
          </cell>
          <cell r="I12">
            <v>27.690999999999999</v>
          </cell>
          <cell r="J12">
            <v>34.49</v>
          </cell>
          <cell r="K12">
            <v>39.259</v>
          </cell>
          <cell r="L12">
            <v>40.799999999999997</v>
          </cell>
          <cell r="N12">
            <v>45.182000000000002</v>
          </cell>
          <cell r="O12">
            <v>43.7</v>
          </cell>
          <cell r="P12">
            <v>42.5</v>
          </cell>
          <cell r="Q12">
            <v>43.5</v>
          </cell>
          <cell r="S12">
            <v>43.7</v>
          </cell>
          <cell r="T12">
            <v>39.9</v>
          </cell>
          <cell r="U12">
            <v>40.299999999999997</v>
          </cell>
          <cell r="V12">
            <v>43.5</v>
          </cell>
          <cell r="X12">
            <v>45.5</v>
          </cell>
          <cell r="Y12">
            <v>45.6</v>
          </cell>
          <cell r="Z12">
            <v>47.5</v>
          </cell>
          <cell r="AA12">
            <v>98</v>
          </cell>
          <cell r="AF12">
            <v>81.5</v>
          </cell>
          <cell r="AK12">
            <v>75.8</v>
          </cell>
          <cell r="AP12">
            <v>71.8</v>
          </cell>
          <cell r="AU12">
            <v>72.2</v>
          </cell>
          <cell r="AX12">
            <v>64.2</v>
          </cell>
        </row>
        <row r="13">
          <cell r="A13" t="str">
            <v xml:space="preserve">            Long term unemployed 2/</v>
          </cell>
          <cell r="D13" t="str">
            <v>...</v>
          </cell>
          <cell r="E13" t="str">
            <v>...</v>
          </cell>
          <cell r="F13">
            <v>0.45900000000000002</v>
          </cell>
          <cell r="G13">
            <v>3.7069999999999999</v>
          </cell>
          <cell r="I13">
            <v>7.1989999999999998</v>
          </cell>
          <cell r="J13">
            <v>11.943</v>
          </cell>
          <cell r="K13">
            <v>18.683</v>
          </cell>
          <cell r="L13">
            <v>25.274000000000001</v>
          </cell>
          <cell r="N13">
            <v>31.010999999999999</v>
          </cell>
          <cell r="O13">
            <v>33.200000000000003</v>
          </cell>
          <cell r="P13">
            <v>35.6</v>
          </cell>
          <cell r="Q13">
            <v>36.1</v>
          </cell>
          <cell r="S13">
            <v>37.799999999999997</v>
          </cell>
          <cell r="T13">
            <v>39.1</v>
          </cell>
          <cell r="U13">
            <v>38.1</v>
          </cell>
          <cell r="V13">
            <v>37.5</v>
          </cell>
          <cell r="X13">
            <v>41.9</v>
          </cell>
          <cell r="Y13">
            <v>46.1</v>
          </cell>
          <cell r="Z13">
            <v>47.1</v>
          </cell>
          <cell r="AA13">
            <v>127</v>
          </cell>
          <cell r="AF13">
            <v>93.5</v>
          </cell>
          <cell r="AK13">
            <v>82.3</v>
          </cell>
          <cell r="AP13">
            <v>86.7</v>
          </cell>
          <cell r="AU13">
            <v>93</v>
          </cell>
          <cell r="AX13">
            <v>87.3</v>
          </cell>
        </row>
        <row r="14">
          <cell r="A14" t="str">
            <v xml:space="preserve">            Benefit recipients 3/</v>
          </cell>
          <cell r="D14">
            <v>0.872</v>
          </cell>
          <cell r="E14">
            <v>7.0209999999999999</v>
          </cell>
          <cell r="F14">
            <v>15.819000000000001</v>
          </cell>
          <cell r="G14">
            <v>25.175000000000001</v>
          </cell>
          <cell r="I14">
            <v>38.637999999999998</v>
          </cell>
          <cell r="J14">
            <v>48.267000000000003</v>
          </cell>
          <cell r="K14">
            <v>49.848999999999997</v>
          </cell>
          <cell r="L14">
            <v>44.305999999999997</v>
          </cell>
          <cell r="N14">
            <v>37.432000000000002</v>
          </cell>
          <cell r="O14">
            <v>33.700000000000003</v>
          </cell>
          <cell r="P14">
            <v>37.9</v>
          </cell>
          <cell r="Q14">
            <v>42.7</v>
          </cell>
          <cell r="S14">
            <v>28.8</v>
          </cell>
          <cell r="T14">
            <v>25.8</v>
          </cell>
          <cell r="U14">
            <v>26.1</v>
          </cell>
          <cell r="V14">
            <v>27.5</v>
          </cell>
          <cell r="X14">
            <v>26.5</v>
          </cell>
          <cell r="Y14">
            <v>26.2</v>
          </cell>
          <cell r="Z14">
            <v>30.1</v>
          </cell>
          <cell r="AA14">
            <v>32.200000000000003</v>
          </cell>
          <cell r="AF14">
            <v>26.2</v>
          </cell>
          <cell r="AK14">
            <v>37.5</v>
          </cell>
          <cell r="AP14">
            <v>44.5</v>
          </cell>
          <cell r="AU14">
            <v>36.799999999999997</v>
          </cell>
          <cell r="AW14">
            <v>37.734000000000002</v>
          </cell>
          <cell r="AX14">
            <v>38.107300000000002</v>
          </cell>
          <cell r="AY14">
            <v>38.1</v>
          </cell>
        </row>
        <row r="16">
          <cell r="A16" t="str">
            <v>Memorandum items:</v>
          </cell>
        </row>
        <row r="18">
          <cell r="A18" t="str">
            <v xml:space="preserve">      Hidden unemployment 4/ 5/</v>
          </cell>
          <cell r="D18" t="str">
            <v>...</v>
          </cell>
          <cell r="E18" t="str">
            <v>...</v>
          </cell>
          <cell r="F18" t="str">
            <v>...</v>
          </cell>
          <cell r="G18">
            <v>40.052999999999997</v>
          </cell>
          <cell r="I18">
            <v>30.289000000000001</v>
          </cell>
          <cell r="J18">
            <v>20.602</v>
          </cell>
          <cell r="K18">
            <v>19.093</v>
          </cell>
          <cell r="L18">
            <v>14.507</v>
          </cell>
          <cell r="N18">
            <v>11.787000000000001</v>
          </cell>
          <cell r="O18">
            <v>8.3000000000000007</v>
          </cell>
          <cell r="P18">
            <v>7.3</v>
          </cell>
          <cell r="Q18">
            <v>7.7</v>
          </cell>
          <cell r="S18">
            <v>8.5</v>
          </cell>
          <cell r="T18">
            <v>8</v>
          </cell>
          <cell r="U18">
            <v>7.9</v>
          </cell>
          <cell r="V18">
            <v>7.2</v>
          </cell>
          <cell r="X18">
            <v>7.1</v>
          </cell>
          <cell r="Y18">
            <v>6.5</v>
          </cell>
          <cell r="Z18">
            <v>6</v>
          </cell>
          <cell r="AA18">
            <v>6.6</v>
          </cell>
          <cell r="AC18">
            <v>11</v>
          </cell>
          <cell r="AD18">
            <v>9.5</v>
          </cell>
          <cell r="AE18">
            <v>8.6999999999999993</v>
          </cell>
          <cell r="AF18">
            <v>9.1</v>
          </cell>
          <cell r="AH18">
            <v>9.6</v>
          </cell>
          <cell r="AI18">
            <v>8.1999999999999993</v>
          </cell>
          <cell r="AJ18">
            <v>10.3</v>
          </cell>
          <cell r="AK18">
            <v>10.8</v>
          </cell>
          <cell r="AM18">
            <v>14.8</v>
          </cell>
          <cell r="AN18">
            <v>13.1</v>
          </cell>
          <cell r="AO18">
            <v>13.5</v>
          </cell>
          <cell r="AP18">
            <v>11.8</v>
          </cell>
          <cell r="AR18">
            <v>11.5</v>
          </cell>
          <cell r="AS18">
            <v>10.1</v>
          </cell>
          <cell r="AT18">
            <v>10.5</v>
          </cell>
          <cell r="AU18">
            <v>9.8000000000000007</v>
          </cell>
          <cell r="AW18">
            <v>9</v>
          </cell>
          <cell r="AX18">
            <v>8.4</v>
          </cell>
          <cell r="AY18">
            <v>9.6</v>
          </cell>
        </row>
        <row r="19">
          <cell r="A19" t="str">
            <v xml:space="preserve">      Total employment 6/</v>
          </cell>
          <cell r="D19">
            <v>1387.7</v>
          </cell>
          <cell r="E19">
            <v>1362.3</v>
          </cell>
          <cell r="F19">
            <v>1319.8</v>
          </cell>
          <cell r="G19">
            <v>1307.8</v>
          </cell>
          <cell r="I19">
            <v>1273</v>
          </cell>
          <cell r="J19">
            <v>1250</v>
          </cell>
          <cell r="K19">
            <v>1233</v>
          </cell>
          <cell r="L19">
            <v>1225</v>
          </cell>
          <cell r="N19">
            <v>1215</v>
          </cell>
          <cell r="O19">
            <v>1209</v>
          </cell>
          <cell r="P19">
            <v>1201</v>
          </cell>
          <cell r="Q19">
            <v>1196</v>
          </cell>
          <cell r="S19">
            <v>1193</v>
          </cell>
          <cell r="T19">
            <v>1191</v>
          </cell>
          <cell r="U19">
            <v>1189</v>
          </cell>
          <cell r="V19">
            <v>1046</v>
          </cell>
          <cell r="X19">
            <v>1024</v>
          </cell>
          <cell r="Y19">
            <v>1020</v>
          </cell>
          <cell r="Z19">
            <v>1016</v>
          </cell>
          <cell r="AA19">
            <v>954.1</v>
          </cell>
          <cell r="AC19">
            <v>1020</v>
          </cell>
          <cell r="AD19">
            <v>1037</v>
          </cell>
          <cell r="AE19">
            <v>1048</v>
          </cell>
          <cell r="AF19">
            <v>993.5</v>
          </cell>
          <cell r="AK19">
            <v>985.8</v>
          </cell>
          <cell r="AM19">
            <v>1028</v>
          </cell>
          <cell r="AN19">
            <v>1035</v>
          </cell>
          <cell r="AO19">
            <v>1046</v>
          </cell>
          <cell r="AP19">
            <v>965.2</v>
          </cell>
          <cell r="AR19">
            <v>1037</v>
          </cell>
          <cell r="AS19">
            <v>1039</v>
          </cell>
          <cell r="AT19">
            <v>1038</v>
          </cell>
          <cell r="AU19">
            <v>940.3</v>
          </cell>
          <cell r="AX19">
            <v>962.3</v>
          </cell>
        </row>
        <row r="20">
          <cell r="A20" t="str">
            <v xml:space="preserve">      Unemployment rate (ILO definition) 1/</v>
          </cell>
        </row>
        <row r="21">
          <cell r="A21" t="str">
            <v xml:space="preserve">          (In percent of labor force)</v>
          </cell>
          <cell r="G21">
            <v>2.2999999999999998</v>
          </cell>
          <cell r="I21">
            <v>3.7</v>
          </cell>
          <cell r="J21">
            <v>4.8</v>
          </cell>
          <cell r="K21">
            <v>5.4</v>
          </cell>
          <cell r="L21">
            <v>5.8</v>
          </cell>
          <cell r="N21">
            <v>6.5</v>
          </cell>
          <cell r="O21">
            <v>6.4</v>
          </cell>
          <cell r="P21">
            <v>6.2</v>
          </cell>
          <cell r="Q21">
            <v>6.5</v>
          </cell>
          <cell r="S21">
            <v>6.7</v>
          </cell>
          <cell r="T21">
            <v>6.1</v>
          </cell>
          <cell r="U21">
            <v>6</v>
          </cell>
          <cell r="V21">
            <v>6.6</v>
          </cell>
          <cell r="X21">
            <v>7</v>
          </cell>
          <cell r="Y21">
            <v>7</v>
          </cell>
          <cell r="Z21">
            <v>7</v>
          </cell>
          <cell r="AA21">
            <v>18.3</v>
          </cell>
          <cell r="AF21">
            <v>14.4</v>
          </cell>
          <cell r="AK21">
            <v>13.7</v>
          </cell>
          <cell r="AP21">
            <v>14.5</v>
          </cell>
          <cell r="AU21">
            <v>14.5</v>
          </cell>
          <cell r="AX21">
            <v>13.3</v>
          </cell>
        </row>
        <row r="22">
          <cell r="A22" t="str">
            <v xml:space="preserve">      Registered unemployment rate 7/</v>
          </cell>
        </row>
        <row r="23">
          <cell r="A23" t="str">
            <v xml:space="preserve">          (In percent of labor force)</v>
          </cell>
          <cell r="AA23">
            <v>7.2</v>
          </cell>
          <cell r="AC23" t="str">
            <v xml:space="preserve">7.7 </v>
          </cell>
          <cell r="AD23">
            <v>7.8</v>
          </cell>
          <cell r="AE23" t="str">
            <v xml:space="preserve">7.3 </v>
          </cell>
          <cell r="AF23">
            <v>7</v>
          </cell>
          <cell r="AH23">
            <v>7.1</v>
          </cell>
          <cell r="AI23">
            <v>7.2</v>
          </cell>
          <cell r="AJ23">
            <v>7.6</v>
          </cell>
          <cell r="AK23">
            <v>9.1999999999999993</v>
          </cell>
          <cell r="AM23">
            <v>10.1</v>
          </cell>
          <cell r="AN23">
            <v>10</v>
          </cell>
          <cell r="AO23">
            <v>9.5</v>
          </cell>
          <cell r="AP23">
            <v>9.1</v>
          </cell>
          <cell r="AR23">
            <v>9</v>
          </cell>
          <cell r="AS23">
            <v>8.4</v>
          </cell>
          <cell r="AT23">
            <v>7.9</v>
          </cell>
          <cell r="AU23">
            <v>7.8</v>
          </cell>
          <cell r="AW23">
            <v>8.1</v>
          </cell>
          <cell r="AX23">
            <v>7.8</v>
          </cell>
          <cell r="AY23">
            <v>7.6</v>
          </cell>
        </row>
        <row r="26">
          <cell r="A26" t="str">
            <v xml:space="preserve">   Source:  Central Statistical Bureau of Latvia.</v>
          </cell>
        </row>
        <row r="28">
          <cell r="A28" t="str">
            <v xml:space="preserve">   1/ November of 1996 to 2000, May and November of 2001. 1996 to 2001 persons aged 15 years and over, 2002 - aged 15 to 74 years. Results of Labour Force Survey. </v>
          </cell>
        </row>
        <row r="29">
          <cell r="A29" t="str">
            <v xml:space="preserve">   2/ Since November 2000 persons unemployed for twelve  months or more (previous years - thirteen months or more).</v>
          </cell>
        </row>
        <row r="30">
          <cell r="A30" t="str">
            <v xml:space="preserve">   3/ Average quartely number of recipients. Data source: State Social Insurance Agency.</v>
          </cell>
        </row>
        <row r="31">
          <cell r="A31" t="str">
            <v xml:space="preserve">   4/ Defined as the full time work equivalent of working time that is reported lost due to enforced reduced hours and unpaid leave.</v>
          </cell>
        </row>
        <row r="32">
          <cell r="A32" t="str">
            <v xml:space="preserve">   5/ Beginning of year data; since 1998, average quarterly.</v>
          </cell>
        </row>
        <row r="33">
          <cell r="A33" t="str">
            <v xml:space="preserve">   6/ November of 1996 to 2000, May and November of 2001. 1996 to 2001 persons aged 15 years and over, 2002 aged 15 to 74 years. Results of Labour Force Survey. For employment data source </v>
          </cell>
        </row>
      </sheetData>
      <sheetData sheetId="12">
        <row r="1">
          <cell r="A1" t="str">
            <v>Table 11. Latvia: Employment and Unemployment Changes, 1997-2001</v>
          </cell>
        </row>
        <row r="2">
          <cell r="A2" t="str">
            <v>(In percent of labor force, except where noted)</v>
          </cell>
        </row>
        <row r="4">
          <cell r="G4" t="str">
            <v>Sept.</v>
          </cell>
        </row>
        <row r="5">
          <cell r="B5">
            <v>1993</v>
          </cell>
          <cell r="C5">
            <v>1994</v>
          </cell>
          <cell r="D5">
            <v>1995</v>
          </cell>
          <cell r="E5">
            <v>1996</v>
          </cell>
          <cell r="G5">
            <v>1997</v>
          </cell>
          <cell r="H5">
            <v>1997</v>
          </cell>
          <cell r="I5">
            <v>1998</v>
          </cell>
          <cell r="J5">
            <v>1999</v>
          </cell>
          <cell r="K5">
            <v>2000</v>
          </cell>
        </row>
        <row r="8">
          <cell r="A8" t="str">
            <v>Change in employment</v>
          </cell>
          <cell r="B8">
            <v>-7.57</v>
          </cell>
          <cell r="C8">
            <v>-3.1</v>
          </cell>
          <cell r="D8">
            <v>-1.26</v>
          </cell>
          <cell r="E8">
            <v>-1.67</v>
          </cell>
          <cell r="G8">
            <v>0.72</v>
          </cell>
          <cell r="H8">
            <v>6.9</v>
          </cell>
          <cell r="I8">
            <v>1.2</v>
          </cell>
          <cell r="J8">
            <v>-0.2</v>
          </cell>
          <cell r="K8">
            <v>-0.2</v>
          </cell>
        </row>
        <row r="9">
          <cell r="A9" t="str">
            <v>Change in state employment</v>
          </cell>
          <cell r="B9">
            <v>-16.87</v>
          </cell>
          <cell r="C9">
            <v>-8.61</v>
          </cell>
          <cell r="D9">
            <v>-3.22</v>
          </cell>
          <cell r="E9">
            <v>-4.21</v>
          </cell>
          <cell r="G9">
            <v>-0.48</v>
          </cell>
          <cell r="H9">
            <v>-4.3</v>
          </cell>
          <cell r="I9">
            <v>-5.7</v>
          </cell>
          <cell r="J9">
            <v>-4.5999999999999996</v>
          </cell>
          <cell r="K9">
            <v>-2</v>
          </cell>
        </row>
        <row r="10">
          <cell r="A10" t="str">
            <v>Change in private employment</v>
          </cell>
          <cell r="B10">
            <v>9.31</v>
          </cell>
          <cell r="C10">
            <v>5.51</v>
          </cell>
          <cell r="D10">
            <v>1.97</v>
          </cell>
          <cell r="E10">
            <v>2.54</v>
          </cell>
          <cell r="G10">
            <v>1.2</v>
          </cell>
          <cell r="H10">
            <v>14.6</v>
          </cell>
          <cell r="I10">
            <v>5</v>
          </cell>
          <cell r="J10">
            <v>2</v>
          </cell>
          <cell r="K10">
            <v>0.7</v>
          </cell>
        </row>
        <row r="11">
          <cell r="A11" t="str">
            <v>Change in unemployment (ILO definition)</v>
          </cell>
          <cell r="B11">
            <v>3.44</v>
          </cell>
          <cell r="C11">
            <v>0.56000000000000005</v>
          </cell>
          <cell r="D11">
            <v>-0.06</v>
          </cell>
          <cell r="E11">
            <v>0.6</v>
          </cell>
          <cell r="G11">
            <v>-0.53</v>
          </cell>
        </row>
        <row r="12">
          <cell r="A12" t="str">
            <v>Change unemployment (ILO definition)</v>
          </cell>
        </row>
        <row r="13">
          <cell r="A13" t="str">
            <v xml:space="preserve">      as percent of change employment</v>
          </cell>
          <cell r="B13">
            <v>-0.45</v>
          </cell>
          <cell r="C13">
            <v>-0.18</v>
          </cell>
          <cell r="D13">
            <v>0.04</v>
          </cell>
          <cell r="E13">
            <v>-0.36</v>
          </cell>
          <cell r="G13">
            <v>-0.75</v>
          </cell>
        </row>
        <row r="14">
          <cell r="A14" t="str">
            <v>Change unemployment (ILO definition)</v>
          </cell>
        </row>
        <row r="15">
          <cell r="A15" t="str">
            <v xml:space="preserve">      as percent of change public employment</v>
          </cell>
          <cell r="B15">
            <v>-0.2</v>
          </cell>
          <cell r="C15">
            <v>-0.06</v>
          </cell>
          <cell r="D15">
            <v>0.02</v>
          </cell>
          <cell r="E15">
            <v>-0.14000000000000001</v>
          </cell>
          <cell r="G15">
            <v>1.1200000000000001</v>
          </cell>
        </row>
        <row r="17">
          <cell r="A17" t="str">
            <v xml:space="preserve">   Source:  Central Statistical Bureau of Latvia.</v>
          </cell>
        </row>
        <row r="18">
          <cell r="A18" t="str">
            <v xml:space="preserve">1/ The breakdown of employed population by sector is estimated on the basis of the </v>
          </cell>
        </row>
      </sheetData>
      <sheetData sheetId="13">
        <row r="1">
          <cell r="A1" t="str">
            <v>Table 12. Latvia:  Labor Force Survey Results, 1996-2002</v>
          </cell>
        </row>
        <row r="3">
          <cell r="C3">
            <v>1995</v>
          </cell>
          <cell r="E3">
            <v>1996</v>
          </cell>
          <cell r="G3">
            <v>1997</v>
          </cell>
          <cell r="I3">
            <v>1998</v>
          </cell>
          <cell r="K3">
            <v>1999</v>
          </cell>
          <cell r="M3">
            <v>2000</v>
          </cell>
        </row>
        <row r="4">
          <cell r="C4" t="str">
            <v>Nov.</v>
          </cell>
          <cell r="E4" t="str">
            <v>Nov.</v>
          </cell>
          <cell r="G4" t="str">
            <v>Nov.</v>
          </cell>
          <cell r="I4" t="str">
            <v>Nov.</v>
          </cell>
          <cell r="K4" t="str">
            <v>Nov.</v>
          </cell>
          <cell r="M4" t="str">
            <v>Nov.</v>
          </cell>
        </row>
        <row r="6">
          <cell r="A6" t="str">
            <v>Economically active population</v>
          </cell>
        </row>
        <row r="7">
          <cell r="A7" t="str">
            <v xml:space="preserve">      (in thousands)</v>
          </cell>
          <cell r="C7">
            <v>1200</v>
          </cell>
          <cell r="E7">
            <v>1168.3</v>
          </cell>
          <cell r="G7">
            <v>1160.7</v>
          </cell>
          <cell r="I7">
            <v>1142</v>
          </cell>
          <cell r="K7">
            <v>1128.49</v>
          </cell>
          <cell r="M7">
            <v>1100.2</v>
          </cell>
        </row>
        <row r="8">
          <cell r="A8" t="str">
            <v xml:space="preserve">   As percent of population 1/</v>
          </cell>
          <cell r="C8">
            <v>67.599999999999994</v>
          </cell>
          <cell r="E8">
            <v>59.5</v>
          </cell>
          <cell r="G8">
            <v>59.3</v>
          </cell>
          <cell r="I8">
            <v>58.5</v>
          </cell>
          <cell r="K8">
            <v>57.8</v>
          </cell>
          <cell r="M8">
            <v>56.3</v>
          </cell>
        </row>
        <row r="10">
          <cell r="A10" t="str">
            <v xml:space="preserve">   Employed (in thousands)</v>
          </cell>
          <cell r="C10">
            <v>973</v>
          </cell>
          <cell r="E10">
            <v>954.1</v>
          </cell>
          <cell r="G10">
            <v>993.47</v>
          </cell>
          <cell r="I10">
            <v>985.8</v>
          </cell>
          <cell r="K10">
            <v>965.2</v>
          </cell>
          <cell r="M10">
            <v>940.3</v>
          </cell>
        </row>
        <row r="11">
          <cell r="A11" t="str">
            <v xml:space="preserve">      Of which:</v>
          </cell>
        </row>
        <row r="12">
          <cell r="A12" t="str">
            <v xml:space="preserve">         On involuntary unpaid leave</v>
          </cell>
          <cell r="C12">
            <v>4.3</v>
          </cell>
          <cell r="E12">
            <v>3.6</v>
          </cell>
          <cell r="G12">
            <v>2.9</v>
          </cell>
          <cell r="I12">
            <v>1.9</v>
          </cell>
          <cell r="K12">
            <v>1.4</v>
          </cell>
          <cell r="M12">
            <v>1.2</v>
          </cell>
        </row>
        <row r="13">
          <cell r="A13" t="str">
            <v xml:space="preserve">         Involuntary paid leave</v>
          </cell>
          <cell r="C13">
            <v>0.4</v>
          </cell>
          <cell r="E13">
            <v>0.4</v>
          </cell>
          <cell r="G13">
            <v>0.4</v>
          </cell>
          <cell r="I13">
            <v>0.2</v>
          </cell>
          <cell r="K13">
            <v>0.2</v>
          </cell>
          <cell r="M13">
            <v>0.1</v>
          </cell>
        </row>
        <row r="14">
          <cell r="A14" t="str">
            <v xml:space="preserve">         Involuntary part time work</v>
          </cell>
          <cell r="C14">
            <v>73.8</v>
          </cell>
          <cell r="E14">
            <v>77</v>
          </cell>
          <cell r="G14">
            <v>81.7</v>
          </cell>
          <cell r="I14">
            <v>79.5</v>
          </cell>
          <cell r="K14">
            <v>73.7</v>
          </cell>
          <cell r="M14">
            <v>61.6</v>
          </cell>
        </row>
        <row r="16">
          <cell r="A16" t="str">
            <v xml:space="preserve">   Jobseekers (in thousands)</v>
          </cell>
          <cell r="C16">
            <v>227</v>
          </cell>
          <cell r="E16">
            <v>214.2</v>
          </cell>
          <cell r="G16">
            <v>167.2</v>
          </cell>
          <cell r="I16">
            <v>156.1</v>
          </cell>
          <cell r="K16">
            <v>163.30000000000001</v>
          </cell>
          <cell r="M16">
            <v>160</v>
          </cell>
        </row>
        <row r="17">
          <cell r="A17" t="str">
            <v xml:space="preserve">      As percent of economically active</v>
          </cell>
          <cell r="C17">
            <v>18.899999999999999</v>
          </cell>
          <cell r="E17">
            <v>18.3</v>
          </cell>
          <cell r="G17">
            <v>14.405100370466094</v>
          </cell>
          <cell r="I17">
            <v>13.669001751313484</v>
          </cell>
          <cell r="K17">
            <v>14.470664339072567</v>
          </cell>
          <cell r="M17">
            <v>14.5</v>
          </cell>
        </row>
        <row r="19">
          <cell r="A19" t="str">
            <v>Unemployment rate (in percent)</v>
          </cell>
          <cell r="C19">
            <v>18.899999999999999</v>
          </cell>
          <cell r="E19">
            <v>18.3</v>
          </cell>
          <cell r="G19">
            <v>14.4</v>
          </cell>
          <cell r="I19">
            <v>13.7</v>
          </cell>
          <cell r="K19">
            <v>14.5</v>
          </cell>
          <cell r="M19">
            <v>14.5</v>
          </cell>
        </row>
        <row r="20">
          <cell r="A20" t="str">
            <v>City</v>
          </cell>
          <cell r="C20">
            <v>21.2</v>
          </cell>
          <cell r="E20">
            <v>21.3</v>
          </cell>
          <cell r="G20">
            <v>17.7</v>
          </cell>
          <cell r="I20">
            <v>16.399999999999999</v>
          </cell>
          <cell r="K20">
            <v>16.100000000000001</v>
          </cell>
          <cell r="M20">
            <v>16</v>
          </cell>
        </row>
        <row r="21">
          <cell r="A21" t="str">
            <v>Countryside</v>
          </cell>
          <cell r="C21">
            <v>12.9</v>
          </cell>
          <cell r="E21">
            <v>10.7</v>
          </cell>
          <cell r="G21">
            <v>6.9</v>
          </cell>
          <cell r="I21">
            <v>7.5</v>
          </cell>
          <cell r="K21">
            <v>10.7</v>
          </cell>
          <cell r="M21">
            <v>10.9</v>
          </cell>
        </row>
        <row r="22">
          <cell r="A22" t="str">
            <v>Latvians</v>
          </cell>
        </row>
        <row r="23">
          <cell r="A23" t="str">
            <v>Non-Latvians</v>
          </cell>
        </row>
        <row r="24">
          <cell r="A24" t="str">
            <v>Male</v>
          </cell>
          <cell r="C24">
            <v>19.7</v>
          </cell>
          <cell r="E24">
            <v>18.899999999999999</v>
          </cell>
          <cell r="G24">
            <v>14.3</v>
          </cell>
          <cell r="I24">
            <v>13.4</v>
          </cell>
          <cell r="K24">
            <v>15.5</v>
          </cell>
          <cell r="M24">
            <v>15.6</v>
          </cell>
        </row>
        <row r="25">
          <cell r="A25" t="str">
            <v>Female</v>
          </cell>
          <cell r="C25">
            <v>18</v>
          </cell>
          <cell r="E25">
            <v>17.7</v>
          </cell>
          <cell r="G25">
            <v>14.5</v>
          </cell>
          <cell r="I25">
            <v>13.9</v>
          </cell>
          <cell r="K25">
            <v>13.3</v>
          </cell>
          <cell r="M25">
            <v>13.4</v>
          </cell>
        </row>
        <row r="26">
          <cell r="A26" t="str">
            <v>15-24 years</v>
          </cell>
          <cell r="C26">
            <v>30.089988751406072</v>
          </cell>
          <cell r="E26">
            <v>29.2</v>
          </cell>
          <cell r="G26">
            <v>24.8</v>
          </cell>
          <cell r="I26">
            <v>24.6</v>
          </cell>
          <cell r="K26">
            <v>24.612129760225667</v>
          </cell>
          <cell r="M26">
            <v>23.4</v>
          </cell>
        </row>
        <row r="27">
          <cell r="A27" t="str">
            <v>50-69 years</v>
          </cell>
          <cell r="C27">
            <v>19.8</v>
          </cell>
          <cell r="E27">
            <v>16.436191228763334</v>
          </cell>
          <cell r="G27">
            <v>12.3</v>
          </cell>
          <cell r="I27">
            <v>10.6</v>
          </cell>
          <cell r="K27">
            <v>10.8</v>
          </cell>
          <cell r="M27">
            <v>11.9</v>
          </cell>
        </row>
        <row r="28">
          <cell r="A28" t="str">
            <v>Higher education</v>
          </cell>
          <cell r="C28">
            <v>9.1999999999999993</v>
          </cell>
          <cell r="E28">
            <v>9.1</v>
          </cell>
          <cell r="G28">
            <v>7.5</v>
          </cell>
          <cell r="I28">
            <v>5.9</v>
          </cell>
          <cell r="K28">
            <v>7.4</v>
          </cell>
          <cell r="M28">
            <v>5.5</v>
          </cell>
        </row>
        <row r="29">
          <cell r="A29" t="str">
            <v>Basic education</v>
          </cell>
          <cell r="C29">
            <v>27.3</v>
          </cell>
          <cell r="E29">
            <v>25.7</v>
          </cell>
          <cell r="G29">
            <v>18.100000000000001</v>
          </cell>
          <cell r="I29">
            <v>16.899999999999999</v>
          </cell>
          <cell r="K29">
            <v>21.2</v>
          </cell>
          <cell r="M29">
            <v>22.1</v>
          </cell>
        </row>
        <row r="30">
          <cell r="A30" t="str">
            <v xml:space="preserve">Without formal education </v>
          </cell>
          <cell r="C30">
            <v>33.299999999999997</v>
          </cell>
          <cell r="E30" t="str">
            <v>(35,2)</v>
          </cell>
          <cell r="G30" t="str">
            <v>...</v>
          </cell>
          <cell r="I30" t="str">
            <v>(8,6)</v>
          </cell>
          <cell r="K30" t="str">
            <v>(33,5)</v>
          </cell>
          <cell r="M30" t="str">
            <v>(42,6)</v>
          </cell>
        </row>
        <row r="32">
          <cell r="A32" t="str">
            <v>Economically inactive population</v>
          </cell>
        </row>
        <row r="33">
          <cell r="A33" t="str">
            <v xml:space="preserve">      (in thousands)</v>
          </cell>
          <cell r="C33">
            <v>576</v>
          </cell>
          <cell r="E33">
            <v>795.3</v>
          </cell>
          <cell r="G33">
            <v>795.2</v>
          </cell>
          <cell r="I33">
            <v>809.2</v>
          </cell>
          <cell r="K33">
            <v>822.7</v>
          </cell>
          <cell r="M33">
            <v>853.4</v>
          </cell>
        </row>
        <row r="34">
          <cell r="A34" t="str">
            <v xml:space="preserve">   Of which:</v>
          </cell>
        </row>
        <row r="35">
          <cell r="A35" t="str">
            <v xml:space="preserve">      Discouraged 2/</v>
          </cell>
          <cell r="C35">
            <v>37</v>
          </cell>
          <cell r="E35">
            <v>38.1</v>
          </cell>
          <cell r="G35">
            <v>49.7</v>
          </cell>
          <cell r="I35">
            <v>50.2</v>
          </cell>
          <cell r="K35">
            <v>45.5</v>
          </cell>
          <cell r="M35">
            <v>50.48</v>
          </cell>
        </row>
        <row r="37">
          <cell r="A37" t="str">
            <v>Memorandum items:</v>
          </cell>
        </row>
        <row r="38">
          <cell r="A38" t="str">
            <v xml:space="preserve">   Characteristics of jobseekers</v>
          </cell>
        </row>
        <row r="39">
          <cell r="A39" t="str">
            <v xml:space="preserve">      Percent under 24 years</v>
          </cell>
          <cell r="C39">
            <v>23.568281938325992</v>
          </cell>
          <cell r="E39">
            <v>19.5</v>
          </cell>
          <cell r="G39">
            <v>19.8</v>
          </cell>
          <cell r="I39">
            <v>20</v>
          </cell>
          <cell r="K39">
            <v>17.8</v>
          </cell>
          <cell r="M39">
            <v>15.9</v>
          </cell>
        </row>
        <row r="40">
          <cell r="A40" t="str">
            <v xml:space="preserve">      Percent over 60 years</v>
          </cell>
          <cell r="C40">
            <v>7.1365638766519819</v>
          </cell>
          <cell r="E40">
            <v>5.3</v>
          </cell>
          <cell r="G40">
            <v>3.3</v>
          </cell>
          <cell r="I40">
            <v>2.2999999999999998</v>
          </cell>
          <cell r="K40">
            <v>3.2875074716078894</v>
          </cell>
          <cell r="M40">
            <v>3.6</v>
          </cell>
        </row>
        <row r="41">
          <cell r="A41" t="str">
            <v xml:space="preserve">      Percent male</v>
          </cell>
          <cell r="C41">
            <v>55.726872246696033</v>
          </cell>
          <cell r="E41">
            <v>54.2</v>
          </cell>
          <cell r="G41">
            <v>51.3</v>
          </cell>
          <cell r="I41">
            <v>51.4</v>
          </cell>
          <cell r="K41">
            <v>56.1</v>
          </cell>
          <cell r="M41">
            <v>54.8</v>
          </cell>
        </row>
        <row r="42">
          <cell r="A42" t="str">
            <v xml:space="preserve">      Percent urban</v>
          </cell>
          <cell r="C42">
            <v>81.277533039647579</v>
          </cell>
          <cell r="E42">
            <v>83.3</v>
          </cell>
          <cell r="G42">
            <v>85.6</v>
          </cell>
          <cell r="I42">
            <v>83.5</v>
          </cell>
          <cell r="K42">
            <v>78.3</v>
          </cell>
          <cell r="M42">
            <v>78.400000000000006</v>
          </cell>
        </row>
        <row r="44">
          <cell r="A44" t="str">
            <v xml:space="preserve">   Source:  Central Statistical Bureau of Latvia.</v>
          </cell>
        </row>
        <row r="46">
          <cell r="A46" t="str">
            <v>1/ In 1995, age 15 to 69, 1996 to 2001, age 15 and older, 2002 age 15 to 74. Results of Labour Force Survey. LFS data revised</v>
          </cell>
        </row>
        <row r="47">
          <cell r="A47" t="str">
            <v xml:space="preserve">     according to results of Population Census 2000.</v>
          </cell>
        </row>
      </sheetData>
      <sheetData sheetId="14">
        <row r="1">
          <cell r="A1" t="str">
            <v>Table 13.  Latvia: Average Employment by Sector of Economic Activity, 1991-2001</v>
          </cell>
        </row>
        <row r="2">
          <cell r="A2" t="str">
            <v>(In thousands)</v>
          </cell>
        </row>
        <row r="4">
          <cell r="B4" t="str">
            <v>NACE code</v>
          </cell>
          <cell r="C4">
            <v>1990</v>
          </cell>
          <cell r="D4">
            <v>1991</v>
          </cell>
          <cell r="E4">
            <v>1992</v>
          </cell>
          <cell r="F4">
            <v>1993</v>
          </cell>
          <cell r="G4">
            <v>1994</v>
          </cell>
          <cell r="H4">
            <v>1995</v>
          </cell>
          <cell r="I4" t="str">
            <v>1996 1/</v>
          </cell>
          <cell r="J4">
            <v>1997</v>
          </cell>
          <cell r="K4">
            <v>1998</v>
          </cell>
          <cell r="L4">
            <v>1999</v>
          </cell>
          <cell r="M4">
            <v>2000</v>
          </cell>
        </row>
        <row r="6">
          <cell r="A6" t="str">
            <v>Total employment</v>
          </cell>
          <cell r="B6" t="str">
            <v>...</v>
          </cell>
          <cell r="C6">
            <v>1409</v>
          </cell>
          <cell r="D6">
            <v>1397</v>
          </cell>
          <cell r="E6">
            <v>1294.2</v>
          </cell>
          <cell r="F6">
            <v>1205</v>
          </cell>
          <cell r="G6">
            <v>1083</v>
          </cell>
          <cell r="H6">
            <v>1045.5999999999999</v>
          </cell>
          <cell r="I6">
            <v>949</v>
          </cell>
          <cell r="J6">
            <v>990</v>
          </cell>
          <cell r="K6">
            <v>986</v>
          </cell>
          <cell r="L6">
            <v>968</v>
          </cell>
          <cell r="M6">
            <v>941</v>
          </cell>
        </row>
        <row r="7">
          <cell r="A7" t="str">
            <v>Public sector</v>
          </cell>
          <cell r="B7" t="str">
            <v>...</v>
          </cell>
          <cell r="C7" t="str">
            <v>...</v>
          </cell>
          <cell r="D7" t="str">
            <v>...</v>
          </cell>
          <cell r="E7">
            <v>763</v>
          </cell>
          <cell r="F7">
            <v>593</v>
          </cell>
          <cell r="G7">
            <v>460</v>
          </cell>
          <cell r="H7">
            <v>422</v>
          </cell>
          <cell r="I7">
            <v>382</v>
          </cell>
          <cell r="J7">
            <v>357</v>
          </cell>
          <cell r="K7">
            <v>331</v>
          </cell>
          <cell r="L7">
            <v>311</v>
          </cell>
          <cell r="M7">
            <v>297</v>
          </cell>
        </row>
        <row r="8">
          <cell r="A8" t="str">
            <v>Private sector</v>
          </cell>
          <cell r="B8" t="str">
            <v>...</v>
          </cell>
          <cell r="C8" t="str">
            <v>...</v>
          </cell>
          <cell r="D8" t="str">
            <v>...</v>
          </cell>
          <cell r="E8">
            <v>531</v>
          </cell>
          <cell r="F8">
            <v>612</v>
          </cell>
          <cell r="G8">
            <v>623</v>
          </cell>
          <cell r="H8">
            <v>624</v>
          </cell>
          <cell r="I8">
            <v>567</v>
          </cell>
          <cell r="J8">
            <v>634</v>
          </cell>
          <cell r="K8">
            <v>655</v>
          </cell>
          <cell r="L8">
            <v>658</v>
          </cell>
          <cell r="M8">
            <v>644</v>
          </cell>
        </row>
        <row r="9">
          <cell r="A9" t="str">
            <v>Agriculture, hunting and forestry</v>
          </cell>
          <cell r="B9" t="str">
            <v>A</v>
          </cell>
          <cell r="C9">
            <v>233</v>
          </cell>
          <cell r="D9">
            <v>236</v>
          </cell>
          <cell r="E9">
            <v>252</v>
          </cell>
          <cell r="F9">
            <v>228</v>
          </cell>
          <cell r="G9">
            <v>201</v>
          </cell>
          <cell r="H9">
            <v>188</v>
          </cell>
          <cell r="I9">
            <v>159</v>
          </cell>
          <cell r="J9">
            <v>208</v>
          </cell>
          <cell r="K9">
            <v>183</v>
          </cell>
          <cell r="L9">
            <v>156</v>
          </cell>
          <cell r="M9">
            <v>134</v>
          </cell>
        </row>
        <row r="10">
          <cell r="A10" t="str">
            <v xml:space="preserve">Agriculture and hunting </v>
          </cell>
          <cell r="B10" t="str">
            <v>A01</v>
          </cell>
          <cell r="C10">
            <v>218</v>
          </cell>
          <cell r="D10">
            <v>219</v>
          </cell>
          <cell r="E10">
            <v>239</v>
          </cell>
          <cell r="F10">
            <v>216</v>
          </cell>
          <cell r="G10">
            <v>188</v>
          </cell>
          <cell r="H10">
            <v>174</v>
          </cell>
          <cell r="I10">
            <v>139</v>
          </cell>
          <cell r="J10">
            <v>187</v>
          </cell>
          <cell r="K10">
            <v>164</v>
          </cell>
          <cell r="L10">
            <v>137</v>
          </cell>
          <cell r="M10">
            <v>115</v>
          </cell>
        </row>
        <row r="11">
          <cell r="A11" t="str">
            <v>Forestry and logging</v>
          </cell>
          <cell r="B11" t="str">
            <v>A02</v>
          </cell>
          <cell r="C11">
            <v>15</v>
          </cell>
          <cell r="D11">
            <v>17</v>
          </cell>
          <cell r="E11">
            <v>13</v>
          </cell>
          <cell r="F11">
            <v>12</v>
          </cell>
          <cell r="G11">
            <v>13</v>
          </cell>
          <cell r="H11">
            <v>14</v>
          </cell>
          <cell r="I11">
            <v>20</v>
          </cell>
          <cell r="J11">
            <v>21</v>
          </cell>
          <cell r="K11">
            <v>19</v>
          </cell>
          <cell r="L11">
            <v>19</v>
          </cell>
          <cell r="M11">
            <v>19</v>
          </cell>
        </row>
        <row r="12">
          <cell r="A12" t="str">
            <v>Fishing</v>
          </cell>
          <cell r="B12" t="str">
            <v>B</v>
          </cell>
          <cell r="C12">
            <v>12</v>
          </cell>
          <cell r="D12">
            <v>12</v>
          </cell>
          <cell r="E12">
            <v>7</v>
          </cell>
          <cell r="F12">
            <v>7</v>
          </cell>
          <cell r="G12">
            <v>8</v>
          </cell>
          <cell r="H12">
            <v>5</v>
          </cell>
          <cell r="I12">
            <v>5</v>
          </cell>
          <cell r="J12">
            <v>5</v>
          </cell>
          <cell r="K12">
            <v>5</v>
          </cell>
          <cell r="L12">
            <v>4</v>
          </cell>
          <cell r="M12">
            <v>2</v>
          </cell>
        </row>
        <row r="13">
          <cell r="A13" t="str">
            <v>Industry</v>
          </cell>
          <cell r="B13" t="str">
            <v>CDE</v>
          </cell>
          <cell r="C13">
            <v>391</v>
          </cell>
          <cell r="D13">
            <v>371</v>
          </cell>
          <cell r="E13">
            <v>328</v>
          </cell>
          <cell r="F13">
            <v>278</v>
          </cell>
          <cell r="G13">
            <v>227</v>
          </cell>
          <cell r="H13">
            <v>214</v>
          </cell>
          <cell r="I13">
            <v>206</v>
          </cell>
          <cell r="J13">
            <v>205</v>
          </cell>
          <cell r="K13">
            <v>208</v>
          </cell>
          <cell r="L13">
            <v>193</v>
          </cell>
          <cell r="M13">
            <v>193</v>
          </cell>
        </row>
        <row r="14">
          <cell r="A14" t="str">
            <v xml:space="preserve">   Mining and quarrying</v>
          </cell>
          <cell r="B14" t="str">
            <v>C</v>
          </cell>
          <cell r="C14">
            <v>4</v>
          </cell>
          <cell r="D14">
            <v>4</v>
          </cell>
          <cell r="E14">
            <v>3</v>
          </cell>
          <cell r="F14">
            <v>2</v>
          </cell>
          <cell r="G14">
            <v>2</v>
          </cell>
          <cell r="H14">
            <v>3</v>
          </cell>
          <cell r="I14">
            <v>2</v>
          </cell>
          <cell r="J14">
            <v>1</v>
          </cell>
          <cell r="K14">
            <v>1</v>
          </cell>
          <cell r="L14">
            <v>1</v>
          </cell>
          <cell r="M14">
            <v>2</v>
          </cell>
        </row>
        <row r="15">
          <cell r="A15" t="str">
            <v xml:space="preserve">   Manufacturing</v>
          </cell>
          <cell r="B15" t="str">
            <v>D</v>
          </cell>
          <cell r="C15">
            <v>373</v>
          </cell>
          <cell r="D15">
            <v>356</v>
          </cell>
          <cell r="E15">
            <v>309</v>
          </cell>
          <cell r="F15">
            <v>260</v>
          </cell>
          <cell r="G15">
            <v>209</v>
          </cell>
          <cell r="H15">
            <v>194</v>
          </cell>
          <cell r="I15">
            <v>183</v>
          </cell>
          <cell r="J15">
            <v>183</v>
          </cell>
          <cell r="K15">
            <v>183</v>
          </cell>
          <cell r="L15">
            <v>170</v>
          </cell>
          <cell r="M15">
            <v>170</v>
          </cell>
        </row>
        <row r="16">
          <cell r="A16" t="str">
            <v xml:space="preserve">   Energy and water</v>
          </cell>
          <cell r="B16" t="str">
            <v>E</v>
          </cell>
          <cell r="C16">
            <v>14</v>
          </cell>
          <cell r="D16">
            <v>11</v>
          </cell>
          <cell r="E16">
            <v>16</v>
          </cell>
          <cell r="F16">
            <v>16</v>
          </cell>
          <cell r="G16">
            <v>16</v>
          </cell>
          <cell r="H16">
            <v>17</v>
          </cell>
          <cell r="I16">
            <v>21</v>
          </cell>
          <cell r="J16">
            <v>21</v>
          </cell>
          <cell r="K16">
            <v>24</v>
          </cell>
          <cell r="L16">
            <v>22</v>
          </cell>
          <cell r="M16">
            <v>21</v>
          </cell>
        </row>
        <row r="17">
          <cell r="A17" t="str">
            <v>Construction</v>
          </cell>
          <cell r="B17" t="str">
            <v>F</v>
          </cell>
          <cell r="C17">
            <v>136</v>
          </cell>
          <cell r="D17">
            <v>130</v>
          </cell>
          <cell r="E17">
            <v>85</v>
          </cell>
          <cell r="F17">
            <v>66</v>
          </cell>
          <cell r="G17">
            <v>60</v>
          </cell>
          <cell r="H17">
            <v>56</v>
          </cell>
          <cell r="I17">
            <v>51</v>
          </cell>
          <cell r="J17">
            <v>51</v>
          </cell>
          <cell r="K17">
            <v>54</v>
          </cell>
          <cell r="L17">
            <v>58</v>
          </cell>
          <cell r="M17">
            <v>56</v>
          </cell>
        </row>
        <row r="18">
          <cell r="A18" t="str">
            <v>Services</v>
          </cell>
          <cell r="D18">
            <v>648</v>
          </cell>
          <cell r="E18">
            <v>622</v>
          </cell>
          <cell r="F18">
            <v>626</v>
          </cell>
          <cell r="G18">
            <v>587</v>
          </cell>
          <cell r="H18">
            <v>583</v>
          </cell>
          <cell r="I18">
            <v>526</v>
          </cell>
          <cell r="J18">
            <v>518</v>
          </cell>
          <cell r="K18">
            <v>535</v>
          </cell>
          <cell r="L18">
            <v>555</v>
          </cell>
          <cell r="M18">
            <v>553</v>
          </cell>
        </row>
        <row r="19">
          <cell r="A19" t="str">
            <v>Wholesale and retail trade</v>
          </cell>
          <cell r="B19" t="str">
            <v>G</v>
          </cell>
          <cell r="C19">
            <v>109</v>
          </cell>
          <cell r="D19">
            <v>119</v>
          </cell>
          <cell r="E19">
            <v>133</v>
          </cell>
          <cell r="F19">
            <v>141</v>
          </cell>
          <cell r="G19">
            <v>147</v>
          </cell>
          <cell r="H19">
            <v>147</v>
          </cell>
          <cell r="I19">
            <v>117</v>
          </cell>
          <cell r="J19">
            <v>132</v>
          </cell>
          <cell r="K19">
            <v>145</v>
          </cell>
          <cell r="L19">
            <v>142</v>
          </cell>
          <cell r="M19">
            <v>145</v>
          </cell>
        </row>
        <row r="20">
          <cell r="A20" t="str">
            <v>Hotels and restaurants</v>
          </cell>
          <cell r="B20" t="str">
            <v>H</v>
          </cell>
          <cell r="C20">
            <v>61</v>
          </cell>
          <cell r="D20">
            <v>59</v>
          </cell>
          <cell r="E20">
            <v>47</v>
          </cell>
          <cell r="F20">
            <v>31</v>
          </cell>
          <cell r="G20">
            <v>33</v>
          </cell>
          <cell r="H20">
            <v>23</v>
          </cell>
          <cell r="I20">
            <v>16</v>
          </cell>
          <cell r="J20">
            <v>16</v>
          </cell>
          <cell r="K20">
            <v>18</v>
          </cell>
          <cell r="L20">
            <v>21</v>
          </cell>
          <cell r="M20">
            <v>22</v>
          </cell>
        </row>
        <row r="21">
          <cell r="A21" t="str">
            <v>Transport and communications</v>
          </cell>
          <cell r="B21" t="str">
            <v>I</v>
          </cell>
          <cell r="C21">
            <v>106</v>
          </cell>
          <cell r="D21">
            <v>107</v>
          </cell>
          <cell r="E21">
            <v>101</v>
          </cell>
          <cell r="F21">
            <v>104</v>
          </cell>
          <cell r="G21">
            <v>95</v>
          </cell>
          <cell r="H21">
            <v>92</v>
          </cell>
          <cell r="I21">
            <v>84</v>
          </cell>
          <cell r="J21">
            <v>82</v>
          </cell>
          <cell r="K21">
            <v>79</v>
          </cell>
          <cell r="L21">
            <v>82</v>
          </cell>
          <cell r="M21">
            <v>79</v>
          </cell>
        </row>
        <row r="22">
          <cell r="A22" t="str">
            <v>Financial intermediation</v>
          </cell>
          <cell r="B22" t="str">
            <v>J</v>
          </cell>
          <cell r="C22">
            <v>7</v>
          </cell>
          <cell r="D22">
            <v>7</v>
          </cell>
          <cell r="E22">
            <v>9</v>
          </cell>
          <cell r="F22">
            <v>10</v>
          </cell>
          <cell r="G22">
            <v>11</v>
          </cell>
          <cell r="H22">
            <v>14</v>
          </cell>
          <cell r="I22">
            <v>14</v>
          </cell>
          <cell r="J22">
            <v>11</v>
          </cell>
          <cell r="K22">
            <v>12</v>
          </cell>
          <cell r="L22">
            <v>12</v>
          </cell>
          <cell r="M22">
            <v>12</v>
          </cell>
        </row>
        <row r="23">
          <cell r="A23" t="str">
            <v>Real estate</v>
          </cell>
          <cell r="B23" t="str">
            <v>K</v>
          </cell>
          <cell r="C23">
            <v>81</v>
          </cell>
          <cell r="D23">
            <v>78</v>
          </cell>
          <cell r="E23">
            <v>62</v>
          </cell>
          <cell r="F23">
            <v>59</v>
          </cell>
          <cell r="G23">
            <v>55</v>
          </cell>
          <cell r="H23">
            <v>50</v>
          </cell>
          <cell r="I23">
            <v>32</v>
          </cell>
          <cell r="J23">
            <v>26</v>
          </cell>
          <cell r="K23">
            <v>34</v>
          </cell>
          <cell r="L23">
            <v>41</v>
          </cell>
          <cell r="M23">
            <v>45</v>
          </cell>
        </row>
        <row r="24">
          <cell r="A24" t="str">
            <v>Public administration and defense</v>
          </cell>
          <cell r="B24" t="str">
            <v>L</v>
          </cell>
          <cell r="C24">
            <v>21</v>
          </cell>
          <cell r="D24">
            <v>24</v>
          </cell>
          <cell r="E24">
            <v>36</v>
          </cell>
          <cell r="F24">
            <v>44</v>
          </cell>
          <cell r="G24">
            <v>48</v>
          </cell>
          <cell r="H24">
            <v>57</v>
          </cell>
          <cell r="I24">
            <v>60</v>
          </cell>
          <cell r="J24">
            <v>58</v>
          </cell>
          <cell r="K24">
            <v>67</v>
          </cell>
          <cell r="L24">
            <v>74</v>
          </cell>
          <cell r="M24">
            <v>71</v>
          </cell>
        </row>
        <row r="25">
          <cell r="A25" t="str">
            <v>Education</v>
          </cell>
          <cell r="B25" t="str">
            <v>M</v>
          </cell>
          <cell r="C25">
            <v>101</v>
          </cell>
          <cell r="D25">
            <v>94</v>
          </cell>
          <cell r="E25">
            <v>97</v>
          </cell>
          <cell r="F25">
            <v>93</v>
          </cell>
          <cell r="G25">
            <v>91</v>
          </cell>
          <cell r="H25">
            <v>91</v>
          </cell>
          <cell r="I25">
            <v>95</v>
          </cell>
          <cell r="J25">
            <v>92</v>
          </cell>
          <cell r="K25">
            <v>84</v>
          </cell>
          <cell r="L25">
            <v>87</v>
          </cell>
          <cell r="M25">
            <v>87</v>
          </cell>
        </row>
        <row r="26">
          <cell r="A26" t="str">
            <v>Health and social work</v>
          </cell>
          <cell r="B26" t="str">
            <v>N</v>
          </cell>
          <cell r="C26">
            <v>68</v>
          </cell>
          <cell r="D26">
            <v>66</v>
          </cell>
          <cell r="E26">
            <v>67</v>
          </cell>
          <cell r="F26">
            <v>77</v>
          </cell>
          <cell r="G26">
            <v>66</v>
          </cell>
          <cell r="H26">
            <v>65</v>
          </cell>
          <cell r="I26">
            <v>58</v>
          </cell>
          <cell r="J26">
            <v>53</v>
          </cell>
          <cell r="K26">
            <v>52</v>
          </cell>
          <cell r="L26">
            <v>52</v>
          </cell>
          <cell r="M26">
            <v>48</v>
          </cell>
        </row>
        <row r="27">
          <cell r="A27" t="str">
            <v>Other community services</v>
          </cell>
          <cell r="B27" t="str">
            <v>O</v>
          </cell>
          <cell r="C27">
            <v>83</v>
          </cell>
          <cell r="D27">
            <v>94</v>
          </cell>
          <cell r="E27">
            <v>70</v>
          </cell>
          <cell r="F27">
            <v>67</v>
          </cell>
          <cell r="G27">
            <v>41</v>
          </cell>
          <cell r="H27">
            <v>44</v>
          </cell>
          <cell r="I27">
            <v>50</v>
          </cell>
          <cell r="J27">
            <v>48</v>
          </cell>
          <cell r="K27">
            <v>44</v>
          </cell>
          <cell r="L27">
            <v>44</v>
          </cell>
          <cell r="M27">
            <v>44</v>
          </cell>
        </row>
        <row r="28">
          <cell r="A28" t="str">
            <v xml:space="preserve">   Sources:  Central Statistical Bureau of Latvia.</v>
          </cell>
        </row>
        <row r="29">
          <cell r="A29" t="str">
            <v>1/ 1996 to 2001 results of Labour Force Survey. The breakdown of employed population by sector is estimated on the basis of the results of the Labour Force Survey and enterprise survey data.</v>
          </cell>
        </row>
      </sheetData>
      <sheetData sheetId="15">
        <row r="1">
          <cell r="A1" t="str">
            <v>Table 14. Latvia: Share of Employment by Industry, 1991-2001</v>
          </cell>
        </row>
        <row r="2">
          <cell r="A2" t="str">
            <v>(In percent of total employment)</v>
          </cell>
        </row>
        <row r="4">
          <cell r="B4">
            <v>1990</v>
          </cell>
          <cell r="C4">
            <v>1991</v>
          </cell>
          <cell r="D4">
            <v>1992</v>
          </cell>
          <cell r="E4">
            <v>1993</v>
          </cell>
          <cell r="F4">
            <v>1994</v>
          </cell>
          <cell r="G4">
            <v>1995</v>
          </cell>
          <cell r="H4">
            <v>1996</v>
          </cell>
          <cell r="I4">
            <v>1997</v>
          </cell>
          <cell r="J4">
            <v>1998</v>
          </cell>
          <cell r="K4">
            <v>1999</v>
          </cell>
          <cell r="L4">
            <v>2000</v>
          </cell>
        </row>
        <row r="6">
          <cell r="A6" t="str">
            <v>Total</v>
          </cell>
          <cell r="B6">
            <v>100</v>
          </cell>
          <cell r="C6">
            <v>100</v>
          </cell>
          <cell r="D6">
            <v>100</v>
          </cell>
          <cell r="E6">
            <v>100</v>
          </cell>
          <cell r="F6">
            <v>100</v>
          </cell>
          <cell r="G6">
            <v>100</v>
          </cell>
          <cell r="H6">
            <v>100</v>
          </cell>
          <cell r="I6">
            <v>100</v>
          </cell>
          <cell r="J6">
            <v>100</v>
          </cell>
          <cell r="K6">
            <v>100</v>
          </cell>
          <cell r="L6">
            <v>100</v>
          </cell>
        </row>
        <row r="7">
          <cell r="A7" t="str">
            <v>Agriculture</v>
          </cell>
          <cell r="B7">
            <v>16.536550745209368</v>
          </cell>
          <cell r="C7">
            <v>16.893342877594847</v>
          </cell>
          <cell r="D7">
            <v>19.471488178025034</v>
          </cell>
          <cell r="E7">
            <v>18.921161825726141</v>
          </cell>
          <cell r="F7">
            <v>18.559556786703602</v>
          </cell>
          <cell r="G7">
            <v>17.980107115531755</v>
          </cell>
          <cell r="H7">
            <v>16.754478398314017</v>
          </cell>
          <cell r="I7">
            <v>21.01010101010101</v>
          </cell>
          <cell r="J7">
            <v>18.559837728194726</v>
          </cell>
          <cell r="K7">
            <v>16.115702479338843</v>
          </cell>
          <cell r="L7">
            <v>14.240170031880977</v>
          </cell>
        </row>
        <row r="8">
          <cell r="A8" t="str">
            <v>Industry</v>
          </cell>
          <cell r="B8">
            <v>27.750177430801983</v>
          </cell>
          <cell r="C8">
            <v>26.556907659269864</v>
          </cell>
          <cell r="D8">
            <v>25.34384175552465</v>
          </cell>
          <cell r="E8">
            <v>23.070539419087137</v>
          </cell>
          <cell r="F8">
            <v>20.960295475530934</v>
          </cell>
          <cell r="G8">
            <v>20.466717674062739</v>
          </cell>
          <cell r="H8">
            <v>21.707060063224446</v>
          </cell>
          <cell r="I8">
            <v>20.707070707070706</v>
          </cell>
          <cell r="J8">
            <v>21.095334685598377</v>
          </cell>
          <cell r="K8">
            <v>19.938016528925619</v>
          </cell>
          <cell r="L8">
            <v>20.510095642933049</v>
          </cell>
        </row>
        <row r="9">
          <cell r="A9" t="str">
            <v>Mining and quarrying</v>
          </cell>
          <cell r="B9">
            <v>0.28388928317955997</v>
          </cell>
          <cell r="C9">
            <v>0.28632784538296346</v>
          </cell>
          <cell r="D9">
            <v>0.23180343069077425</v>
          </cell>
          <cell r="E9">
            <v>0.16597510373443983</v>
          </cell>
          <cell r="F9">
            <v>0.18467220683287164</v>
          </cell>
          <cell r="G9">
            <v>0.2869166029074216</v>
          </cell>
          <cell r="H9">
            <v>0.21074815595363539</v>
          </cell>
          <cell r="I9">
            <v>0.10101010101010101</v>
          </cell>
          <cell r="J9">
            <v>0.10141987829614604</v>
          </cell>
          <cell r="K9">
            <v>0.10330578512396695</v>
          </cell>
          <cell r="L9">
            <v>0.21253985122210414</v>
          </cell>
        </row>
        <row r="10">
          <cell r="A10" t="str">
            <v>Manufacturing</v>
          </cell>
          <cell r="B10">
            <v>26.472675656493966</v>
          </cell>
          <cell r="C10">
            <v>25.483178239083752</v>
          </cell>
          <cell r="D10">
            <v>23.875753361149744</v>
          </cell>
          <cell r="E10">
            <v>21.57676348547718</v>
          </cell>
          <cell r="F10">
            <v>19.298245614035086</v>
          </cell>
          <cell r="G10">
            <v>18.553940321346595</v>
          </cell>
          <cell r="H10">
            <v>19.283456269757639</v>
          </cell>
          <cell r="I10">
            <v>18.484848484848484</v>
          </cell>
          <cell r="J10">
            <v>18.559837728194726</v>
          </cell>
          <cell r="K10">
            <v>17.561983471074381</v>
          </cell>
          <cell r="L10">
            <v>18.06588735387885</v>
          </cell>
        </row>
        <row r="11">
          <cell r="A11" t="str">
            <v>Energy and water</v>
          </cell>
          <cell r="B11">
            <v>0.99361249112845995</v>
          </cell>
          <cell r="C11">
            <v>0.78740157480314954</v>
          </cell>
          <cell r="D11">
            <v>1.2362849636841291</v>
          </cell>
          <cell r="E11">
            <v>1.3278008298755186</v>
          </cell>
          <cell r="F11">
            <v>1.4773776546629731</v>
          </cell>
          <cell r="G11">
            <v>1.6258607498087225</v>
          </cell>
          <cell r="H11">
            <v>2.2128556375131718</v>
          </cell>
          <cell r="I11">
            <v>2.1212121212121215</v>
          </cell>
          <cell r="J11">
            <v>2.4340770791075048</v>
          </cell>
          <cell r="K11">
            <v>2.2727272727272729</v>
          </cell>
          <cell r="L11">
            <v>2.2316684378320937</v>
          </cell>
        </row>
        <row r="12">
          <cell r="A12" t="str">
            <v>Construction</v>
          </cell>
          <cell r="B12">
            <v>9.6522356281050392</v>
          </cell>
          <cell r="C12">
            <v>9.3056549749463127</v>
          </cell>
          <cell r="D12">
            <v>6.5677638695719365</v>
          </cell>
          <cell r="E12">
            <v>5.4771784232365146</v>
          </cell>
          <cell r="F12">
            <v>5.5401662049861491</v>
          </cell>
          <cell r="G12">
            <v>5.3557765876052033</v>
          </cell>
          <cell r="H12">
            <v>5.3740779768177029</v>
          </cell>
          <cell r="I12">
            <v>5.1515151515151514</v>
          </cell>
          <cell r="J12">
            <v>5.4766734279918863</v>
          </cell>
          <cell r="K12">
            <v>5.9917355371900829</v>
          </cell>
          <cell r="L12">
            <v>5.9511158342189159</v>
          </cell>
        </row>
        <row r="13">
          <cell r="A13" t="str">
            <v>Services</v>
          </cell>
          <cell r="B13">
            <v>45.209368346344924</v>
          </cell>
          <cell r="C13">
            <v>46.385110952040087</v>
          </cell>
          <cell r="D13">
            <v>48.060577963220517</v>
          </cell>
          <cell r="E13">
            <v>51.950207468879675</v>
          </cell>
          <cell r="F13">
            <v>54.201292705447834</v>
          </cell>
          <cell r="G13">
            <v>55.75745983167559</v>
          </cell>
          <cell r="H13">
            <v>55.426765015806112</v>
          </cell>
          <cell r="I13">
            <v>52.323232323232325</v>
          </cell>
          <cell r="J13">
            <v>54.259634888438136</v>
          </cell>
          <cell r="K13">
            <v>57.334710743801651</v>
          </cell>
          <cell r="L13">
            <v>58.767268862911791</v>
          </cell>
        </row>
        <row r="14">
          <cell r="A14" t="str">
            <v>Wholesale and retail trade</v>
          </cell>
          <cell r="B14">
            <v>7.73598296664301</v>
          </cell>
          <cell r="C14">
            <v>8.5182534001431645</v>
          </cell>
          <cell r="D14">
            <v>10.276618760624324</v>
          </cell>
          <cell r="E14">
            <v>11.701244813278008</v>
          </cell>
          <cell r="F14">
            <v>13.573407202216067</v>
          </cell>
          <cell r="G14">
            <v>14.058913542463658</v>
          </cell>
          <cell r="H14">
            <v>12.328767123287671</v>
          </cell>
          <cell r="I14">
            <v>13.333333333333334</v>
          </cell>
          <cell r="J14">
            <v>14.705882352941178</v>
          </cell>
          <cell r="K14">
            <v>14.669421487603307</v>
          </cell>
          <cell r="L14">
            <v>15.409139213602552</v>
          </cell>
        </row>
        <row r="15">
          <cell r="A15" t="str">
            <v>Hotels and restaurants</v>
          </cell>
          <cell r="B15">
            <v>4.329311568488289</v>
          </cell>
          <cell r="C15">
            <v>4.2233357193987118</v>
          </cell>
          <cell r="D15">
            <v>3.6315870808221296</v>
          </cell>
          <cell r="E15">
            <v>2.5726141078838172</v>
          </cell>
          <cell r="F15">
            <v>3.0470914127423825</v>
          </cell>
          <cell r="G15">
            <v>2.1996939556235655</v>
          </cell>
          <cell r="H15">
            <v>1.6859852476290831</v>
          </cell>
          <cell r="I15">
            <v>1.6161616161616161</v>
          </cell>
          <cell r="J15">
            <v>1.8255578093306288</v>
          </cell>
          <cell r="K15">
            <v>2.169421487603306</v>
          </cell>
          <cell r="L15">
            <v>2.3379383634431457</v>
          </cell>
        </row>
        <row r="16">
          <cell r="A16" t="str">
            <v>Transport and communications</v>
          </cell>
          <cell r="B16">
            <v>7.5230660042583386</v>
          </cell>
          <cell r="C16">
            <v>7.6592698639942736</v>
          </cell>
          <cell r="D16">
            <v>7.8040488332560649</v>
          </cell>
          <cell r="E16">
            <v>8.6307053941908709</v>
          </cell>
          <cell r="F16">
            <v>8.7719298245614024</v>
          </cell>
          <cell r="G16">
            <v>8.798775822494262</v>
          </cell>
          <cell r="H16">
            <v>8.8514225500526873</v>
          </cell>
          <cell r="I16">
            <v>8.2828282828282838</v>
          </cell>
          <cell r="J16">
            <v>8.0121703853955388</v>
          </cell>
          <cell r="K16">
            <v>8.4710743801652892</v>
          </cell>
          <cell r="L16">
            <v>8.3953241232731131</v>
          </cell>
        </row>
        <row r="17">
          <cell r="A17" t="str">
            <v>Financial intermediation</v>
          </cell>
          <cell r="B17">
            <v>0.49680624556422998</v>
          </cell>
          <cell r="C17">
            <v>0.50107372942018613</v>
          </cell>
          <cell r="D17">
            <v>0.69541029207232263</v>
          </cell>
          <cell r="E17">
            <v>0.82987551867219922</v>
          </cell>
          <cell r="F17">
            <v>1.0156971375807942</v>
          </cell>
          <cell r="G17">
            <v>1.3389441469013008</v>
          </cell>
          <cell r="H17">
            <v>1.4752370916754478</v>
          </cell>
          <cell r="I17">
            <v>1.1111111111111112</v>
          </cell>
          <cell r="J17">
            <v>1.2170385395537524</v>
          </cell>
          <cell r="K17">
            <v>1.2396694214876034</v>
          </cell>
          <cell r="L17">
            <v>1.2752391073326248</v>
          </cell>
        </row>
        <row r="18">
          <cell r="A18" t="str">
            <v>Real estate</v>
          </cell>
          <cell r="B18">
            <v>5.7487579843860894</v>
          </cell>
          <cell r="C18">
            <v>5.5833929849677881</v>
          </cell>
          <cell r="D18">
            <v>4.7906042342760005</v>
          </cell>
          <cell r="E18">
            <v>4.8962655601659755</v>
          </cell>
          <cell r="F18">
            <v>5.0784856879039708</v>
          </cell>
          <cell r="G18">
            <v>4.7819433817903603</v>
          </cell>
          <cell r="H18">
            <v>3.3719704952581662</v>
          </cell>
          <cell r="I18">
            <v>2.6262626262626263</v>
          </cell>
          <cell r="J18">
            <v>3.4482758620689653</v>
          </cell>
          <cell r="K18">
            <v>4.2355371900826446</v>
          </cell>
          <cell r="L18">
            <v>4.7821466524973433</v>
          </cell>
        </row>
        <row r="19">
          <cell r="A19" t="str">
            <v>Public administration and defense</v>
          </cell>
          <cell r="B19">
            <v>1.4904187366926898</v>
          </cell>
          <cell r="C19">
            <v>1.7179670722977811</v>
          </cell>
          <cell r="D19">
            <v>2.7816411682892905</v>
          </cell>
          <cell r="E19">
            <v>3.6514522821576767</v>
          </cell>
          <cell r="F19">
            <v>4.43213296398892</v>
          </cell>
          <cell r="G19">
            <v>5.451415455241011</v>
          </cell>
          <cell r="H19">
            <v>6.3224446786090631</v>
          </cell>
          <cell r="I19">
            <v>5.858585858585859</v>
          </cell>
          <cell r="J19">
            <v>6.7951318458417855</v>
          </cell>
          <cell r="K19">
            <v>7.6446280991735529</v>
          </cell>
          <cell r="L19">
            <v>7.5451647183846973</v>
          </cell>
        </row>
        <row r="20">
          <cell r="A20" t="str">
            <v>Education</v>
          </cell>
          <cell r="B20">
            <v>7.1682044002838898</v>
          </cell>
          <cell r="C20">
            <v>6.7287043664996427</v>
          </cell>
          <cell r="D20">
            <v>7.4949775923350321</v>
          </cell>
          <cell r="E20">
            <v>7.7178423236514524</v>
          </cell>
          <cell r="F20">
            <v>8.4025854108956608</v>
          </cell>
          <cell r="G20">
            <v>8.7031369548584543</v>
          </cell>
          <cell r="H20">
            <v>10.010537407797681</v>
          </cell>
          <cell r="I20">
            <v>9.2929292929292924</v>
          </cell>
          <cell r="J20">
            <v>8.5192697768762677</v>
          </cell>
          <cell r="K20">
            <v>8.9876033057851252</v>
          </cell>
          <cell r="L20">
            <v>9.2454835281615306</v>
          </cell>
        </row>
        <row r="21">
          <cell r="A21" t="str">
            <v>Health and social work</v>
          </cell>
          <cell r="B21">
            <v>4.8261178140525196</v>
          </cell>
          <cell r="C21">
            <v>4.7244094488188972</v>
          </cell>
          <cell r="D21">
            <v>5.1769432854272903</v>
          </cell>
          <cell r="E21">
            <v>6.3900414937759331</v>
          </cell>
          <cell r="F21">
            <v>6.094182825484765</v>
          </cell>
          <cell r="G21">
            <v>6.2165263963274677</v>
          </cell>
          <cell r="H21">
            <v>6.1116965226554267</v>
          </cell>
          <cell r="I21">
            <v>5.3535353535353529</v>
          </cell>
          <cell r="J21">
            <v>5.2738336713995944</v>
          </cell>
          <cell r="K21">
            <v>5.3719008264462813</v>
          </cell>
          <cell r="L21">
            <v>5.1009564293304992</v>
          </cell>
        </row>
        <row r="22">
          <cell r="A22" t="str">
            <v>Other community services</v>
          </cell>
          <cell r="B22">
            <v>5.8907026259758695</v>
          </cell>
          <cell r="C22">
            <v>6.7287043664996427</v>
          </cell>
          <cell r="D22">
            <v>5.4087467161180651</v>
          </cell>
          <cell r="E22">
            <v>5.5601659751037342</v>
          </cell>
          <cell r="F22">
            <v>3.7857802400738687</v>
          </cell>
          <cell r="G22">
            <v>4.2081101759755173</v>
          </cell>
          <cell r="H22">
            <v>5.2687038988408856</v>
          </cell>
          <cell r="I22">
            <v>4.8484848484848486</v>
          </cell>
          <cell r="J22">
            <v>4.4624746450304258</v>
          </cell>
          <cell r="K22">
            <v>4.5454545454545459</v>
          </cell>
          <cell r="L22">
            <v>4.6758767268862913</v>
          </cell>
        </row>
        <row r="25">
          <cell r="A25" t="str">
            <v xml:space="preserve">   Sources:  Central Statistical Bureau of Latvia.</v>
          </cell>
        </row>
      </sheetData>
      <sheetData sheetId="16">
        <row r="1">
          <cell r="A1" t="str">
            <v>Table 15. Latvia: Average Wages, 1996-2002</v>
          </cell>
        </row>
        <row r="3">
          <cell r="B3" t="str">
            <v>Whole</v>
          </cell>
          <cell r="C3" t="str">
            <v>State</v>
          </cell>
          <cell r="E3" t="str">
            <v>Budgetary</v>
          </cell>
          <cell r="F3" t="str">
            <v>State</v>
          </cell>
          <cell r="G3" t="str">
            <v>CPI</v>
          </cell>
          <cell r="I3" t="str">
            <v>State Sector</v>
          </cell>
          <cell r="K3" t="str">
            <v>Min. Wage</v>
          </cell>
        </row>
        <row r="4">
          <cell r="B4" t="str">
            <v>Economy</v>
          </cell>
          <cell r="C4" t="str">
            <v>Sector 1/</v>
          </cell>
          <cell r="E4" t="str">
            <v>Organizations</v>
          </cell>
          <cell r="F4" t="str">
            <v>Enterprises</v>
          </cell>
          <cell r="G4" t="str">
            <v>Dec 93=100</v>
          </cell>
          <cell r="I4" t="str">
            <v xml:space="preserve">In US$ </v>
          </cell>
          <cell r="K4" t="str">
            <v>In Lats</v>
          </cell>
        </row>
        <row r="6">
          <cell r="B6" t="str">
            <v>(In lats  per month)</v>
          </cell>
        </row>
        <row r="7">
          <cell r="A7">
            <v>1990</v>
          </cell>
          <cell r="B7" t="str">
            <v>n.a.</v>
          </cell>
          <cell r="C7">
            <v>1.45625</v>
          </cell>
          <cell r="E7">
            <v>1.0862499999999999</v>
          </cell>
          <cell r="F7">
            <v>1.55375</v>
          </cell>
          <cell r="G7">
            <v>88.94745995496821</v>
          </cell>
          <cell r="I7" t="str">
            <v>n.a.</v>
          </cell>
          <cell r="K7" t="str">
            <v>n.a.</v>
          </cell>
        </row>
        <row r="8">
          <cell r="A8">
            <v>1991</v>
          </cell>
          <cell r="B8" t="str">
            <v>n.a.</v>
          </cell>
          <cell r="C8">
            <v>2.80125</v>
          </cell>
          <cell r="E8">
            <v>2.4112499999999999</v>
          </cell>
          <cell r="F8">
            <v>2.9037500000000001</v>
          </cell>
          <cell r="G8">
            <v>199.62876177818202</v>
          </cell>
          <cell r="I8" t="str">
            <v>n.a.</v>
          </cell>
          <cell r="K8">
            <v>1.1074999999999999</v>
          </cell>
        </row>
        <row r="9">
          <cell r="A9">
            <v>1992</v>
          </cell>
          <cell r="B9" t="str">
            <v>n.a.</v>
          </cell>
          <cell r="C9">
            <v>24.155416666666667</v>
          </cell>
          <cell r="E9">
            <v>19.596250000000001</v>
          </cell>
          <cell r="F9">
            <v>26.134583333333332</v>
          </cell>
          <cell r="G9">
            <v>2098.416666666667</v>
          </cell>
          <cell r="I9" t="e">
            <v>#REF!</v>
          </cell>
          <cell r="K9" t="e">
            <v>#REF!</v>
          </cell>
        </row>
        <row r="10">
          <cell r="A10">
            <v>1993</v>
          </cell>
          <cell r="B10">
            <v>48.642499999999998</v>
          </cell>
          <cell r="C10">
            <v>51.142499999999998</v>
          </cell>
          <cell r="E10">
            <v>41.42</v>
          </cell>
          <cell r="F10">
            <v>57.274999999999999</v>
          </cell>
          <cell r="G10" t="e">
            <v>#DIV/0!</v>
          </cell>
          <cell r="I10">
            <v>77.504999999999995</v>
          </cell>
          <cell r="K10" t="e">
            <v>#REF!</v>
          </cell>
        </row>
        <row r="11">
          <cell r="A11">
            <v>1994</v>
          </cell>
          <cell r="B11">
            <v>72.37</v>
          </cell>
          <cell r="C11">
            <v>73.897499999999994</v>
          </cell>
          <cell r="E11">
            <v>60.902500000000003</v>
          </cell>
          <cell r="F11">
            <v>87.39</v>
          </cell>
          <cell r="G11" t="e">
            <v>#DIV/0!</v>
          </cell>
          <cell r="I11">
            <v>141.12666666666667</v>
          </cell>
          <cell r="K11">
            <v>22</v>
          </cell>
        </row>
        <row r="12">
          <cell r="A12">
            <v>1995</v>
          </cell>
          <cell r="B12">
            <v>89.352500000000006</v>
          </cell>
          <cell r="C12">
            <v>94.364999999999995</v>
          </cell>
          <cell r="E12">
            <v>80.197500000000005</v>
          </cell>
          <cell r="F12">
            <v>107.4</v>
          </cell>
          <cell r="G12" t="e">
            <v>#DIV/0!</v>
          </cell>
          <cell r="I12">
            <v>178.96250000000001</v>
          </cell>
          <cell r="K12">
            <v>28</v>
          </cell>
        </row>
        <row r="13">
          <cell r="A13">
            <v>1996</v>
          </cell>
          <cell r="B13">
            <v>94.31</v>
          </cell>
          <cell r="C13">
            <v>100.45</v>
          </cell>
          <cell r="E13">
            <v>83.77</v>
          </cell>
          <cell r="F13">
            <v>116.89</v>
          </cell>
          <cell r="G13" t="e">
            <v>#DIV/0!</v>
          </cell>
          <cell r="I13">
            <v>182.75</v>
          </cell>
          <cell r="K13">
            <v>33</v>
          </cell>
        </row>
        <row r="14">
          <cell r="A14">
            <v>1997</v>
          </cell>
          <cell r="B14" t="e">
            <v>#REF!</v>
          </cell>
          <cell r="C14" t="e">
            <v>#REF!</v>
          </cell>
          <cell r="E14" t="e">
            <v>#REF!</v>
          </cell>
          <cell r="F14" t="e">
            <v>#REF!</v>
          </cell>
          <cell r="G14" t="e">
            <v>#REF!</v>
          </cell>
          <cell r="I14" t="e">
            <v>#REF!</v>
          </cell>
          <cell r="K14" t="e">
            <v>#REF!</v>
          </cell>
        </row>
        <row r="16">
          <cell r="A16">
            <v>1990</v>
          </cell>
          <cell r="B16" t="str">
            <v>n.a.</v>
          </cell>
          <cell r="C16">
            <v>1.35</v>
          </cell>
          <cell r="E16">
            <v>0.96499999999999997</v>
          </cell>
          <cell r="F16">
            <v>1.4350000000000001</v>
          </cell>
          <cell r="G16">
            <v>90.953817101705894</v>
          </cell>
          <cell r="I16" t="str">
            <v>n.a.</v>
          </cell>
          <cell r="K16" t="str">
            <v>n.a.</v>
          </cell>
        </row>
        <row r="17">
          <cell r="B17" t="str">
            <v>n.a.</v>
          </cell>
          <cell r="C17">
            <v>1.335</v>
          </cell>
          <cell r="E17">
            <v>1.08</v>
          </cell>
          <cell r="F17">
            <v>1.39</v>
          </cell>
          <cell r="G17">
            <v>87.000238035294004</v>
          </cell>
          <cell r="I17" t="str">
            <v>n.a.</v>
          </cell>
          <cell r="K17" t="str">
            <v>n.a.</v>
          </cell>
        </row>
        <row r="18">
          <cell r="B18" t="str">
            <v>n.a.</v>
          </cell>
          <cell r="C18">
            <v>1.34</v>
          </cell>
          <cell r="E18">
            <v>1.0900000000000001</v>
          </cell>
          <cell r="F18">
            <v>1.425</v>
          </cell>
          <cell r="G18">
            <v>87.085996973556604</v>
          </cell>
          <cell r="I18" t="str">
            <v>n.a.</v>
          </cell>
          <cell r="K18" t="str">
            <v>n.a.</v>
          </cell>
        </row>
        <row r="19">
          <cell r="B19" t="str">
            <v>n.a.</v>
          </cell>
          <cell r="C19">
            <v>1.8</v>
          </cell>
          <cell r="E19">
            <v>1.21</v>
          </cell>
          <cell r="F19">
            <v>1.9650000000000001</v>
          </cell>
          <cell r="G19">
            <v>90.749787709316294</v>
          </cell>
          <cell r="I19" t="str">
            <v>n.a.</v>
          </cell>
          <cell r="K19" t="str">
            <v>n.a.</v>
          </cell>
        </row>
        <row r="20">
          <cell r="A20">
            <v>1991</v>
          </cell>
          <cell r="B20" t="str">
            <v>n.a.</v>
          </cell>
          <cell r="C20">
            <v>1.8049999999999999</v>
          </cell>
          <cell r="E20">
            <v>1.51</v>
          </cell>
          <cell r="F20">
            <v>1.875</v>
          </cell>
          <cell r="G20">
            <v>143.765512</v>
          </cell>
          <cell r="I20" t="str">
            <v>n.a.</v>
          </cell>
          <cell r="K20">
            <v>0.83</v>
          </cell>
        </row>
        <row r="21">
          <cell r="B21" t="str">
            <v>n.a.</v>
          </cell>
          <cell r="C21">
            <v>2.2650000000000001</v>
          </cell>
          <cell r="E21">
            <v>2.125</v>
          </cell>
          <cell r="F21">
            <v>2.3149999999999999</v>
          </cell>
          <cell r="G21">
            <v>182.58939243364901</v>
          </cell>
          <cell r="I21" t="str">
            <v>n.a.</v>
          </cell>
          <cell r="K21">
            <v>0.95</v>
          </cell>
        </row>
        <row r="22">
          <cell r="B22" t="str">
            <v>n.a.</v>
          </cell>
          <cell r="C22">
            <v>2.6949999999999998</v>
          </cell>
          <cell r="E22">
            <v>2.1800000000000002</v>
          </cell>
          <cell r="F22">
            <v>2.8250000000000002</v>
          </cell>
          <cell r="G22">
            <v>197.09113302467901</v>
          </cell>
          <cell r="I22" t="str">
            <v>n.a.</v>
          </cell>
          <cell r="K22">
            <v>1.3</v>
          </cell>
        </row>
        <row r="23">
          <cell r="B23" t="str">
            <v>n.a.</v>
          </cell>
          <cell r="C23">
            <v>4.4400000000000004</v>
          </cell>
          <cell r="E23">
            <v>3.83</v>
          </cell>
          <cell r="F23">
            <v>4.5999999999999996</v>
          </cell>
          <cell r="G23">
            <v>275.06900965440002</v>
          </cell>
          <cell r="I23" t="str">
            <v>n.a.</v>
          </cell>
          <cell r="K23">
            <v>1.35</v>
          </cell>
        </row>
        <row r="24">
          <cell r="A24">
            <v>1992</v>
          </cell>
          <cell r="B24" t="str">
            <v>n.a.</v>
          </cell>
          <cell r="C24">
            <v>9.5449999999999999</v>
          </cell>
          <cell r="E24">
            <v>9.0549999999999997</v>
          </cell>
          <cell r="F24">
            <v>9.7449999999999992</v>
          </cell>
          <cell r="G24">
            <v>887</v>
          </cell>
          <cell r="I24" t="e">
            <v>#REF!</v>
          </cell>
          <cell r="K24" t="e">
            <v>#REF!</v>
          </cell>
        </row>
        <row r="25">
          <cell r="B25" t="str">
            <v>n.a.</v>
          </cell>
          <cell r="C25">
            <v>19.645</v>
          </cell>
          <cell r="E25">
            <v>16.975000000000001</v>
          </cell>
          <cell r="F25">
            <v>20.265000000000001</v>
          </cell>
          <cell r="G25">
            <v>1503.3666666666666</v>
          </cell>
          <cell r="I25" t="e">
            <v>#REF!</v>
          </cell>
          <cell r="K25" t="e">
            <v>#REF!</v>
          </cell>
        </row>
        <row r="26">
          <cell r="B26" t="str">
            <v>n.a.</v>
          </cell>
          <cell r="C26">
            <v>25.931666666666668</v>
          </cell>
          <cell r="E26">
            <v>19.895</v>
          </cell>
          <cell r="F26">
            <v>28.453333333333333</v>
          </cell>
          <cell r="G26">
            <v>2365.6</v>
          </cell>
          <cell r="I26" t="e">
            <v>#REF!</v>
          </cell>
          <cell r="K26" t="e">
            <v>#REF!</v>
          </cell>
        </row>
        <row r="27">
          <cell r="B27" t="str">
            <v>n.a.</v>
          </cell>
          <cell r="C27">
            <v>41.5</v>
          </cell>
          <cell r="E27">
            <v>32.46</v>
          </cell>
          <cell r="F27">
            <v>46.075000000000003</v>
          </cell>
          <cell r="G27">
            <v>3637.7</v>
          </cell>
          <cell r="I27" t="e">
            <v>#REF!</v>
          </cell>
          <cell r="K27" t="e">
            <v>#REF!</v>
          </cell>
        </row>
        <row r="28">
          <cell r="A28">
            <v>1993</v>
          </cell>
        </row>
        <row r="29">
          <cell r="A29" t="str">
            <v>Jan-March</v>
          </cell>
          <cell r="B29">
            <v>39.82</v>
          </cell>
          <cell r="C29">
            <v>43.47</v>
          </cell>
          <cell r="E29">
            <v>34.450000000000003</v>
          </cell>
          <cell r="F29">
            <v>48.41</v>
          </cell>
          <cell r="G29">
            <v>981.56972541200071</v>
          </cell>
          <cell r="I29">
            <v>54.75</v>
          </cell>
          <cell r="K29">
            <v>7.5</v>
          </cell>
        </row>
        <row r="30">
          <cell r="A30" t="str">
            <v>Apr-June</v>
          </cell>
          <cell r="B30">
            <v>45</v>
          </cell>
          <cell r="C30">
            <v>47.48</v>
          </cell>
          <cell r="E30">
            <v>41.58</v>
          </cell>
          <cell r="F30">
            <v>50.99</v>
          </cell>
          <cell r="G30">
            <v>856.90915930642143</v>
          </cell>
          <cell r="I30">
            <v>71.94</v>
          </cell>
          <cell r="K30">
            <v>12.5</v>
          </cell>
        </row>
        <row r="31">
          <cell r="A31" t="str">
            <v>July-Sep</v>
          </cell>
          <cell r="B31">
            <v>50.51</v>
          </cell>
          <cell r="C31">
            <v>52.3</v>
          </cell>
          <cell r="E31">
            <v>39.47</v>
          </cell>
          <cell r="F31">
            <v>60.94</v>
          </cell>
          <cell r="G31" t="e">
            <v>#DIV/0!</v>
          </cell>
          <cell r="I31">
            <v>81.97</v>
          </cell>
          <cell r="K31" t="e">
            <v>#REF!</v>
          </cell>
        </row>
        <row r="32">
          <cell r="A32" t="str">
            <v>Oct-Dec</v>
          </cell>
          <cell r="B32">
            <v>59.24</v>
          </cell>
          <cell r="C32">
            <v>61.32</v>
          </cell>
          <cell r="E32">
            <v>50.18</v>
          </cell>
          <cell r="F32">
            <v>68.760000000000005</v>
          </cell>
          <cell r="G32" t="e">
            <v>#DIV/0!</v>
          </cell>
          <cell r="I32">
            <v>101.36</v>
          </cell>
          <cell r="K32" t="e">
            <v>#REF!</v>
          </cell>
        </row>
        <row r="34">
          <cell r="A34">
            <v>1994</v>
          </cell>
          <cell r="B34">
            <v>71.87</v>
          </cell>
          <cell r="C34">
            <v>74.28</v>
          </cell>
          <cell r="E34">
            <v>60.12</v>
          </cell>
          <cell r="F34">
            <v>85.43</v>
          </cell>
          <cell r="I34">
            <v>132.63999999999999</v>
          </cell>
          <cell r="K34">
            <v>22</v>
          </cell>
        </row>
        <row r="35">
          <cell r="A35" t="str">
            <v>Jan-March</v>
          </cell>
          <cell r="B35">
            <v>61.37</v>
          </cell>
          <cell r="C35">
            <v>61.74</v>
          </cell>
          <cell r="E35">
            <v>54.01</v>
          </cell>
          <cell r="F35">
            <v>70.75</v>
          </cell>
          <cell r="I35">
            <v>106.44</v>
          </cell>
          <cell r="K35">
            <v>15</v>
          </cell>
        </row>
        <row r="36">
          <cell r="A36" t="str">
            <v>Apr-June</v>
          </cell>
          <cell r="B36">
            <v>71.84</v>
          </cell>
          <cell r="C36">
            <v>72.42</v>
          </cell>
          <cell r="E36">
            <v>57.45</v>
          </cell>
          <cell r="F36">
            <v>85.09</v>
          </cell>
          <cell r="I36">
            <v>128.18</v>
          </cell>
          <cell r="K36">
            <v>22.5</v>
          </cell>
        </row>
        <row r="37">
          <cell r="A37" t="str">
            <v>July-Sep</v>
          </cell>
          <cell r="B37">
            <v>75.760000000000005</v>
          </cell>
          <cell r="C37">
            <v>74.92</v>
          </cell>
          <cell r="E37">
            <v>57.76</v>
          </cell>
          <cell r="F37">
            <v>91.66</v>
          </cell>
          <cell r="I37">
            <v>136.47</v>
          </cell>
          <cell r="K37">
            <v>22.5</v>
          </cell>
        </row>
        <row r="38">
          <cell r="A38" t="str">
            <v>Oct-Dec</v>
          </cell>
          <cell r="B38">
            <v>80.510000000000005</v>
          </cell>
          <cell r="C38">
            <v>86.51</v>
          </cell>
          <cell r="E38">
            <v>74.39</v>
          </cell>
          <cell r="F38">
            <v>102.06</v>
          </cell>
          <cell r="I38">
            <v>158.72999999999999</v>
          </cell>
          <cell r="K38">
            <v>28</v>
          </cell>
        </row>
        <row r="40">
          <cell r="A40">
            <v>1995</v>
          </cell>
          <cell r="B40">
            <v>89.5</v>
          </cell>
          <cell r="C40">
            <v>94.48</v>
          </cell>
          <cell r="E40">
            <v>80.569999999999993</v>
          </cell>
          <cell r="F40">
            <v>107.23</v>
          </cell>
          <cell r="I40">
            <v>178.94</v>
          </cell>
          <cell r="K40">
            <v>28</v>
          </cell>
        </row>
        <row r="41">
          <cell r="A41" t="str">
            <v>Jan-Mar</v>
          </cell>
          <cell r="B41">
            <v>82.35</v>
          </cell>
          <cell r="C41">
            <v>87.18</v>
          </cell>
          <cell r="E41">
            <v>73.540000000000006</v>
          </cell>
          <cell r="F41">
            <v>98.99</v>
          </cell>
          <cell r="I41">
            <v>162.65</v>
          </cell>
          <cell r="K41">
            <v>28</v>
          </cell>
        </row>
        <row r="42">
          <cell r="A42" t="str">
            <v>Apr-June</v>
          </cell>
          <cell r="B42">
            <v>89.5</v>
          </cell>
          <cell r="C42">
            <v>94.8</v>
          </cell>
          <cell r="E42">
            <v>80.37</v>
          </cell>
          <cell r="F42">
            <v>107.79</v>
          </cell>
          <cell r="I42">
            <v>185.52</v>
          </cell>
          <cell r="K42">
            <v>28</v>
          </cell>
        </row>
        <row r="43">
          <cell r="A43" t="str">
            <v>July-Sep</v>
          </cell>
          <cell r="B43">
            <v>90.27</v>
          </cell>
          <cell r="C43">
            <v>93.65</v>
          </cell>
          <cell r="E43">
            <v>79.23</v>
          </cell>
          <cell r="F43">
            <v>107.28</v>
          </cell>
          <cell r="I43">
            <v>177.7</v>
          </cell>
          <cell r="K43">
            <v>28</v>
          </cell>
        </row>
        <row r="44">
          <cell r="A44" t="str">
            <v>Oct-Dec</v>
          </cell>
          <cell r="B44">
            <v>95.29</v>
          </cell>
          <cell r="C44">
            <v>101.83</v>
          </cell>
          <cell r="E44">
            <v>87.65</v>
          </cell>
          <cell r="F44">
            <v>115.54</v>
          </cell>
          <cell r="I44">
            <v>189.98</v>
          </cell>
          <cell r="K44">
            <v>28</v>
          </cell>
        </row>
        <row r="46">
          <cell r="A46">
            <v>1996</v>
          </cell>
          <cell r="B46">
            <v>98.73</v>
          </cell>
          <cell r="C46">
            <v>105.63</v>
          </cell>
          <cell r="E46">
            <v>88.89</v>
          </cell>
          <cell r="F46">
            <v>123.68</v>
          </cell>
          <cell r="I46">
            <v>191.71</v>
          </cell>
          <cell r="K46">
            <v>35.5</v>
          </cell>
        </row>
        <row r="47">
          <cell r="A47" t="str">
            <v>Jan-Mar</v>
          </cell>
          <cell r="B47">
            <v>89.41</v>
          </cell>
          <cell r="C47">
            <v>95.2</v>
          </cell>
          <cell r="E47">
            <v>79.989999999999995</v>
          </cell>
          <cell r="F47">
            <v>109.79</v>
          </cell>
          <cell r="I47">
            <v>174.36</v>
          </cell>
          <cell r="K47">
            <v>28</v>
          </cell>
        </row>
        <row r="48">
          <cell r="A48" t="str">
            <v>Apr-June</v>
          </cell>
          <cell r="B48">
            <v>99.21</v>
          </cell>
          <cell r="C48">
            <v>105.7</v>
          </cell>
          <cell r="E48">
            <v>87.55</v>
          </cell>
          <cell r="F48">
            <v>123.99</v>
          </cell>
          <cell r="I48">
            <v>191.14</v>
          </cell>
          <cell r="K48">
            <v>38</v>
          </cell>
        </row>
        <row r="49">
          <cell r="A49" t="str">
            <v>July-Sep</v>
          </cell>
          <cell r="B49">
            <v>102.29</v>
          </cell>
          <cell r="C49">
            <v>106.2</v>
          </cell>
          <cell r="E49">
            <v>88.27</v>
          </cell>
          <cell r="F49">
            <v>125.61</v>
          </cell>
          <cell r="I49">
            <v>192.74</v>
          </cell>
          <cell r="K49">
            <v>38</v>
          </cell>
        </row>
        <row r="50">
          <cell r="A50" t="str">
            <v>Oct-Dec</v>
          </cell>
          <cell r="B50">
            <v>107.54</v>
          </cell>
          <cell r="C50">
            <v>117.51</v>
          </cell>
          <cell r="E50">
            <v>99.68</v>
          </cell>
          <cell r="F50">
            <v>137.55000000000001</v>
          </cell>
          <cell r="I50">
            <v>212.11</v>
          </cell>
          <cell r="K50">
            <v>38</v>
          </cell>
        </row>
        <row r="52">
          <cell r="A52">
            <v>1997</v>
          </cell>
          <cell r="B52">
            <v>120.03</v>
          </cell>
          <cell r="C52">
            <v>126.89</v>
          </cell>
          <cell r="E52">
            <v>107.12</v>
          </cell>
          <cell r="F52">
            <v>149.31</v>
          </cell>
          <cell r="I52">
            <v>218.4</v>
          </cell>
          <cell r="K52">
            <v>38</v>
          </cell>
        </row>
        <row r="53">
          <cell r="A53" t="str">
            <v>Jan-Mar</v>
          </cell>
          <cell r="B53">
            <v>109.81</v>
          </cell>
          <cell r="C53">
            <v>116.91</v>
          </cell>
          <cell r="E53">
            <v>98.64</v>
          </cell>
          <cell r="F53">
            <v>137.26</v>
          </cell>
          <cell r="I53">
            <v>203.68</v>
          </cell>
          <cell r="K53">
            <v>38</v>
          </cell>
        </row>
        <row r="54">
          <cell r="A54" t="str">
            <v>Apr-June</v>
          </cell>
          <cell r="B54">
            <v>118.55</v>
          </cell>
          <cell r="C54">
            <v>125.26</v>
          </cell>
          <cell r="E54">
            <v>104.21</v>
          </cell>
          <cell r="F54">
            <v>148.9</v>
          </cell>
          <cell r="I54">
            <v>216.34</v>
          </cell>
          <cell r="K54">
            <v>38</v>
          </cell>
        </row>
        <row r="55">
          <cell r="A55" t="str">
            <v>July-Sep</v>
          </cell>
          <cell r="B55">
            <v>122.24</v>
          </cell>
          <cell r="C55">
            <v>127.12</v>
          </cell>
          <cell r="E55">
            <v>106.31</v>
          </cell>
          <cell r="F55">
            <v>150.57</v>
          </cell>
          <cell r="I55">
            <v>216.93</v>
          </cell>
          <cell r="K55">
            <v>38</v>
          </cell>
        </row>
        <row r="56">
          <cell r="A56" t="str">
            <v>Oct-Dec</v>
          </cell>
          <cell r="B56">
            <v>129.59</v>
          </cell>
          <cell r="C56">
            <v>138.9</v>
          </cell>
          <cell r="E56">
            <v>119.62</v>
          </cell>
          <cell r="F56">
            <v>161.52000000000001</v>
          </cell>
          <cell r="I56">
            <v>237.44</v>
          </cell>
          <cell r="K56">
            <v>38</v>
          </cell>
        </row>
        <row r="58">
          <cell r="A58">
            <v>1998</v>
          </cell>
          <cell r="B58">
            <v>133.30000000000001</v>
          </cell>
          <cell r="C58">
            <v>142.97</v>
          </cell>
          <cell r="E58">
            <v>124.32</v>
          </cell>
          <cell r="F58">
            <v>166.35</v>
          </cell>
          <cell r="I58">
            <v>242.32</v>
          </cell>
          <cell r="K58">
            <v>42</v>
          </cell>
        </row>
        <row r="59">
          <cell r="A59" t="str">
            <v>Jan-Mar</v>
          </cell>
          <cell r="B59">
            <v>123.07</v>
          </cell>
          <cell r="C59">
            <v>128.49</v>
          </cell>
          <cell r="E59">
            <v>109.53</v>
          </cell>
          <cell r="F59">
            <v>151.61000000000001</v>
          </cell>
          <cell r="I59">
            <v>216.31</v>
          </cell>
          <cell r="K59">
            <v>42</v>
          </cell>
        </row>
        <row r="60">
          <cell r="A60" t="str">
            <v>Apr-June</v>
          </cell>
          <cell r="B60">
            <v>132.97999999999999</v>
          </cell>
          <cell r="C60">
            <v>142</v>
          </cell>
          <cell r="E60">
            <v>120.13</v>
          </cell>
          <cell r="F60">
            <v>169.19</v>
          </cell>
          <cell r="I60">
            <v>237.86</v>
          </cell>
          <cell r="K60">
            <v>42</v>
          </cell>
        </row>
        <row r="61">
          <cell r="A61" t="str">
            <v>July-Sep</v>
          </cell>
          <cell r="B61">
            <v>136.5</v>
          </cell>
          <cell r="C61">
            <v>145.41999999999999</v>
          </cell>
          <cell r="E61">
            <v>126.49</v>
          </cell>
          <cell r="F61">
            <v>169.44</v>
          </cell>
          <cell r="I61">
            <v>243.58</v>
          </cell>
          <cell r="K61">
            <v>42</v>
          </cell>
        </row>
        <row r="62">
          <cell r="A62" t="str">
            <v>Oct-Dec</v>
          </cell>
          <cell r="B62">
            <v>140.82</v>
          </cell>
          <cell r="C62">
            <v>156.63999999999999</v>
          </cell>
          <cell r="E62">
            <v>141.53</v>
          </cell>
          <cell r="F62">
            <v>176.13</v>
          </cell>
          <cell r="I62">
            <v>273.85000000000002</v>
          </cell>
          <cell r="K62">
            <v>42</v>
          </cell>
        </row>
        <row r="64">
          <cell r="A64">
            <v>1999</v>
          </cell>
          <cell r="B64">
            <v>140.99</v>
          </cell>
          <cell r="C64">
            <v>156.77000000000001</v>
          </cell>
          <cell r="E64">
            <v>140.07</v>
          </cell>
          <cell r="F64">
            <v>179.48</v>
          </cell>
          <cell r="I64">
            <v>267.98</v>
          </cell>
          <cell r="K64">
            <v>50</v>
          </cell>
        </row>
        <row r="65">
          <cell r="A65" t="str">
            <v>Jan-Mar</v>
          </cell>
          <cell r="B65">
            <v>132.61000000000001</v>
          </cell>
          <cell r="C65">
            <v>144.91</v>
          </cell>
          <cell r="E65">
            <v>127.45</v>
          </cell>
          <cell r="F65">
            <v>168.97</v>
          </cell>
          <cell r="I65">
            <v>250.71</v>
          </cell>
          <cell r="K65">
            <v>50</v>
          </cell>
        </row>
        <row r="66">
          <cell r="A66" t="str">
            <v>Apr-June</v>
          </cell>
          <cell r="B66">
            <v>141.04</v>
          </cell>
          <cell r="C66">
            <v>156.84</v>
          </cell>
          <cell r="E66">
            <v>136.6</v>
          </cell>
          <cell r="F66">
            <v>184.83</v>
          </cell>
          <cell r="I66">
            <v>264.49</v>
          </cell>
          <cell r="K66">
            <v>50</v>
          </cell>
        </row>
        <row r="67">
          <cell r="A67" t="str">
            <v>July-Sep</v>
          </cell>
          <cell r="B67">
            <v>142.59</v>
          </cell>
          <cell r="C67">
            <v>156.74</v>
          </cell>
          <cell r="E67">
            <v>139.74</v>
          </cell>
          <cell r="F67">
            <v>179.96</v>
          </cell>
          <cell r="I67">
            <v>266.56</v>
          </cell>
          <cell r="K67">
            <v>50</v>
          </cell>
        </row>
        <row r="68">
          <cell r="A68" t="str">
            <v>Oct-Dec</v>
          </cell>
          <cell r="B68">
            <v>147.71</v>
          </cell>
          <cell r="C68">
            <v>168.9</v>
          </cell>
          <cell r="E68">
            <v>157.25</v>
          </cell>
          <cell r="F68">
            <v>184.22</v>
          </cell>
          <cell r="I68">
            <v>291.12355683795931</v>
          </cell>
          <cell r="K68">
            <v>50</v>
          </cell>
        </row>
        <row r="70">
          <cell r="A70">
            <v>2000</v>
          </cell>
          <cell r="B70">
            <v>149.53</v>
          </cell>
          <cell r="C70">
            <v>169.03</v>
          </cell>
          <cell r="E70">
            <v>152.44</v>
          </cell>
          <cell r="F70">
            <v>191.2</v>
          </cell>
          <cell r="I70">
            <v>278.93</v>
          </cell>
          <cell r="K70">
            <v>50</v>
          </cell>
        </row>
        <row r="71">
          <cell r="A71" t="str">
            <v>Jan-Mar</v>
          </cell>
          <cell r="B71">
            <v>141.75</v>
          </cell>
          <cell r="C71">
            <v>156.91999999999999</v>
          </cell>
          <cell r="E71">
            <v>138.74</v>
          </cell>
          <cell r="F71">
            <v>181.15</v>
          </cell>
          <cell r="I71">
            <v>265.52</v>
          </cell>
          <cell r="K71">
            <v>50</v>
          </cell>
        </row>
        <row r="72">
          <cell r="A72" t="str">
            <v>Apr-June</v>
          </cell>
          <cell r="B72">
            <v>149.31</v>
          </cell>
          <cell r="C72">
            <v>168.29</v>
          </cell>
          <cell r="E72">
            <v>151.79</v>
          </cell>
          <cell r="F72">
            <v>190.38</v>
          </cell>
          <cell r="I72">
            <v>279.08999999999997</v>
          </cell>
          <cell r="K72">
            <v>50</v>
          </cell>
        </row>
        <row r="73">
          <cell r="A73" t="str">
            <v>July-Sep</v>
          </cell>
          <cell r="B73">
            <v>150.54</v>
          </cell>
          <cell r="C73">
            <v>168.88</v>
          </cell>
          <cell r="E73">
            <v>152.13</v>
          </cell>
          <cell r="F73">
            <v>191.06</v>
          </cell>
          <cell r="I73">
            <v>276.42</v>
          </cell>
          <cell r="K73">
            <v>50</v>
          </cell>
        </row>
        <row r="74">
          <cell r="A74" t="str">
            <v>Oct-Dec</v>
          </cell>
          <cell r="B74">
            <v>156.38999999999999</v>
          </cell>
          <cell r="C74">
            <v>182.27</v>
          </cell>
          <cell r="E74">
            <v>167.29</v>
          </cell>
          <cell r="F74">
            <v>202.47</v>
          </cell>
          <cell r="I74">
            <v>293.51</v>
          </cell>
          <cell r="K74">
            <v>50</v>
          </cell>
        </row>
        <row r="76">
          <cell r="A76">
            <v>2001</v>
          </cell>
          <cell r="B76">
            <v>159.30000000000001</v>
          </cell>
          <cell r="C76">
            <v>180.1</v>
          </cell>
          <cell r="E76">
            <v>166.17</v>
          </cell>
          <cell r="F76">
            <v>199.09</v>
          </cell>
          <cell r="I76">
            <v>286.77999999999997</v>
          </cell>
          <cell r="K76">
            <v>55</v>
          </cell>
        </row>
        <row r="77">
          <cell r="A77" t="str">
            <v>Jan-Mar</v>
          </cell>
          <cell r="B77">
            <v>149.13999999999999</v>
          </cell>
          <cell r="C77">
            <v>165.33</v>
          </cell>
          <cell r="E77">
            <v>150.47</v>
          </cell>
          <cell r="F77">
            <v>185.48</v>
          </cell>
          <cell r="I77">
            <v>267.10000000000002</v>
          </cell>
          <cell r="K77">
            <v>50</v>
          </cell>
        </row>
        <row r="78">
          <cell r="A78" t="str">
            <v>Apr-June</v>
          </cell>
          <cell r="B78">
            <v>156.38999999999999</v>
          </cell>
          <cell r="C78">
            <v>176.82</v>
          </cell>
          <cell r="E78">
            <v>161.78</v>
          </cell>
          <cell r="F78">
            <v>197.26</v>
          </cell>
          <cell r="I78">
            <v>278.89999999999998</v>
          </cell>
          <cell r="K78">
            <v>50</v>
          </cell>
        </row>
        <row r="79">
          <cell r="A79" t="str">
            <v>July-Sep</v>
          </cell>
          <cell r="B79">
            <v>163.04</v>
          </cell>
          <cell r="C79">
            <v>182.44</v>
          </cell>
          <cell r="E79">
            <v>167.85</v>
          </cell>
          <cell r="F79">
            <v>202.24</v>
          </cell>
          <cell r="I79">
            <v>289.58999999999997</v>
          </cell>
          <cell r="K79">
            <v>60</v>
          </cell>
        </row>
        <row r="80">
          <cell r="A80" t="str">
            <v>Oct-Dec</v>
          </cell>
          <cell r="B80">
            <v>168.61</v>
          </cell>
          <cell r="C80">
            <v>196.06</v>
          </cell>
          <cell r="E80">
            <v>184.71</v>
          </cell>
          <cell r="F80">
            <v>211.73</v>
          </cell>
          <cell r="I80">
            <v>311.7</v>
          </cell>
          <cell r="K80">
            <v>60</v>
          </cell>
        </row>
        <row r="82">
          <cell r="A82">
            <v>2002</v>
          </cell>
        </row>
        <row r="83">
          <cell r="A83" t="str">
            <v>Jan-Mar</v>
          </cell>
          <cell r="B83">
            <v>161.21</v>
          </cell>
          <cell r="C83">
            <v>182.25</v>
          </cell>
          <cell r="E83">
            <v>169.14</v>
          </cell>
          <cell r="F83">
            <v>200.82</v>
          </cell>
          <cell r="I83">
            <v>284.77</v>
          </cell>
          <cell r="K83">
            <v>60</v>
          </cell>
        </row>
        <row r="84">
          <cell r="A84" t="str">
            <v>Apr-June</v>
          </cell>
          <cell r="B84">
            <v>171.14</v>
          </cell>
          <cell r="C84">
            <v>197.54</v>
          </cell>
          <cell r="E84">
            <v>180.95</v>
          </cell>
          <cell r="F84">
            <v>221.03</v>
          </cell>
          <cell r="I84">
            <v>315.06</v>
          </cell>
          <cell r="K84">
            <v>60</v>
          </cell>
        </row>
        <row r="85">
          <cell r="A85" t="str">
            <v>July-Sep</v>
          </cell>
          <cell r="B85">
            <v>173.83</v>
          </cell>
          <cell r="C85">
            <v>200.56</v>
          </cell>
          <cell r="E85">
            <v>184.03</v>
          </cell>
          <cell r="F85">
            <v>223.67</v>
          </cell>
          <cell r="I85">
            <v>332.6</v>
          </cell>
          <cell r="K85">
            <v>60</v>
          </cell>
        </row>
        <row r="87">
          <cell r="B87" t="str">
            <v>(Real terms, index 1993=100)</v>
          </cell>
        </row>
        <row r="89">
          <cell r="A89">
            <v>1990</v>
          </cell>
          <cell r="B89" t="str">
            <v>n.a.</v>
          </cell>
          <cell r="C89">
            <v>165.88</v>
          </cell>
          <cell r="E89">
            <v>152.94</v>
          </cell>
          <cell r="F89">
            <v>158.82</v>
          </cell>
          <cell r="I89" t="str">
            <v>n.a.</v>
          </cell>
          <cell r="K89" t="str">
            <v>n.a.</v>
          </cell>
        </row>
        <row r="90">
          <cell r="A90">
            <v>1991</v>
          </cell>
          <cell r="B90" t="str">
            <v>n.a.</v>
          </cell>
          <cell r="C90">
            <v>120.67</v>
          </cell>
          <cell r="E90">
            <v>128</v>
          </cell>
          <cell r="F90">
            <v>111.78</v>
          </cell>
          <cell r="I90" t="str">
            <v>n.a.</v>
          </cell>
          <cell r="K90">
            <v>186.67</v>
          </cell>
        </row>
        <row r="91">
          <cell r="A91" t="str">
            <v>1994 average</v>
          </cell>
          <cell r="B91">
            <v>109.26367953811277</v>
          </cell>
          <cell r="C91">
            <v>110.32673295228486</v>
          </cell>
          <cell r="E91">
            <v>109.09699810216188</v>
          </cell>
          <cell r="F91">
            <v>116.43827179080826</v>
          </cell>
          <cell r="G91">
            <v>135.84976804180104</v>
          </cell>
          <cell r="I91" t="str">
            <v>n.a.</v>
          </cell>
          <cell r="K91">
            <v>129.51</v>
          </cell>
        </row>
        <row r="92">
          <cell r="A92" t="str">
            <v>1995 average</v>
          </cell>
          <cell r="B92">
            <v>108.5995742687322</v>
          </cell>
          <cell r="C92">
            <v>108.9708761189371</v>
          </cell>
          <cell r="E92">
            <v>113.8726198775968</v>
          </cell>
          <cell r="F92">
            <v>114.78372781147658</v>
          </cell>
          <cell r="G92">
            <v>169.91971839680454</v>
          </cell>
          <cell r="I92" t="str">
            <v>n.a.</v>
          </cell>
          <cell r="K92">
            <v>131.84</v>
          </cell>
        </row>
        <row r="93">
          <cell r="A93" t="str">
            <v>1996 average</v>
          </cell>
          <cell r="B93">
            <v>102.86129601281938</v>
          </cell>
          <cell r="C93">
            <v>104.13869726644927</v>
          </cell>
          <cell r="E93">
            <v>107.22768824620226</v>
          </cell>
          <cell r="F93">
            <v>112.8056452199334</v>
          </cell>
          <cell r="G93">
            <v>199.85256751931249</v>
          </cell>
          <cell r="I93" t="str">
            <v>n.a.</v>
          </cell>
          <cell r="K93">
            <v>142.13999999999999</v>
          </cell>
        </row>
        <row r="94">
          <cell r="A94" t="str">
            <v>1997 average</v>
          </cell>
          <cell r="B94">
            <v>114.3465936758889</v>
          </cell>
          <cell r="C94">
            <v>114.92802222784377</v>
          </cell>
          <cell r="E94">
            <v>119.29639619539506</v>
          </cell>
          <cell r="F94">
            <v>125.22090859396488</v>
          </cell>
          <cell r="G94">
            <v>216.73285614259308</v>
          </cell>
          <cell r="I94" t="str">
            <v>n.a.</v>
          </cell>
          <cell r="K94">
            <v>140.29</v>
          </cell>
        </row>
        <row r="95">
          <cell r="A95" t="str">
            <v>1998 average</v>
          </cell>
          <cell r="B95">
            <v>121.43619351147693</v>
          </cell>
          <cell r="C95">
            <v>123.8555389938882</v>
          </cell>
          <cell r="E95">
            <v>132.38090472310594</v>
          </cell>
          <cell r="F95">
            <v>128.0577401962278</v>
          </cell>
          <cell r="G95">
            <v>226.80105727143462</v>
          </cell>
          <cell r="I95" t="str">
            <v>n.a.</v>
          </cell>
          <cell r="K95">
            <v>148.21</v>
          </cell>
        </row>
        <row r="96">
          <cell r="A96" t="str">
            <v>1999 average</v>
          </cell>
          <cell r="B96">
            <v>125.42642584073735</v>
          </cell>
          <cell r="C96">
            <v>132.5716875230481</v>
          </cell>
          <cell r="E96">
            <v>145.8054345510198</v>
          </cell>
          <cell r="F96">
            <v>134.78541266044962</v>
          </cell>
          <cell r="G96">
            <v>232.17044094700393</v>
          </cell>
          <cell r="I96" t="str">
            <v>n.a.</v>
          </cell>
          <cell r="K96">
            <v>172.34</v>
          </cell>
        </row>
        <row r="97">
          <cell r="A97" t="str">
            <v>2000 average</v>
          </cell>
          <cell r="B97">
            <v>129.59161910443751</v>
          </cell>
          <cell r="C97">
            <v>135.77492487758911</v>
          </cell>
          <cell r="I97" t="str">
            <v>n.a.</v>
          </cell>
          <cell r="K97">
            <v>169.29273084479371</v>
          </cell>
        </row>
        <row r="98">
          <cell r="A98" t="str">
            <v>2001 average</v>
          </cell>
          <cell r="B98">
            <v>135.04483505450028</v>
          </cell>
          <cell r="C98">
            <v>144.66010939642257</v>
          </cell>
          <cell r="I98" t="str">
            <v>n.a.</v>
          </cell>
          <cell r="K98">
            <v>196.85201261022522</v>
          </cell>
        </row>
        <row r="101">
          <cell r="A101" t="str">
            <v>Source:   Central Statistical Bureau of Latvia</v>
          </cell>
        </row>
        <row r="102">
          <cell r="A102" t="str">
            <v>1/ The state sector includes enterprises where central or local government capital participation in the</v>
          </cell>
        </row>
        <row r="103">
          <cell r="A103" t="str">
            <v>company capital is equal to or above 50 percent.</v>
          </cell>
        </row>
      </sheetData>
      <sheetData sheetId="17">
        <row r="1">
          <cell r="A1" t="str">
            <v>Table 16. Latvia: Average Gross Wages by Sector of Economic Activity, 1996-2001</v>
          </cell>
        </row>
        <row r="2">
          <cell r="A2" t="str">
            <v>(In lats per month)</v>
          </cell>
        </row>
        <row r="5">
          <cell r="C5">
            <v>1993</v>
          </cell>
          <cell r="F5">
            <v>1994</v>
          </cell>
          <cell r="I5">
            <v>1995</v>
          </cell>
          <cell r="M5">
            <v>1996</v>
          </cell>
          <cell r="Q5">
            <v>1997</v>
          </cell>
          <cell r="U5">
            <v>1998</v>
          </cell>
          <cell r="Y5">
            <v>1999</v>
          </cell>
          <cell r="AC5">
            <v>2000</v>
          </cell>
        </row>
        <row r="6">
          <cell r="C6" t="str">
            <v>Whole economy</v>
          </cell>
          <cell r="D6" t="str">
            <v>of which</v>
          </cell>
          <cell r="F6" t="str">
            <v>Whole economy</v>
          </cell>
          <cell r="G6" t="str">
            <v>of which</v>
          </cell>
          <cell r="I6" t="str">
            <v>Whole economy</v>
          </cell>
          <cell r="J6" t="str">
            <v>of which</v>
          </cell>
          <cell r="M6" t="str">
            <v>Whole economy</v>
          </cell>
          <cell r="N6" t="str">
            <v>of which</v>
          </cell>
          <cell r="Q6" t="str">
            <v>Whole economy</v>
          </cell>
          <cell r="R6" t="str">
            <v>of which</v>
          </cell>
          <cell r="U6" t="str">
            <v>Whole economy</v>
          </cell>
          <cell r="V6" t="str">
            <v>of which</v>
          </cell>
          <cell r="Y6" t="str">
            <v>Whole economy</v>
          </cell>
          <cell r="Z6" t="str">
            <v>of which</v>
          </cell>
          <cell r="AC6" t="str">
            <v>Whole economy</v>
          </cell>
          <cell r="AD6" t="str">
            <v>of which</v>
          </cell>
        </row>
        <row r="7">
          <cell r="B7" t="str">
            <v>NACE code</v>
          </cell>
          <cell r="D7" t="str">
            <v>public sector</v>
          </cell>
          <cell r="E7" t="str">
            <v>private
sector</v>
          </cell>
          <cell r="G7" t="str">
            <v>public sector</v>
          </cell>
          <cell r="H7" t="str">
            <v>private
sector</v>
          </cell>
          <cell r="J7" t="str">
            <v>public sector</v>
          </cell>
          <cell r="K7" t="str">
            <v>private
sector</v>
          </cell>
          <cell r="N7" t="str">
            <v>public sector</v>
          </cell>
          <cell r="O7" t="str">
            <v>private
sector</v>
          </cell>
          <cell r="R7" t="str">
            <v>public sector</v>
          </cell>
          <cell r="S7" t="str">
            <v>private
sector</v>
          </cell>
          <cell r="V7" t="str">
            <v>public sector</v>
          </cell>
          <cell r="W7" t="str">
            <v>private
sector</v>
          </cell>
          <cell r="Z7" t="str">
            <v>public sector</v>
          </cell>
          <cell r="AA7" t="str">
            <v>private
sector</v>
          </cell>
          <cell r="AD7" t="str">
            <v>public sector</v>
          </cell>
          <cell r="AE7" t="str">
            <v>private
sector</v>
          </cell>
        </row>
        <row r="10">
          <cell r="A10" t="str">
            <v>Total</v>
          </cell>
          <cell r="C10">
            <v>47.23</v>
          </cell>
          <cell r="F10">
            <v>71.87</v>
          </cell>
          <cell r="I10">
            <v>89.5</v>
          </cell>
          <cell r="J10">
            <v>94.15</v>
          </cell>
          <cell r="K10">
            <v>84.31</v>
          </cell>
          <cell r="M10">
            <v>98.73</v>
          </cell>
          <cell r="N10">
            <v>103.86</v>
          </cell>
          <cell r="O10">
            <v>93</v>
          </cell>
          <cell r="Q10">
            <v>120.03</v>
          </cell>
          <cell r="R10">
            <v>126.83</v>
          </cell>
          <cell r="S10">
            <v>112.6</v>
          </cell>
          <cell r="U10">
            <v>133.30000000000001</v>
          </cell>
          <cell r="V10">
            <v>142.91</v>
          </cell>
          <cell r="W10">
            <v>124.62</v>
          </cell>
          <cell r="Y10">
            <v>140.99</v>
          </cell>
          <cell r="Z10">
            <v>156.66999999999999</v>
          </cell>
          <cell r="AA10">
            <v>129.19</v>
          </cell>
          <cell r="AC10">
            <v>149.53</v>
          </cell>
          <cell r="AD10">
            <v>168.95</v>
          </cell>
          <cell r="AE10">
            <v>135.96</v>
          </cell>
        </row>
        <row r="11">
          <cell r="A11" t="str">
            <v>Agriculture, hunting and forestry</v>
          </cell>
          <cell r="B11" t="str">
            <v>A</v>
          </cell>
          <cell r="I11">
            <v>64.290000000000006</v>
          </cell>
          <cell r="J11">
            <v>79.23</v>
          </cell>
          <cell r="K11">
            <v>64.87</v>
          </cell>
          <cell r="M11">
            <v>69.760000000000005</v>
          </cell>
          <cell r="N11">
            <v>83.07</v>
          </cell>
          <cell r="O11">
            <v>70.95</v>
          </cell>
          <cell r="Q11">
            <v>83.03</v>
          </cell>
          <cell r="R11">
            <v>112.31</v>
          </cell>
          <cell r="S11">
            <v>74.36</v>
          </cell>
          <cell r="U11">
            <v>93.76</v>
          </cell>
          <cell r="V11">
            <v>128.13</v>
          </cell>
          <cell r="W11">
            <v>83.67</v>
          </cell>
          <cell r="Y11">
            <v>98.45</v>
          </cell>
          <cell r="Z11">
            <v>148.65</v>
          </cell>
          <cell r="AA11">
            <v>85.02</v>
          </cell>
          <cell r="AC11">
            <v>114.58</v>
          </cell>
          <cell r="AD11">
            <v>192.36</v>
          </cell>
          <cell r="AE11">
            <v>97.1</v>
          </cell>
        </row>
        <row r="12">
          <cell r="A12" t="str">
            <v>Fishing</v>
          </cell>
          <cell r="B12" t="str">
            <v>B</v>
          </cell>
          <cell r="I12">
            <v>118.82</v>
          </cell>
          <cell r="J12">
            <v>121.54</v>
          </cell>
          <cell r="K12">
            <v>100.18</v>
          </cell>
          <cell r="M12">
            <v>115.07</v>
          </cell>
          <cell r="N12">
            <v>126.97</v>
          </cell>
          <cell r="O12">
            <v>93.86</v>
          </cell>
          <cell r="Q12">
            <v>149.86000000000001</v>
          </cell>
          <cell r="R12">
            <v>235.92</v>
          </cell>
          <cell r="S12">
            <v>98.19</v>
          </cell>
          <cell r="U12">
            <v>105.8</v>
          </cell>
          <cell r="V12">
            <v>83.22</v>
          </cell>
          <cell r="W12">
            <v>108.95</v>
          </cell>
          <cell r="Y12">
            <v>105.58</v>
          </cell>
          <cell r="Z12">
            <v>82.95</v>
          </cell>
          <cell r="AA12">
            <v>109.43</v>
          </cell>
          <cell r="AC12">
            <v>85.85</v>
          </cell>
          <cell r="AD12">
            <v>105.84</v>
          </cell>
          <cell r="AE12">
            <v>80.55</v>
          </cell>
        </row>
        <row r="13">
          <cell r="A13" t="str">
            <v>Industry of which:</v>
          </cell>
          <cell r="B13" t="str">
            <v>CDE</v>
          </cell>
          <cell r="I13">
            <v>94.74</v>
          </cell>
          <cell r="J13">
            <v>98.32</v>
          </cell>
          <cell r="K13">
            <v>95.45</v>
          </cell>
          <cell r="M13">
            <v>108.81</v>
          </cell>
          <cell r="N13">
            <v>116.28</v>
          </cell>
          <cell r="O13">
            <v>107.97</v>
          </cell>
          <cell r="Q13">
            <v>132.34</v>
          </cell>
          <cell r="R13">
            <v>144.36000000000001</v>
          </cell>
          <cell r="S13">
            <v>127.38</v>
          </cell>
          <cell r="U13">
            <v>140.99</v>
          </cell>
          <cell r="V13">
            <v>168.37</v>
          </cell>
          <cell r="W13">
            <v>134.32</v>
          </cell>
          <cell r="Y13">
            <v>146.6</v>
          </cell>
          <cell r="Z13">
            <v>194.77</v>
          </cell>
          <cell r="AA13">
            <v>139.72</v>
          </cell>
          <cell r="AC13">
            <v>151.26</v>
          </cell>
          <cell r="AD13">
            <v>223.92</v>
          </cell>
          <cell r="AE13">
            <v>142.66</v>
          </cell>
        </row>
        <row r="14">
          <cell r="A14" t="str">
            <v xml:space="preserve">   Mining and quarrying</v>
          </cell>
          <cell r="B14" t="str">
            <v>C</v>
          </cell>
          <cell r="I14">
            <v>81.59</v>
          </cell>
          <cell r="J14">
            <v>80.739999999999995</v>
          </cell>
          <cell r="K14">
            <v>78.94</v>
          </cell>
          <cell r="M14">
            <v>112.79</v>
          </cell>
          <cell r="N14">
            <v>109.35</v>
          </cell>
          <cell r="O14">
            <v>119.19</v>
          </cell>
          <cell r="Q14">
            <v>130.49</v>
          </cell>
          <cell r="R14">
            <v>111.23</v>
          </cell>
          <cell r="S14">
            <v>134.25</v>
          </cell>
          <cell r="U14">
            <v>139.85</v>
          </cell>
          <cell r="V14">
            <v>110.45</v>
          </cell>
          <cell r="W14">
            <v>140.31</v>
          </cell>
          <cell r="Y14">
            <v>157.4</v>
          </cell>
          <cell r="Z14">
            <v>67.92</v>
          </cell>
          <cell r="AA14">
            <v>157.5</v>
          </cell>
          <cell r="AC14">
            <v>152.69</v>
          </cell>
          <cell r="AD14" t="str">
            <v>...</v>
          </cell>
          <cell r="AE14">
            <v>152.72</v>
          </cell>
        </row>
        <row r="15">
          <cell r="A15" t="str">
            <v xml:space="preserve">   Manufacturing</v>
          </cell>
          <cell r="B15" t="str">
            <v>D</v>
          </cell>
          <cell r="I15">
            <v>91.84</v>
          </cell>
          <cell r="J15">
            <v>94.96</v>
          </cell>
          <cell r="K15">
            <v>95.32</v>
          </cell>
          <cell r="M15">
            <v>104.31</v>
          </cell>
          <cell r="N15">
            <v>109.71</v>
          </cell>
          <cell r="O15">
            <v>107.97</v>
          </cell>
          <cell r="Q15">
            <v>127.42</v>
          </cell>
          <cell r="R15">
            <v>127.33</v>
          </cell>
          <cell r="S15">
            <v>127.44</v>
          </cell>
          <cell r="U15">
            <v>134.15</v>
          </cell>
          <cell r="V15">
            <v>131.91999999999999</v>
          </cell>
          <cell r="W15">
            <v>134.4</v>
          </cell>
          <cell r="Y15">
            <v>136.94999999999999</v>
          </cell>
          <cell r="Z15">
            <v>138.85</v>
          </cell>
          <cell r="AA15">
            <v>136.88</v>
          </cell>
          <cell r="AC15">
            <v>140.53</v>
          </cell>
          <cell r="AD15">
            <v>167.24</v>
          </cell>
          <cell r="AE15">
            <v>140.07</v>
          </cell>
        </row>
        <row r="16">
          <cell r="A16" t="str">
            <v xml:space="preserve">   Electricity, gas and water supply</v>
          </cell>
          <cell r="B16" t="str">
            <v>E</v>
          </cell>
          <cell r="I16">
            <v>120.19</v>
          </cell>
          <cell r="J16">
            <v>115.67</v>
          </cell>
          <cell r="K16">
            <v>117.24</v>
          </cell>
          <cell r="M16">
            <v>144.1</v>
          </cell>
          <cell r="N16">
            <v>138.04</v>
          </cell>
          <cell r="O16">
            <v>97.07</v>
          </cell>
          <cell r="Q16">
            <v>169.56</v>
          </cell>
          <cell r="R16">
            <v>173.3</v>
          </cell>
          <cell r="S16">
            <v>115.35</v>
          </cell>
          <cell r="U16">
            <v>193.46</v>
          </cell>
          <cell r="V16">
            <v>198.24</v>
          </cell>
          <cell r="W16">
            <v>116.26</v>
          </cell>
          <cell r="Y16">
            <v>215.32</v>
          </cell>
          <cell r="Z16">
            <v>211.94</v>
          </cell>
          <cell r="AA16">
            <v>228.46</v>
          </cell>
          <cell r="AC16">
            <v>235.89</v>
          </cell>
          <cell r="AD16">
            <v>233.36</v>
          </cell>
          <cell r="AE16">
            <v>247.21</v>
          </cell>
        </row>
        <row r="17">
          <cell r="A17" t="str">
            <v>Construction</v>
          </cell>
          <cell r="B17" t="str">
            <v>F</v>
          </cell>
          <cell r="I17">
            <v>86.74</v>
          </cell>
          <cell r="J17">
            <v>86.08</v>
          </cell>
          <cell r="K17">
            <v>99.01</v>
          </cell>
          <cell r="M17">
            <v>85.63</v>
          </cell>
          <cell r="N17">
            <v>75.22</v>
          </cell>
          <cell r="O17">
            <v>96.42</v>
          </cell>
          <cell r="Q17">
            <v>112.55</v>
          </cell>
          <cell r="R17">
            <v>136.13</v>
          </cell>
          <cell r="S17">
            <v>109.38</v>
          </cell>
          <cell r="U17">
            <v>131.54</v>
          </cell>
          <cell r="V17">
            <v>173.34</v>
          </cell>
          <cell r="W17">
            <v>126.99</v>
          </cell>
          <cell r="Y17">
            <v>137.47</v>
          </cell>
          <cell r="Z17">
            <v>177.17</v>
          </cell>
          <cell r="AA17">
            <v>136.41999999999999</v>
          </cell>
          <cell r="AC17">
            <v>133.08000000000001</v>
          </cell>
          <cell r="AD17">
            <v>202.15</v>
          </cell>
          <cell r="AE17">
            <v>131.33000000000001</v>
          </cell>
        </row>
        <row r="18">
          <cell r="A18" t="str">
            <v>Wholesale and retail trade</v>
          </cell>
          <cell r="B18" t="str">
            <v>G</v>
          </cell>
          <cell r="I18">
            <v>67.260000000000005</v>
          </cell>
          <cell r="J18">
            <v>102.55</v>
          </cell>
          <cell r="K18">
            <v>69.94</v>
          </cell>
          <cell r="M18">
            <v>69.11</v>
          </cell>
          <cell r="N18">
            <v>104.73</v>
          </cell>
          <cell r="O18">
            <v>72.94</v>
          </cell>
          <cell r="Q18">
            <v>84.32</v>
          </cell>
          <cell r="R18">
            <v>122.67</v>
          </cell>
          <cell r="S18">
            <v>82.29</v>
          </cell>
          <cell r="U18">
            <v>95.67</v>
          </cell>
          <cell r="V18">
            <v>125.04</v>
          </cell>
          <cell r="W18">
            <v>94.83</v>
          </cell>
          <cell r="Y18">
            <v>101.79</v>
          </cell>
          <cell r="Z18">
            <v>127.46</v>
          </cell>
          <cell r="AA18">
            <v>101.5</v>
          </cell>
          <cell r="AC18">
            <v>108.2</v>
          </cell>
          <cell r="AD18">
            <v>148.28</v>
          </cell>
          <cell r="AE18">
            <v>107.89</v>
          </cell>
        </row>
        <row r="19">
          <cell r="A19" t="str">
            <v>Hotels and  restaurants</v>
          </cell>
          <cell r="B19" t="str">
            <v>H</v>
          </cell>
          <cell r="I19">
            <v>68.33</v>
          </cell>
          <cell r="J19">
            <v>120.97</v>
          </cell>
          <cell r="K19">
            <v>52.48</v>
          </cell>
          <cell r="M19">
            <v>66.52</v>
          </cell>
          <cell r="N19">
            <v>140.88</v>
          </cell>
          <cell r="O19">
            <v>53.34</v>
          </cell>
          <cell r="Q19">
            <v>85.75</v>
          </cell>
          <cell r="R19">
            <v>148.04</v>
          </cell>
          <cell r="S19">
            <v>74.86</v>
          </cell>
          <cell r="U19">
            <v>85.02</v>
          </cell>
          <cell r="V19">
            <v>153.27000000000001</v>
          </cell>
          <cell r="W19">
            <v>76.56</v>
          </cell>
          <cell r="Y19">
            <v>81.510000000000005</v>
          </cell>
          <cell r="Z19">
            <v>162.71</v>
          </cell>
          <cell r="AA19">
            <v>74.900000000000006</v>
          </cell>
          <cell r="AC19">
            <v>85.15</v>
          </cell>
          <cell r="AD19">
            <v>187.62</v>
          </cell>
          <cell r="AE19">
            <v>78.459999999999994</v>
          </cell>
        </row>
        <row r="20">
          <cell r="A20" t="str">
            <v>Transport, storage and communication of which:</v>
          </cell>
          <cell r="B20" t="str">
            <v>I</v>
          </cell>
          <cell r="I20">
            <v>135.71</v>
          </cell>
          <cell r="J20">
            <v>138.66</v>
          </cell>
          <cell r="K20">
            <v>91.8</v>
          </cell>
          <cell r="M20">
            <v>151.71</v>
          </cell>
          <cell r="N20">
            <v>152.02000000000001</v>
          </cell>
          <cell r="O20">
            <v>133.33000000000001</v>
          </cell>
          <cell r="Q20">
            <v>177.87</v>
          </cell>
          <cell r="R20">
            <v>184.34</v>
          </cell>
          <cell r="S20">
            <v>161.82</v>
          </cell>
          <cell r="U20">
            <v>185.7</v>
          </cell>
          <cell r="V20">
            <v>197.04</v>
          </cell>
          <cell r="W20">
            <v>164.61</v>
          </cell>
          <cell r="Y20">
            <v>186.85</v>
          </cell>
          <cell r="Z20">
            <v>203.48</v>
          </cell>
          <cell r="AA20">
            <v>159.38999999999999</v>
          </cell>
          <cell r="AC20">
            <v>193.06</v>
          </cell>
          <cell r="AD20">
            <v>214.09</v>
          </cell>
          <cell r="AE20">
            <v>161.69999999999999</v>
          </cell>
        </row>
        <row r="21">
          <cell r="A21" t="str">
            <v xml:space="preserve">   Land transport; transport via pipelines</v>
          </cell>
          <cell r="B21">
            <v>60</v>
          </cell>
          <cell r="I21">
            <v>102.31</v>
          </cell>
          <cell r="J21">
            <v>107.32</v>
          </cell>
          <cell r="K21">
            <v>57.2</v>
          </cell>
          <cell r="M21">
            <v>113.96</v>
          </cell>
          <cell r="N21" t="str">
            <v>…</v>
          </cell>
          <cell r="O21" t="str">
            <v>…</v>
          </cell>
          <cell r="Q21">
            <v>136.27000000000001</v>
          </cell>
          <cell r="R21">
            <v>147.97999999999999</v>
          </cell>
          <cell r="S21">
            <v>96</v>
          </cell>
          <cell r="U21">
            <v>142.15</v>
          </cell>
          <cell r="V21">
            <v>160.56</v>
          </cell>
          <cell r="W21">
            <v>95.45</v>
          </cell>
          <cell r="Y21">
            <v>142.47999999999999</v>
          </cell>
          <cell r="Z21">
            <v>163.27000000000001</v>
          </cell>
          <cell r="AA21">
            <v>96.69</v>
          </cell>
          <cell r="AC21">
            <v>150.58000000000001</v>
          </cell>
          <cell r="AD21">
            <v>176.12</v>
          </cell>
          <cell r="AE21">
            <v>100.39</v>
          </cell>
        </row>
        <row r="22">
          <cell r="A22" t="str">
            <v xml:space="preserve">   Railway</v>
          </cell>
          <cell r="B22">
            <v>601</v>
          </cell>
          <cell r="I22" t="str">
            <v>…</v>
          </cell>
          <cell r="J22" t="str">
            <v>…</v>
          </cell>
          <cell r="K22" t="str">
            <v>…</v>
          </cell>
          <cell r="M22">
            <v>130.94999999999999</v>
          </cell>
          <cell r="N22" t="str">
            <v>…</v>
          </cell>
          <cell r="O22" t="str">
            <v>…</v>
          </cell>
          <cell r="Q22" t="str">
            <v>…</v>
          </cell>
          <cell r="R22" t="str">
            <v>…</v>
          </cell>
          <cell r="S22" t="str">
            <v>…</v>
          </cell>
          <cell r="U22">
            <v>169.02</v>
          </cell>
          <cell r="V22">
            <v>169.12</v>
          </cell>
          <cell r="W22">
            <v>56.32</v>
          </cell>
          <cell r="Y22">
            <v>166.58</v>
          </cell>
          <cell r="Z22">
            <v>166.69</v>
          </cell>
          <cell r="AA22">
            <v>69.94</v>
          </cell>
          <cell r="AC22">
            <v>182.96</v>
          </cell>
          <cell r="AD22">
            <v>183.71</v>
          </cell>
          <cell r="AE22">
            <v>164.56</v>
          </cell>
        </row>
        <row r="23">
          <cell r="A23" t="str">
            <v xml:space="preserve">   Road</v>
          </cell>
          <cell r="B23">
            <v>602</v>
          </cell>
          <cell r="I23" t="str">
            <v>…</v>
          </cell>
          <cell r="J23" t="str">
            <v>…</v>
          </cell>
          <cell r="K23" t="str">
            <v>…</v>
          </cell>
          <cell r="M23">
            <v>87.61</v>
          </cell>
          <cell r="N23" t="str">
            <v>…</v>
          </cell>
          <cell r="O23" t="str">
            <v>…</v>
          </cell>
          <cell r="Q23" t="str">
            <v>…</v>
          </cell>
          <cell r="R23" t="str">
            <v>…</v>
          </cell>
          <cell r="S23" t="str">
            <v>…</v>
          </cell>
          <cell r="U23">
            <v>108.69</v>
          </cell>
          <cell r="V23">
            <v>143.63</v>
          </cell>
          <cell r="W23">
            <v>77.67</v>
          </cell>
          <cell r="Y23">
            <v>113.51</v>
          </cell>
          <cell r="Z23">
            <v>156.97999999999999</v>
          </cell>
          <cell r="AA23">
            <v>78.47</v>
          </cell>
          <cell r="AC23">
            <v>117.78</v>
          </cell>
          <cell r="AD23">
            <v>163.13999999999999</v>
          </cell>
          <cell r="AE23">
            <v>81.93</v>
          </cell>
        </row>
        <row r="24">
          <cell r="A24" t="str">
            <v xml:space="preserve">   Waterway</v>
          </cell>
          <cell r="B24">
            <v>61</v>
          </cell>
          <cell r="I24">
            <v>257.64</v>
          </cell>
          <cell r="J24">
            <v>248.9</v>
          </cell>
          <cell r="K24">
            <v>207.71</v>
          </cell>
          <cell r="M24">
            <v>292.47000000000003</v>
          </cell>
          <cell r="N24">
            <v>283.64999999999998</v>
          </cell>
          <cell r="O24">
            <v>296.93</v>
          </cell>
          <cell r="Q24">
            <v>353.06</v>
          </cell>
          <cell r="R24">
            <v>403.18</v>
          </cell>
          <cell r="S24">
            <v>216.38</v>
          </cell>
          <cell r="U24">
            <v>526.9</v>
          </cell>
          <cell r="V24">
            <v>584.38</v>
          </cell>
          <cell r="W24">
            <v>354.31</v>
          </cell>
          <cell r="Y24">
            <v>487.53</v>
          </cell>
          <cell r="Z24">
            <v>542.08000000000004</v>
          </cell>
          <cell r="AA24">
            <v>281.44</v>
          </cell>
          <cell r="AC24">
            <v>254.29</v>
          </cell>
          <cell r="AD24" t="str">
            <v>...</v>
          </cell>
          <cell r="AE24">
            <v>287.93</v>
          </cell>
        </row>
        <row r="25">
          <cell r="A25" t="str">
            <v xml:space="preserve">   Air</v>
          </cell>
          <cell r="B25">
            <v>62</v>
          </cell>
          <cell r="I25">
            <v>154.22</v>
          </cell>
          <cell r="J25">
            <v>166.81</v>
          </cell>
          <cell r="K25">
            <v>129.57</v>
          </cell>
          <cell r="M25">
            <v>196.94</v>
          </cell>
          <cell r="N25">
            <v>239.71</v>
          </cell>
          <cell r="O25">
            <v>124.32</v>
          </cell>
          <cell r="Q25">
            <v>238.31</v>
          </cell>
          <cell r="R25">
            <v>375.28</v>
          </cell>
          <cell r="S25">
            <v>106.16</v>
          </cell>
          <cell r="U25">
            <v>288.20999999999998</v>
          </cell>
          <cell r="V25">
            <v>457.57</v>
          </cell>
          <cell r="W25">
            <v>154.21</v>
          </cell>
          <cell r="Y25">
            <v>312.67</v>
          </cell>
          <cell r="Z25">
            <v>495.41</v>
          </cell>
          <cell r="AA25">
            <v>134.87</v>
          </cell>
          <cell r="AC25">
            <v>346.33</v>
          </cell>
          <cell r="AD25" t="str">
            <v>...</v>
          </cell>
          <cell r="AE25">
            <v>133.96</v>
          </cell>
        </row>
        <row r="26">
          <cell r="A26" t="str">
            <v xml:space="preserve">   Post and communication</v>
          </cell>
          <cell r="B26">
            <v>64</v>
          </cell>
          <cell r="I26">
            <v>120.31</v>
          </cell>
          <cell r="J26">
            <v>114.61</v>
          </cell>
          <cell r="K26">
            <v>159.11000000000001</v>
          </cell>
          <cell r="M26">
            <v>134.6</v>
          </cell>
          <cell r="N26">
            <v>126.45</v>
          </cell>
          <cell r="O26">
            <v>168.06</v>
          </cell>
          <cell r="Q26">
            <v>158.02000000000001</v>
          </cell>
          <cell r="R26">
            <v>154.87</v>
          </cell>
          <cell r="S26">
            <v>208.13</v>
          </cell>
          <cell r="U26">
            <v>193.75</v>
          </cell>
          <cell r="V26">
            <v>192.03</v>
          </cell>
          <cell r="W26">
            <v>213.76</v>
          </cell>
          <cell r="Y26">
            <v>219.56</v>
          </cell>
          <cell r="Z26">
            <v>217.84</v>
          </cell>
          <cell r="AA26">
            <v>236.22</v>
          </cell>
          <cell r="AC26">
            <v>239.85</v>
          </cell>
          <cell r="AD26">
            <v>237.34</v>
          </cell>
          <cell r="AE26">
            <v>264.42</v>
          </cell>
        </row>
        <row r="27">
          <cell r="A27" t="str">
            <v>Financial intermediation</v>
          </cell>
          <cell r="B27" t="str">
            <v>J</v>
          </cell>
          <cell r="I27">
            <v>166.42</v>
          </cell>
          <cell r="J27">
            <v>170.54</v>
          </cell>
          <cell r="K27">
            <v>169.93</v>
          </cell>
          <cell r="M27">
            <v>210.92</v>
          </cell>
          <cell r="N27">
            <v>201.13</v>
          </cell>
          <cell r="O27">
            <v>230.96</v>
          </cell>
          <cell r="Q27">
            <v>267.52</v>
          </cell>
          <cell r="R27">
            <v>284.72000000000003</v>
          </cell>
          <cell r="S27">
            <v>261.02</v>
          </cell>
          <cell r="U27">
            <v>309.95</v>
          </cell>
          <cell r="V27">
            <v>346.98</v>
          </cell>
          <cell r="W27">
            <v>297.8</v>
          </cell>
          <cell r="Y27">
            <v>335.47</v>
          </cell>
          <cell r="Z27">
            <v>418.13</v>
          </cell>
          <cell r="AA27">
            <v>311.22000000000003</v>
          </cell>
          <cell r="AC27">
            <v>382.5</v>
          </cell>
          <cell r="AD27">
            <v>655</v>
          </cell>
          <cell r="AE27">
            <v>351.94</v>
          </cell>
        </row>
        <row r="28">
          <cell r="A28" t="str">
            <v>Operations of real estate and related activities</v>
          </cell>
          <cell r="B28" t="str">
            <v>K</v>
          </cell>
          <cell r="I28">
            <v>83.17</v>
          </cell>
          <cell r="J28">
            <v>78.36</v>
          </cell>
          <cell r="K28">
            <v>98.47</v>
          </cell>
          <cell r="M28">
            <v>92.55</v>
          </cell>
          <cell r="N28">
            <v>90.42</v>
          </cell>
          <cell r="O28">
            <v>98.45</v>
          </cell>
          <cell r="Q28">
            <v>114.18</v>
          </cell>
          <cell r="R28">
            <v>112.08</v>
          </cell>
          <cell r="S28">
            <v>116.78</v>
          </cell>
          <cell r="U28">
            <v>139.83000000000001</v>
          </cell>
          <cell r="V28">
            <v>133.02000000000001</v>
          </cell>
          <cell r="W28">
            <v>147.13</v>
          </cell>
          <cell r="Y28">
            <v>158.29</v>
          </cell>
          <cell r="Z28">
            <v>150.1</v>
          </cell>
          <cell r="AA28">
            <v>164.31</v>
          </cell>
          <cell r="AC28">
            <v>170.51</v>
          </cell>
          <cell r="AD28">
            <v>167.64</v>
          </cell>
          <cell r="AE28">
            <v>172.21</v>
          </cell>
        </row>
        <row r="29">
          <cell r="A29" t="str">
            <v>Public administration and defense</v>
          </cell>
          <cell r="B29" t="str">
            <v>L</v>
          </cell>
          <cell r="I29">
            <v>107.69</v>
          </cell>
          <cell r="J29">
            <v>103.09</v>
          </cell>
          <cell r="K29">
            <v>86.32</v>
          </cell>
          <cell r="M29">
            <v>117.44</v>
          </cell>
          <cell r="N29">
            <v>167.63</v>
          </cell>
          <cell r="O29">
            <v>116.62</v>
          </cell>
          <cell r="Q29">
            <v>144.38</v>
          </cell>
          <cell r="R29">
            <v>143.97999999999999</v>
          </cell>
          <cell r="S29">
            <v>343.37</v>
          </cell>
          <cell r="U29">
            <v>168.14</v>
          </cell>
          <cell r="V29">
            <v>167.69</v>
          </cell>
          <cell r="W29">
            <v>413.45</v>
          </cell>
          <cell r="Y29">
            <v>187.97</v>
          </cell>
          <cell r="Z29">
            <v>187.48</v>
          </cell>
          <cell r="AA29">
            <v>468.59</v>
          </cell>
          <cell r="AC29">
            <v>197.85</v>
          </cell>
          <cell r="AD29">
            <v>197.32</v>
          </cell>
          <cell r="AE29">
            <v>453.67</v>
          </cell>
        </row>
        <row r="30">
          <cell r="A30" t="str">
            <v xml:space="preserve">Education </v>
          </cell>
          <cell r="B30" t="str">
            <v>M</v>
          </cell>
          <cell r="I30">
            <v>71.58</v>
          </cell>
          <cell r="J30">
            <v>68.66</v>
          </cell>
          <cell r="K30">
            <v>68.78</v>
          </cell>
          <cell r="M30">
            <v>78.2</v>
          </cell>
          <cell r="N30">
            <v>74.05</v>
          </cell>
          <cell r="O30">
            <v>77.44</v>
          </cell>
          <cell r="Q30">
            <v>93.07</v>
          </cell>
          <cell r="R30">
            <v>92.93</v>
          </cell>
          <cell r="S30">
            <v>100.55</v>
          </cell>
          <cell r="U30">
            <v>108.11</v>
          </cell>
          <cell r="V30">
            <v>107.87</v>
          </cell>
          <cell r="W30">
            <v>119.06</v>
          </cell>
          <cell r="Y30">
            <v>119.9</v>
          </cell>
          <cell r="Z30">
            <v>119.89</v>
          </cell>
          <cell r="AA30">
            <v>120.45</v>
          </cell>
          <cell r="AC30">
            <v>135.13</v>
          </cell>
          <cell r="AD30">
            <v>134.36000000000001</v>
          </cell>
          <cell r="AE30">
            <v>159.33000000000001</v>
          </cell>
        </row>
        <row r="31">
          <cell r="A31" t="str">
            <v xml:space="preserve">Health and social  work </v>
          </cell>
          <cell r="B31" t="str">
            <v>N</v>
          </cell>
          <cell r="I31">
            <v>71.73</v>
          </cell>
          <cell r="J31">
            <v>68.66</v>
          </cell>
          <cell r="K31">
            <v>82.43</v>
          </cell>
          <cell r="M31">
            <v>77.64</v>
          </cell>
          <cell r="N31">
            <v>74.23</v>
          </cell>
          <cell r="O31">
            <v>78.13</v>
          </cell>
          <cell r="Q31">
            <v>90.6</v>
          </cell>
          <cell r="R31">
            <v>91.9</v>
          </cell>
          <cell r="S31">
            <v>80.19</v>
          </cell>
          <cell r="U31">
            <v>104.19</v>
          </cell>
          <cell r="V31">
            <v>105.41</v>
          </cell>
          <cell r="W31">
            <v>93.48</v>
          </cell>
          <cell r="Y31">
            <v>118.42</v>
          </cell>
          <cell r="Z31">
            <v>119.94</v>
          </cell>
          <cell r="AA31">
            <v>106.31</v>
          </cell>
          <cell r="AC31">
            <v>124.32</v>
          </cell>
          <cell r="AD31">
            <v>126.11</v>
          </cell>
          <cell r="AE31">
            <v>111.45</v>
          </cell>
        </row>
        <row r="32">
          <cell r="A32" t="str">
            <v>Other community and social services of which:</v>
          </cell>
          <cell r="B32" t="str">
            <v>O</v>
          </cell>
          <cell r="I32">
            <v>72.67</v>
          </cell>
          <cell r="J32">
            <v>72.66</v>
          </cell>
          <cell r="K32">
            <v>68.19</v>
          </cell>
          <cell r="M32">
            <v>82.48</v>
          </cell>
          <cell r="N32">
            <v>80.02</v>
          </cell>
          <cell r="O32">
            <v>84.08</v>
          </cell>
          <cell r="Q32">
            <v>99.43</v>
          </cell>
          <cell r="R32">
            <v>101.51</v>
          </cell>
          <cell r="S32">
            <v>93.27</v>
          </cell>
          <cell r="U32">
            <v>111.47</v>
          </cell>
          <cell r="V32">
            <v>113.61</v>
          </cell>
          <cell r="W32">
            <v>106.08</v>
          </cell>
          <cell r="Y32">
            <v>125.62</v>
          </cell>
          <cell r="Z32">
            <v>132.49</v>
          </cell>
          <cell r="AA32">
            <v>109.74</v>
          </cell>
          <cell r="AC32">
            <v>128.86000000000001</v>
          </cell>
          <cell r="AD32">
            <v>138.94999999999999</v>
          </cell>
          <cell r="AE32">
            <v>108.17</v>
          </cell>
        </row>
        <row r="33">
          <cell r="A33" t="str">
            <v>recreation, culture and sport</v>
          </cell>
          <cell r="B33">
            <v>92</v>
          </cell>
          <cell r="I33">
            <v>68.680000000000007</v>
          </cell>
          <cell r="J33">
            <v>66.22</v>
          </cell>
          <cell r="K33">
            <v>73.31</v>
          </cell>
          <cell r="M33">
            <v>75.13</v>
          </cell>
          <cell r="N33">
            <v>71.59</v>
          </cell>
          <cell r="O33">
            <v>78.58</v>
          </cell>
          <cell r="Q33">
            <v>94.04</v>
          </cell>
          <cell r="R33">
            <v>92.01</v>
          </cell>
          <cell r="S33">
            <v>107.77</v>
          </cell>
          <cell r="U33">
            <v>108.12</v>
          </cell>
          <cell r="V33">
            <v>105.51</v>
          </cell>
          <cell r="W33">
            <v>120.66</v>
          </cell>
          <cell r="Y33">
            <v>117.54</v>
          </cell>
          <cell r="Z33">
            <v>116.01</v>
          </cell>
          <cell r="AA33">
            <v>123.03</v>
          </cell>
          <cell r="AC33">
            <v>122.93</v>
          </cell>
          <cell r="AD33">
            <v>123.12</v>
          </cell>
          <cell r="AE33">
            <v>122.27</v>
          </cell>
        </row>
        <row r="35">
          <cell r="A35" t="str">
            <v xml:space="preserve">   Sources:  Central Statistical Bureau of Latvia.</v>
          </cell>
        </row>
      </sheetData>
      <sheetData sheetId="18">
        <row r="1">
          <cell r="A1" t="str">
            <v>Table 17. Latvia: Consumer Price Inflation, 1996-2002</v>
          </cell>
        </row>
        <row r="3">
          <cell r="C3" t="str">
            <v>Consumer</v>
          </cell>
          <cell r="D3" t="str">
            <v>Percentage</v>
          </cell>
          <cell r="E3" t="str">
            <v>Percentage Change Over</v>
          </cell>
          <cell r="J3" t="str">
            <v xml:space="preserve">Quarterly Inflation </v>
          </cell>
        </row>
        <row r="4">
          <cell r="A4" t="str">
            <v>Year/Month</v>
          </cell>
          <cell r="C4" t="str">
            <v>Price</v>
          </cell>
          <cell r="D4" t="str">
            <v>Change Over</v>
          </cell>
          <cell r="E4" t="str">
            <v xml:space="preserve">   Same Month Last Year</v>
          </cell>
          <cell r="H4" t="str">
            <v>Annual</v>
          </cell>
          <cell r="J4" t="str">
            <v>Over</v>
          </cell>
          <cell r="K4" t="str">
            <v>Over</v>
          </cell>
        </row>
        <row r="5">
          <cell r="C5" t="str">
            <v>Index</v>
          </cell>
          <cell r="D5" t="str">
            <v>Previous</v>
          </cell>
          <cell r="E5" t="str">
            <v>All</v>
          </cell>
          <cell r="H5" t="str">
            <v xml:space="preserve"> Average</v>
          </cell>
          <cell r="J5" t="str">
            <v>Previous</v>
          </cell>
          <cell r="K5" t="str">
            <v>Previous</v>
          </cell>
        </row>
        <row r="6">
          <cell r="C6" t="str">
            <v>(Dec. 1990 = 100)</v>
          </cell>
          <cell r="D6" t="str">
            <v>Month</v>
          </cell>
          <cell r="E6" t="str">
            <v>Items</v>
          </cell>
          <cell r="F6" t="str">
            <v>Goods</v>
          </cell>
          <cell r="G6" t="str">
            <v>Services</v>
          </cell>
          <cell r="H6" t="str">
            <v>Inflation</v>
          </cell>
          <cell r="J6" t="str">
            <v>Quarter</v>
          </cell>
          <cell r="K6" t="str">
            <v>Year</v>
          </cell>
        </row>
        <row r="7">
          <cell r="A7">
            <v>1990</v>
          </cell>
        </row>
        <row r="8">
          <cell r="A8" t="str">
            <v>December</v>
          </cell>
          <cell r="C8">
            <v>100</v>
          </cell>
          <cell r="D8" t="str">
            <v>…</v>
          </cell>
          <cell r="E8" t="str">
            <v>...</v>
          </cell>
          <cell r="F8" t="str">
            <v>...</v>
          </cell>
          <cell r="G8" t="str">
            <v>...</v>
          </cell>
          <cell r="H8" t="str">
            <v>...</v>
          </cell>
          <cell r="J8" t="str">
            <v>…</v>
          </cell>
          <cell r="K8">
            <v>13.9</v>
          </cell>
        </row>
        <row r="9">
          <cell r="A9">
            <v>1991</v>
          </cell>
        </row>
        <row r="10">
          <cell r="A10" t="str">
            <v>December</v>
          </cell>
          <cell r="C10">
            <v>362.41954109188015</v>
          </cell>
          <cell r="D10">
            <v>49.7</v>
          </cell>
          <cell r="E10">
            <v>262.41954109188015</v>
          </cell>
          <cell r="F10">
            <v>259.89999999999998</v>
          </cell>
          <cell r="G10">
            <v>294.2</v>
          </cell>
          <cell r="H10">
            <v>172.2</v>
          </cell>
          <cell r="J10">
            <v>39.564375846353883</v>
          </cell>
          <cell r="K10">
            <v>229.6</v>
          </cell>
        </row>
        <row r="11">
          <cell r="A11">
            <v>1992</v>
          </cell>
        </row>
        <row r="12">
          <cell r="A12" t="str">
            <v>December</v>
          </cell>
          <cell r="C12">
            <v>3836.9</v>
          </cell>
          <cell r="D12">
            <v>2.5499999999999998</v>
          </cell>
          <cell r="E12">
            <v>958.6</v>
          </cell>
          <cell r="F12">
            <v>643.29999999999995</v>
          </cell>
          <cell r="G12">
            <v>3687.6</v>
          </cell>
          <cell r="H12">
            <v>951.24517570161333</v>
          </cell>
          <cell r="J12">
            <v>53.802322820547467</v>
          </cell>
          <cell r="K12">
            <v>1222.7</v>
          </cell>
        </row>
        <row r="13">
          <cell r="A13">
            <v>1993</v>
          </cell>
        </row>
        <row r="14">
          <cell r="A14" t="str">
            <v>December</v>
          </cell>
          <cell r="C14">
            <v>5174.1000000000004</v>
          </cell>
          <cell r="D14">
            <v>5.0999999999999996</v>
          </cell>
          <cell r="E14">
            <v>34.851051630222329</v>
          </cell>
          <cell r="F14">
            <v>33.4</v>
          </cell>
          <cell r="G14">
            <v>46.6</v>
          </cell>
          <cell r="H14">
            <v>109.2</v>
          </cell>
          <cell r="J14">
            <v>12.681490936783412</v>
          </cell>
          <cell r="K14">
            <v>34</v>
          </cell>
        </row>
        <row r="15">
          <cell r="A15">
            <v>1994</v>
          </cell>
        </row>
        <row r="16">
          <cell r="A16" t="str">
            <v>December</v>
          </cell>
          <cell r="C16">
            <v>6533.4</v>
          </cell>
          <cell r="D16">
            <v>2.4</v>
          </cell>
          <cell r="E16">
            <v>26.271235577201814</v>
          </cell>
          <cell r="F16">
            <v>21.4</v>
          </cell>
          <cell r="G16">
            <v>45.3</v>
          </cell>
          <cell r="H16">
            <v>35.9</v>
          </cell>
          <cell r="J16">
            <v>4.8</v>
          </cell>
          <cell r="K16">
            <v>31.063724795372739</v>
          </cell>
        </row>
        <row r="17">
          <cell r="A17">
            <v>1995</v>
          </cell>
        </row>
        <row r="18">
          <cell r="A18" t="str">
            <v>December</v>
          </cell>
          <cell r="C18">
            <v>8045.2</v>
          </cell>
          <cell r="D18">
            <v>1.7</v>
          </cell>
          <cell r="E18">
            <v>23.139559800410204</v>
          </cell>
          <cell r="F18">
            <v>20</v>
          </cell>
          <cell r="G18">
            <v>30.3</v>
          </cell>
          <cell r="H18">
            <v>25</v>
          </cell>
          <cell r="J18">
            <v>4.6168165757213497</v>
          </cell>
          <cell r="K18">
            <v>23.7</v>
          </cell>
        </row>
        <row r="19">
          <cell r="A19">
            <v>1996</v>
          </cell>
        </row>
        <row r="20">
          <cell r="A20" t="str">
            <v>December</v>
          </cell>
          <cell r="C20">
            <v>9100.6</v>
          </cell>
          <cell r="D20">
            <v>0.6</v>
          </cell>
          <cell r="E20">
            <v>13.11838114652215</v>
          </cell>
          <cell r="F20">
            <v>11</v>
          </cell>
          <cell r="G20">
            <v>18.600000000000001</v>
          </cell>
          <cell r="H20">
            <v>17.615877312489015</v>
          </cell>
          <cell r="J20">
            <v>2.1847713900419619</v>
          </cell>
          <cell r="K20">
            <v>14.384864162861199</v>
          </cell>
        </row>
        <row r="21">
          <cell r="A21">
            <v>1997</v>
          </cell>
        </row>
        <row r="22">
          <cell r="A22" t="str">
            <v>December</v>
          </cell>
          <cell r="C22">
            <v>9738.1</v>
          </cell>
          <cell r="D22">
            <v>0.2</v>
          </cell>
          <cell r="E22">
            <v>7.0050326352108616</v>
          </cell>
          <cell r="F22">
            <v>4.2</v>
          </cell>
          <cell r="G22">
            <v>18.2</v>
          </cell>
          <cell r="H22">
            <v>8.4463706585352849</v>
          </cell>
          <cell r="J22">
            <v>1.443994272794713</v>
          </cell>
          <cell r="K22">
            <v>7.3438663491525169</v>
          </cell>
        </row>
        <row r="23">
          <cell r="A23">
            <v>1998</v>
          </cell>
        </row>
        <row r="24">
          <cell r="A24" t="str">
            <v>January</v>
          </cell>
          <cell r="C24">
            <v>9861.6</v>
          </cell>
          <cell r="D24">
            <v>1.3</v>
          </cell>
          <cell r="E24">
            <v>6.3405797101449224</v>
          </cell>
          <cell r="F24">
            <v>3.7</v>
          </cell>
          <cell r="G24">
            <v>16.5</v>
          </cell>
          <cell r="H24" t="str">
            <v>...</v>
          </cell>
        </row>
        <row r="25">
          <cell r="A25" t="str">
            <v>February</v>
          </cell>
          <cell r="C25">
            <v>9879.7000000000007</v>
          </cell>
          <cell r="D25">
            <v>0.2</v>
          </cell>
          <cell r="E25">
            <v>6.1431687061528573</v>
          </cell>
          <cell r="F25">
            <v>3.8</v>
          </cell>
          <cell r="G25">
            <v>15.3</v>
          </cell>
          <cell r="H25" t="str">
            <v>...</v>
          </cell>
        </row>
        <row r="26">
          <cell r="A26" t="str">
            <v>March</v>
          </cell>
          <cell r="C26">
            <v>9908.2000000000007</v>
          </cell>
          <cell r="D26">
            <v>0.3</v>
          </cell>
          <cell r="E26">
            <v>5.9904580560963705</v>
          </cell>
          <cell r="F26">
            <v>3.6</v>
          </cell>
          <cell r="G26">
            <v>15.2</v>
          </cell>
          <cell r="H26" t="str">
            <v>...</v>
          </cell>
          <cell r="J26">
            <v>1.819736534842531</v>
          </cell>
          <cell r="K26">
            <v>6.1576028385553983</v>
          </cell>
        </row>
        <row r="27">
          <cell r="A27" t="str">
            <v>April</v>
          </cell>
          <cell r="C27">
            <v>9977.7000000000007</v>
          </cell>
          <cell r="D27">
            <v>0.7</v>
          </cell>
          <cell r="E27">
            <v>6.0329436769394285</v>
          </cell>
          <cell r="F27">
            <v>3.7</v>
          </cell>
          <cell r="G27">
            <v>14.9</v>
          </cell>
          <cell r="H27" t="str">
            <v>...</v>
          </cell>
        </row>
        <row r="28">
          <cell r="A28" t="str">
            <v>May</v>
          </cell>
          <cell r="C28">
            <v>9982.4</v>
          </cell>
          <cell r="D28">
            <v>0.1</v>
          </cell>
          <cell r="E28">
            <v>5.40631863490455</v>
          </cell>
          <cell r="F28">
            <v>2.9</v>
          </cell>
          <cell r="G28">
            <v>14.9</v>
          </cell>
          <cell r="H28" t="str">
            <v>...</v>
          </cell>
        </row>
        <row r="29">
          <cell r="A29" t="str">
            <v>June</v>
          </cell>
          <cell r="C29">
            <v>10053.799999999999</v>
          </cell>
          <cell r="D29">
            <v>0.7</v>
          </cell>
          <cell r="E29">
            <v>5.9175524910188404</v>
          </cell>
          <cell r="F29">
            <v>3.2</v>
          </cell>
          <cell r="G29">
            <v>16.5</v>
          </cell>
          <cell r="H29" t="str">
            <v>...</v>
          </cell>
          <cell r="J29">
            <v>1.2290257845831931</v>
          </cell>
          <cell r="K29">
            <v>5.785179310952504</v>
          </cell>
        </row>
        <row r="30">
          <cell r="A30" t="str">
            <v>July</v>
          </cell>
          <cell r="C30">
            <v>9972.9</v>
          </cell>
          <cell r="D30">
            <v>-0.8</v>
          </cell>
          <cell r="E30">
            <v>4.5728126834997163</v>
          </cell>
          <cell r="F30">
            <v>2.5</v>
          </cell>
          <cell r="G30">
            <v>12.1</v>
          </cell>
          <cell r="H30" t="str">
            <v>...</v>
          </cell>
        </row>
        <row r="31">
          <cell r="A31" t="str">
            <v>August</v>
          </cell>
          <cell r="C31">
            <v>9925.4</v>
          </cell>
          <cell r="D31">
            <v>-0.5</v>
          </cell>
          <cell r="E31">
            <v>3.6530347967751231</v>
          </cell>
          <cell r="F31">
            <v>2.4</v>
          </cell>
          <cell r="G31">
            <v>8.1</v>
          </cell>
          <cell r="H31" t="str">
            <v>...</v>
          </cell>
        </row>
        <row r="32">
          <cell r="A32" t="str">
            <v>September</v>
          </cell>
          <cell r="C32">
            <v>9928.2000000000007</v>
          </cell>
          <cell r="D32">
            <v>0</v>
          </cell>
          <cell r="E32">
            <v>3.4974511868399949</v>
          </cell>
          <cell r="F32">
            <v>2.5</v>
          </cell>
          <cell r="G32">
            <v>7</v>
          </cell>
          <cell r="H32" t="str">
            <v>...</v>
          </cell>
          <cell r="J32">
            <v>-0.62437737181773034</v>
          </cell>
          <cell r="K32">
            <v>3.9066228649264234</v>
          </cell>
        </row>
        <row r="33">
          <cell r="A33" t="str">
            <v>October</v>
          </cell>
          <cell r="C33">
            <v>9945.2999999999993</v>
          </cell>
          <cell r="D33">
            <v>0.2</v>
          </cell>
          <cell r="E33">
            <v>2.8916385606985395</v>
          </cell>
          <cell r="F33">
            <v>1.9</v>
          </cell>
          <cell r="G33">
            <v>6.5</v>
          </cell>
          <cell r="H33" t="str">
            <v>...</v>
          </cell>
        </row>
        <row r="34">
          <cell r="A34" t="str">
            <v>November</v>
          </cell>
          <cell r="C34">
            <v>9987.2000000000007</v>
          </cell>
          <cell r="D34">
            <v>0.4</v>
          </cell>
          <cell r="E34">
            <v>2.7944461026997436</v>
          </cell>
          <cell r="F34">
            <v>1.6</v>
          </cell>
          <cell r="G34">
            <v>7.1</v>
          </cell>
          <cell r="H34" t="str">
            <v>...</v>
          </cell>
        </row>
        <row r="35">
          <cell r="A35" t="str">
            <v>December</v>
          </cell>
          <cell r="C35">
            <v>10006.200000000001</v>
          </cell>
          <cell r="D35">
            <v>0.2</v>
          </cell>
          <cell r="E35">
            <v>2.753103788213318</v>
          </cell>
          <cell r="F35">
            <v>1.6</v>
          </cell>
          <cell r="G35">
            <v>7</v>
          </cell>
          <cell r="H35">
            <v>4.7</v>
          </cell>
          <cell r="J35">
            <v>0.37617554858935254</v>
          </cell>
          <cell r="K35">
            <v>2.8128820450830538</v>
          </cell>
        </row>
        <row r="36">
          <cell r="A36">
            <v>1999</v>
          </cell>
        </row>
        <row r="37">
          <cell r="A37" t="str">
            <v>January</v>
          </cell>
          <cell r="C37">
            <v>10121.4</v>
          </cell>
          <cell r="D37">
            <v>1.1512862025544024</v>
          </cell>
          <cell r="E37">
            <v>2.6</v>
          </cell>
          <cell r="F37">
            <v>1.6</v>
          </cell>
          <cell r="G37">
            <v>6.2</v>
          </cell>
          <cell r="H37" t="str">
            <v>...</v>
          </cell>
          <cell r="J37" t="str">
            <v>...</v>
          </cell>
          <cell r="K37" t="str">
            <v>...</v>
          </cell>
        </row>
        <row r="38">
          <cell r="A38" t="str">
            <v>February</v>
          </cell>
          <cell r="C38">
            <v>10142.799999999999</v>
          </cell>
          <cell r="D38">
            <v>0.2114332009405695</v>
          </cell>
          <cell r="E38">
            <v>2.6630363270139679</v>
          </cell>
          <cell r="F38">
            <v>1.7</v>
          </cell>
          <cell r="G38">
            <v>6</v>
          </cell>
          <cell r="H38" t="str">
            <v>...</v>
          </cell>
          <cell r="J38" t="str">
            <v>...</v>
          </cell>
          <cell r="K38" t="str">
            <v>...</v>
          </cell>
        </row>
        <row r="39">
          <cell r="A39" t="str">
            <v>March</v>
          </cell>
          <cell r="C39">
            <v>10138.799999999999</v>
          </cell>
          <cell r="D39">
            <v>-3.9436841897699804E-2</v>
          </cell>
          <cell r="E39">
            <v>2.2999999999999998</v>
          </cell>
          <cell r="F39">
            <v>1.2</v>
          </cell>
          <cell r="G39">
            <v>5.9</v>
          </cell>
          <cell r="H39" t="str">
            <v>...</v>
          </cell>
          <cell r="J39">
            <v>1.5641961741825749</v>
          </cell>
          <cell r="K39">
            <v>2.5</v>
          </cell>
        </row>
        <row r="40">
          <cell r="A40" t="str">
            <v>April</v>
          </cell>
          <cell r="C40">
            <v>10126.5</v>
          </cell>
          <cell r="D40">
            <v>-0.12131613208663516</v>
          </cell>
          <cell r="E40">
            <v>1.5</v>
          </cell>
          <cell r="F40">
            <v>0.7</v>
          </cell>
          <cell r="G40">
            <v>4.2</v>
          </cell>
          <cell r="H40" t="str">
            <v>...</v>
          </cell>
          <cell r="J40" t="str">
            <v>...</v>
          </cell>
          <cell r="K40" t="str">
            <v>...</v>
          </cell>
        </row>
        <row r="41">
          <cell r="A41" t="str">
            <v>May</v>
          </cell>
          <cell r="C41">
            <v>10170.9</v>
          </cell>
          <cell r="D41">
            <v>0.43845356243519262</v>
          </cell>
          <cell r="E41">
            <v>1.8883234492707235</v>
          </cell>
          <cell r="F41">
            <v>1.1000000000000001</v>
          </cell>
          <cell r="G41">
            <v>4.4000000000000004</v>
          </cell>
          <cell r="H41" t="str">
            <v>...</v>
          </cell>
          <cell r="J41" t="str">
            <v>...</v>
          </cell>
          <cell r="K41" t="str">
            <v>...</v>
          </cell>
        </row>
        <row r="42">
          <cell r="A42" t="str">
            <v>June</v>
          </cell>
          <cell r="C42">
            <v>10243.4</v>
          </cell>
          <cell r="D42">
            <v>0.71281794138178256</v>
          </cell>
          <cell r="E42">
            <v>1.9</v>
          </cell>
          <cell r="F42">
            <v>1</v>
          </cell>
          <cell r="G42">
            <v>4.7</v>
          </cell>
          <cell r="H42" t="str">
            <v>...</v>
          </cell>
          <cell r="J42">
            <v>0.5</v>
          </cell>
          <cell r="K42">
            <v>1.8</v>
          </cell>
        </row>
        <row r="43">
          <cell r="A43" t="str">
            <v>July</v>
          </cell>
          <cell r="C43">
            <v>10150.1</v>
          </cell>
          <cell r="D43">
            <v>-0.91083038834761654</v>
          </cell>
          <cell r="E43">
            <v>1.7768151691082812</v>
          </cell>
          <cell r="F43">
            <v>0.9</v>
          </cell>
          <cell r="G43">
            <v>4.5</v>
          </cell>
          <cell r="H43" t="str">
            <v>...</v>
          </cell>
          <cell r="J43" t="str">
            <v>...</v>
          </cell>
          <cell r="K43" t="str">
            <v>...</v>
          </cell>
        </row>
        <row r="44">
          <cell r="A44" t="str">
            <v>August</v>
          </cell>
          <cell r="C44">
            <v>10130.5</v>
          </cell>
          <cell r="D44">
            <v>-0.19310154579758043</v>
          </cell>
          <cell r="E44">
            <v>2.066415459326576</v>
          </cell>
          <cell r="F44">
            <v>1.3</v>
          </cell>
          <cell r="G44">
            <v>4.4000000000000004</v>
          </cell>
          <cell r="H44" t="str">
            <v>...</v>
          </cell>
          <cell r="J44" t="str">
            <v>...</v>
          </cell>
          <cell r="K44" t="str">
            <v>...</v>
          </cell>
        </row>
        <row r="45">
          <cell r="A45" t="str">
            <v>September</v>
          </cell>
          <cell r="C45">
            <v>10163.5</v>
          </cell>
          <cell r="D45">
            <v>0.32574897586497009</v>
          </cell>
          <cell r="E45">
            <v>2.37001672004995</v>
          </cell>
          <cell r="F45">
            <v>1.4</v>
          </cell>
          <cell r="G45">
            <v>5.4</v>
          </cell>
          <cell r="H45" t="str">
            <v>...</v>
          </cell>
          <cell r="J45">
            <v>-0.3</v>
          </cell>
          <cell r="K45">
            <v>2.1</v>
          </cell>
        </row>
        <row r="46">
          <cell r="A46" t="str">
            <v>October</v>
          </cell>
          <cell r="C46">
            <v>10231.700000000001</v>
          </cell>
          <cell r="D46">
            <v>0.67102868106461155</v>
          </cell>
          <cell r="E46">
            <v>2.8797522447789659</v>
          </cell>
          <cell r="F46">
            <v>2.1</v>
          </cell>
          <cell r="G46">
            <v>5.4</v>
          </cell>
          <cell r="H46" t="str">
            <v>...</v>
          </cell>
          <cell r="J46" t="str">
            <v>...</v>
          </cell>
          <cell r="K46" t="str">
            <v>...</v>
          </cell>
        </row>
        <row r="47">
          <cell r="A47" t="str">
            <v>November</v>
          </cell>
          <cell r="C47">
            <v>10309.799999999999</v>
          </cell>
          <cell r="D47">
            <v>0.76331401428890722</v>
          </cell>
          <cell r="E47">
            <v>3.2301345722524744</v>
          </cell>
          <cell r="F47">
            <v>2.6</v>
          </cell>
          <cell r="G47">
            <v>5.0999999999999996</v>
          </cell>
          <cell r="H47" t="str">
            <v>...</v>
          </cell>
          <cell r="J47" t="str">
            <v>...</v>
          </cell>
          <cell r="K47" t="str">
            <v>...</v>
          </cell>
        </row>
        <row r="48">
          <cell r="A48" t="str">
            <v>December</v>
          </cell>
          <cell r="C48">
            <v>10328.299999999999</v>
          </cell>
          <cell r="D48">
            <v>0.17944092028943093</v>
          </cell>
          <cell r="E48">
            <v>3.2190042173852129</v>
          </cell>
          <cell r="F48">
            <v>2.6</v>
          </cell>
          <cell r="G48">
            <v>5.0999999999999996</v>
          </cell>
          <cell r="H48">
            <v>2.4</v>
          </cell>
          <cell r="J48">
            <v>1.4</v>
          </cell>
          <cell r="K48">
            <v>3.1</v>
          </cell>
        </row>
        <row r="49">
          <cell r="A49">
            <v>2000</v>
          </cell>
        </row>
        <row r="50">
          <cell r="A50" t="str">
            <v>January</v>
          </cell>
          <cell r="C50">
            <v>10436.9</v>
          </cell>
          <cell r="D50">
            <v>1.0514799144099252</v>
          </cell>
          <cell r="E50">
            <v>3.1171577054557753</v>
          </cell>
          <cell r="F50">
            <v>2.5</v>
          </cell>
          <cell r="G50">
            <v>5.3</v>
          </cell>
          <cell r="H50" t="str">
            <v>...</v>
          </cell>
          <cell r="J50" t="str">
            <v>...</v>
          </cell>
          <cell r="K50" t="str">
            <v>...</v>
          </cell>
        </row>
        <row r="51">
          <cell r="A51" t="str">
            <v>February</v>
          </cell>
          <cell r="C51">
            <v>10488.6</v>
          </cell>
          <cell r="D51">
            <v>0.4953578169763162</v>
          </cell>
          <cell r="E51">
            <v>3.4093149820562552</v>
          </cell>
          <cell r="F51">
            <v>2.5</v>
          </cell>
          <cell r="G51">
            <v>6.5</v>
          </cell>
          <cell r="H51" t="str">
            <v>...</v>
          </cell>
          <cell r="J51" t="str">
            <v>...</v>
          </cell>
          <cell r="K51" t="str">
            <v>...</v>
          </cell>
        </row>
        <row r="52">
          <cell r="A52" t="str">
            <v>March</v>
          </cell>
          <cell r="C52">
            <v>10465.6</v>
          </cell>
          <cell r="D52">
            <v>-0.21928570066548358</v>
          </cell>
          <cell r="E52">
            <v>3.223261135440092</v>
          </cell>
          <cell r="F52">
            <v>2.2999999999999998</v>
          </cell>
          <cell r="G52">
            <v>6.4</v>
          </cell>
          <cell r="H52" t="str">
            <v>...</v>
          </cell>
          <cell r="J52">
            <v>1.6893407018284012</v>
          </cell>
          <cell r="K52">
            <v>3.2</v>
          </cell>
        </row>
        <row r="53">
          <cell r="A53" t="str">
            <v>April</v>
          </cell>
          <cell r="C53">
            <v>10503.8</v>
          </cell>
          <cell r="D53">
            <v>0.3650053508637674</v>
          </cell>
          <cell r="E53">
            <v>3.7258677726756506</v>
          </cell>
          <cell r="F53">
            <v>2.7</v>
          </cell>
          <cell r="G53">
            <v>7.2</v>
          </cell>
          <cell r="H53" t="str">
            <v>...</v>
          </cell>
          <cell r="J53" t="str">
            <v>...</v>
          </cell>
          <cell r="K53" t="str">
            <v>...</v>
          </cell>
        </row>
        <row r="54">
          <cell r="A54" t="str">
            <v>May</v>
          </cell>
          <cell r="C54">
            <v>10479.9</v>
          </cell>
          <cell r="D54">
            <v>-0.22753670100343903</v>
          </cell>
          <cell r="E54">
            <v>3.0380792260271905</v>
          </cell>
          <cell r="F54">
            <v>1.8</v>
          </cell>
          <cell r="G54">
            <v>7.1</v>
          </cell>
          <cell r="H54" t="str">
            <v>...</v>
          </cell>
          <cell r="J54" t="str">
            <v>...</v>
          </cell>
          <cell r="K54" t="str">
            <v>...</v>
          </cell>
        </row>
        <row r="55">
          <cell r="A55" t="str">
            <v>June</v>
          </cell>
          <cell r="C55">
            <v>10489.1</v>
          </cell>
          <cell r="D55">
            <v>8.7787097205138664E-2</v>
          </cell>
          <cell r="E55">
            <v>2.4</v>
          </cell>
          <cell r="F55">
            <v>1.6</v>
          </cell>
          <cell r="G55">
            <v>5</v>
          </cell>
          <cell r="H55" t="str">
            <v>...</v>
          </cell>
          <cell r="J55">
            <v>0.26042556193432986</v>
          </cell>
          <cell r="K55">
            <v>3.0516554903604165</v>
          </cell>
        </row>
        <row r="56">
          <cell r="A56" t="str">
            <v>July</v>
          </cell>
          <cell r="C56">
            <v>10436.4</v>
          </cell>
          <cell r="D56">
            <v>-0.50242632828365608</v>
          </cell>
          <cell r="E56">
            <v>2.8206618654003313</v>
          </cell>
          <cell r="F56">
            <v>2.1</v>
          </cell>
          <cell r="G56">
            <v>5.2</v>
          </cell>
          <cell r="H56" t="str">
            <v>...</v>
          </cell>
          <cell r="J56" t="str">
            <v>...</v>
          </cell>
          <cell r="K56" t="str">
            <v>...</v>
          </cell>
        </row>
        <row r="57">
          <cell r="A57" t="str">
            <v>August</v>
          </cell>
          <cell r="C57">
            <v>10379.4</v>
          </cell>
          <cell r="D57">
            <v>-0.54616534437161857</v>
          </cell>
          <cell r="E57">
            <v>2.4569369725087498</v>
          </cell>
          <cell r="F57">
            <v>1.6</v>
          </cell>
          <cell r="G57">
            <v>5.0999999999999996</v>
          </cell>
          <cell r="H57" t="str">
            <v>...</v>
          </cell>
          <cell r="J57" t="str">
            <v>...</v>
          </cell>
          <cell r="K57" t="str">
            <v>...</v>
          </cell>
        </row>
        <row r="58">
          <cell r="A58" t="str">
            <v>September</v>
          </cell>
          <cell r="C58">
            <v>10388.9</v>
          </cell>
          <cell r="D58">
            <v>9.1527448600103867E-2</v>
          </cell>
          <cell r="E58">
            <v>2.2177399517882668</v>
          </cell>
          <cell r="F58">
            <v>1.6</v>
          </cell>
          <cell r="G58">
            <v>4.2</v>
          </cell>
          <cell r="H58" t="str">
            <v>...</v>
          </cell>
          <cell r="J58">
            <v>-0.85208763097133211</v>
          </cell>
          <cell r="K58">
            <v>2.4983494338804535</v>
          </cell>
        </row>
        <row r="59">
          <cell r="A59" t="str">
            <v>October</v>
          </cell>
          <cell r="C59">
            <v>10434.1</v>
          </cell>
          <cell r="D59">
            <v>0.43507974857781573</v>
          </cell>
          <cell r="E59">
            <v>1.9781658961853799</v>
          </cell>
          <cell r="F59">
            <v>1.3</v>
          </cell>
          <cell r="G59">
            <v>4.3</v>
          </cell>
          <cell r="H59" t="str">
            <v>...</v>
          </cell>
          <cell r="J59" t="str">
            <v>...</v>
          </cell>
          <cell r="K59" t="str">
            <v>...</v>
          </cell>
        </row>
        <row r="60">
          <cell r="A60" t="str">
            <v>November</v>
          </cell>
          <cell r="C60">
            <v>10478</v>
          </cell>
          <cell r="D60">
            <v>0.42073585647059986</v>
          </cell>
          <cell r="E60">
            <v>1.6314574482531263</v>
          </cell>
          <cell r="F60">
            <v>0.9</v>
          </cell>
          <cell r="G60">
            <v>4</v>
          </cell>
          <cell r="H60" t="str">
            <v>...</v>
          </cell>
          <cell r="J60" t="str">
            <v>...</v>
          </cell>
          <cell r="K60" t="str">
            <v>...</v>
          </cell>
        </row>
        <row r="61">
          <cell r="A61" t="str">
            <v>December</v>
          </cell>
          <cell r="C61">
            <v>10509.9</v>
          </cell>
          <cell r="D61">
            <v>0.30444741362856131</v>
          </cell>
          <cell r="E61">
            <v>1.7582758053116265</v>
          </cell>
          <cell r="F61">
            <v>1</v>
          </cell>
          <cell r="G61">
            <v>4.2</v>
          </cell>
          <cell r="H61">
            <v>2.6459185083875569</v>
          </cell>
          <cell r="J61">
            <v>0.69621516099274139</v>
          </cell>
          <cell r="K61">
            <v>1.788803296425634</v>
          </cell>
        </row>
        <row r="62">
          <cell r="A62">
            <v>2001</v>
          </cell>
        </row>
        <row r="63">
          <cell r="A63" t="str">
            <v>January</v>
          </cell>
          <cell r="C63">
            <v>10576.4</v>
          </cell>
          <cell r="D63">
            <v>0.63273675296624532</v>
          </cell>
          <cell r="E63">
            <v>1.3366037808161479</v>
          </cell>
          <cell r="F63">
            <v>0.5</v>
          </cell>
          <cell r="G63">
            <v>4</v>
          </cell>
          <cell r="H63" t="str">
            <v>...</v>
          </cell>
          <cell r="J63" t="str">
            <v>...</v>
          </cell>
          <cell r="K63" t="str">
            <v>...</v>
          </cell>
        </row>
        <row r="64">
          <cell r="A64" t="str">
            <v>February</v>
          </cell>
          <cell r="C64">
            <v>10560</v>
          </cell>
          <cell r="D64">
            <v>-0.15506221398585707</v>
          </cell>
          <cell r="E64">
            <v>0.68073908815284856</v>
          </cell>
          <cell r="F64">
            <v>0</v>
          </cell>
          <cell r="G64">
            <v>2.9</v>
          </cell>
          <cell r="H64" t="str">
            <v>...</v>
          </cell>
          <cell r="J64" t="str">
            <v>...</v>
          </cell>
          <cell r="K64" t="str">
            <v>...</v>
          </cell>
        </row>
        <row r="65">
          <cell r="A65" t="str">
            <v>March</v>
          </cell>
          <cell r="C65">
            <v>10609.6</v>
          </cell>
          <cell r="D65">
            <v>0.46969696969696439</v>
          </cell>
          <cell r="E65">
            <v>1.3759364011618924</v>
          </cell>
          <cell r="F65">
            <v>1.2</v>
          </cell>
          <cell r="G65">
            <v>2</v>
          </cell>
          <cell r="H65" t="str">
            <v>...</v>
          </cell>
          <cell r="J65">
            <v>1.0313775448361095</v>
          </cell>
          <cell r="K65">
            <v>1.1305752267362523</v>
          </cell>
        </row>
        <row r="66">
          <cell r="A66" t="str">
            <v>April</v>
          </cell>
          <cell r="C66">
            <v>10650.2</v>
          </cell>
          <cell r="D66">
            <v>0.38267229678781156</v>
          </cell>
          <cell r="E66">
            <v>1.39378129819685</v>
          </cell>
          <cell r="F66">
            <v>1.4</v>
          </cell>
          <cell r="G66">
            <v>1.5</v>
          </cell>
          <cell r="H66" t="str">
            <v>...</v>
          </cell>
          <cell r="J66" t="str">
            <v>...</v>
          </cell>
          <cell r="K66" t="str">
            <v>...</v>
          </cell>
        </row>
        <row r="67">
          <cell r="A67" t="str">
            <v>May</v>
          </cell>
          <cell r="C67">
            <v>10757.8</v>
          </cell>
          <cell r="D67">
            <v>1.010309665546183</v>
          </cell>
          <cell r="E67">
            <v>2.6517428601417814</v>
          </cell>
          <cell r="F67">
            <v>2.9</v>
          </cell>
          <cell r="G67">
            <v>1.9</v>
          </cell>
          <cell r="H67" t="str">
            <v>...</v>
          </cell>
          <cell r="J67" t="str">
            <v>...</v>
          </cell>
          <cell r="K67" t="str">
            <v>...</v>
          </cell>
        </row>
        <row r="68">
          <cell r="A68" t="str">
            <v>June</v>
          </cell>
          <cell r="C68">
            <v>10818.2</v>
          </cell>
          <cell r="D68">
            <v>0.56145308520330062</v>
          </cell>
          <cell r="E68">
            <v>3.1375427825075519</v>
          </cell>
          <cell r="F68">
            <v>3.6</v>
          </cell>
          <cell r="G68">
            <v>1.9</v>
          </cell>
          <cell r="H68" t="str">
            <v>...</v>
          </cell>
          <cell r="J68">
            <v>1.5106977806462529</v>
          </cell>
          <cell r="K68">
            <v>2.3938130703337723</v>
          </cell>
        </row>
        <row r="69">
          <cell r="A69" t="str">
            <v>July</v>
          </cell>
          <cell r="C69">
            <v>10765</v>
          </cell>
          <cell r="D69">
            <v>-0.5</v>
          </cell>
          <cell r="E69">
            <v>3.1375427825075519</v>
          </cell>
          <cell r="F69">
            <v>3.6</v>
          </cell>
          <cell r="G69">
            <v>1.7</v>
          </cell>
          <cell r="H69" t="str">
            <v>...</v>
          </cell>
          <cell r="J69" t="str">
            <v>...</v>
          </cell>
          <cell r="K69" t="str">
            <v>...</v>
          </cell>
        </row>
        <row r="70">
          <cell r="A70" t="str">
            <v>August</v>
          </cell>
          <cell r="C70">
            <v>10694</v>
          </cell>
          <cell r="D70">
            <v>-0.7</v>
          </cell>
          <cell r="E70">
            <v>3</v>
          </cell>
          <cell r="F70">
            <v>3.4</v>
          </cell>
          <cell r="G70">
            <v>1.8</v>
          </cell>
          <cell r="H70" t="str">
            <v>...</v>
          </cell>
          <cell r="J70" t="str">
            <v>...</v>
          </cell>
          <cell r="K70" t="str">
            <v>...</v>
          </cell>
        </row>
        <row r="71">
          <cell r="A71" t="str">
            <v>September</v>
          </cell>
          <cell r="C71">
            <v>10764</v>
          </cell>
          <cell r="D71">
            <v>0.56145308520330062</v>
          </cell>
          <cell r="E71">
            <v>3.6</v>
          </cell>
          <cell r="F71">
            <v>4.2</v>
          </cell>
          <cell r="G71">
            <v>1.8</v>
          </cell>
          <cell r="H71" t="str">
            <v>...</v>
          </cell>
          <cell r="J71">
            <v>0</v>
          </cell>
          <cell r="K71">
            <v>3.3</v>
          </cell>
        </row>
        <row r="72">
          <cell r="A72" t="str">
            <v>October</v>
          </cell>
          <cell r="C72">
            <v>10778</v>
          </cell>
          <cell r="D72">
            <v>0.14899999999999999</v>
          </cell>
          <cell r="E72">
            <v>3.2591206244106274</v>
          </cell>
          <cell r="F72">
            <v>3.8</v>
          </cell>
          <cell r="G72">
            <v>1.8</v>
          </cell>
          <cell r="H72" t="str">
            <v>...</v>
          </cell>
          <cell r="J72" t="str">
            <v>...</v>
          </cell>
          <cell r="K72" t="str">
            <v>...</v>
          </cell>
        </row>
        <row r="73">
          <cell r="A73" t="str">
            <v>November</v>
          </cell>
          <cell r="C73">
            <v>10802</v>
          </cell>
          <cell r="D73">
            <v>0.22</v>
          </cell>
          <cell r="E73">
            <v>3.052710983611262</v>
          </cell>
          <cell r="F73">
            <v>3.5</v>
          </cell>
          <cell r="G73">
            <v>1.8</v>
          </cell>
          <cell r="H73" t="str">
            <v>...</v>
          </cell>
          <cell r="J73" t="str">
            <v>...</v>
          </cell>
          <cell r="K73" t="str">
            <v>...</v>
          </cell>
        </row>
        <row r="74">
          <cell r="A74" t="str">
            <v>December</v>
          </cell>
          <cell r="C74">
            <v>10845</v>
          </cell>
          <cell r="D74">
            <v>0.43</v>
          </cell>
          <cell r="E74">
            <v>3.1817036128535925</v>
          </cell>
          <cell r="F74">
            <v>3.7</v>
          </cell>
          <cell r="G74">
            <v>1.6</v>
          </cell>
          <cell r="H74">
            <v>2.5</v>
          </cell>
          <cell r="J74">
            <v>0.63755941185426046</v>
          </cell>
          <cell r="K74">
            <v>3.1643970146448819</v>
          </cell>
        </row>
        <row r="75">
          <cell r="A75">
            <v>2002</v>
          </cell>
        </row>
        <row r="76">
          <cell r="A76" t="str">
            <v>January</v>
          </cell>
          <cell r="C76">
            <v>10941</v>
          </cell>
          <cell r="D76">
            <v>0.9</v>
          </cell>
          <cell r="E76">
            <v>3.4557364776234056</v>
          </cell>
          <cell r="F76">
            <v>4.2</v>
          </cell>
          <cell r="G76">
            <v>1.3</v>
          </cell>
          <cell r="H76" t="str">
            <v>...</v>
          </cell>
          <cell r="J76" t="str">
            <v>...</v>
          </cell>
          <cell r="K76" t="str">
            <v>...</v>
          </cell>
        </row>
        <row r="77">
          <cell r="A77" t="str">
            <v>February</v>
          </cell>
          <cell r="C77">
            <v>10906</v>
          </cell>
          <cell r="D77">
            <v>-0.3</v>
          </cell>
          <cell r="E77">
            <v>3.305557152281291</v>
          </cell>
          <cell r="F77">
            <v>4</v>
          </cell>
          <cell r="G77">
            <v>1.2</v>
          </cell>
          <cell r="H77" t="str">
            <v>...</v>
          </cell>
          <cell r="J77" t="str">
            <v>...</v>
          </cell>
          <cell r="K77" t="str">
            <v>...</v>
          </cell>
        </row>
        <row r="78">
          <cell r="A78" t="str">
            <v>March</v>
          </cell>
          <cell r="C78">
            <v>10948</v>
          </cell>
          <cell r="D78">
            <v>0.4</v>
          </cell>
          <cell r="E78">
            <v>3.2338929141723316</v>
          </cell>
          <cell r="F78">
            <v>3.6</v>
          </cell>
          <cell r="G78">
            <v>2.1</v>
          </cell>
          <cell r="H78" t="str">
            <v>...</v>
          </cell>
          <cell r="J78">
            <v>1.1000000000000001</v>
          </cell>
          <cell r="K78">
            <v>3.3</v>
          </cell>
        </row>
        <row r="79">
          <cell r="A79" t="str">
            <v>April</v>
          </cell>
          <cell r="C79">
            <v>10957</v>
          </cell>
          <cell r="D79">
            <v>0.05</v>
          </cell>
          <cell r="E79">
            <v>2.8917715552134071</v>
          </cell>
          <cell r="F79">
            <v>3.2</v>
          </cell>
          <cell r="G79">
            <v>2</v>
          </cell>
          <cell r="H79" t="str">
            <v>...</v>
          </cell>
          <cell r="J79" t="str">
            <v>...</v>
          </cell>
          <cell r="K79" t="str">
            <v>...</v>
          </cell>
        </row>
        <row r="80">
          <cell r="A80" t="str">
            <v>May</v>
          </cell>
          <cell r="C80">
            <v>10977</v>
          </cell>
          <cell r="D80">
            <v>0.15</v>
          </cell>
          <cell r="E80">
            <v>2.0154373882633969</v>
          </cell>
          <cell r="F80">
            <v>2.1</v>
          </cell>
          <cell r="G80">
            <v>1.8</v>
          </cell>
          <cell r="H80" t="str">
            <v>...</v>
          </cell>
          <cell r="J80" t="str">
            <v>...</v>
          </cell>
          <cell r="K80" t="str">
            <v>...</v>
          </cell>
        </row>
        <row r="81">
          <cell r="A81" t="str">
            <v>June</v>
          </cell>
          <cell r="C81">
            <v>10916</v>
          </cell>
          <cell r="D81">
            <v>-0.6</v>
          </cell>
          <cell r="E81">
            <v>0.9</v>
          </cell>
          <cell r="F81">
            <v>0.9</v>
          </cell>
          <cell r="G81">
            <v>0.8</v>
          </cell>
          <cell r="H81" t="str">
            <v>...</v>
          </cell>
          <cell r="J81">
            <v>0.2</v>
          </cell>
          <cell r="K81">
            <v>1.9095183439015395</v>
          </cell>
        </row>
        <row r="82">
          <cell r="A82" t="str">
            <v>July</v>
          </cell>
          <cell r="C82">
            <v>10872</v>
          </cell>
          <cell r="D82">
            <v>-0.4</v>
          </cell>
          <cell r="E82">
            <v>1</v>
          </cell>
          <cell r="F82">
            <v>1</v>
          </cell>
          <cell r="G82">
            <v>1.1000000000000001</v>
          </cell>
          <cell r="H82" t="str">
            <v>...</v>
          </cell>
          <cell r="J82" t="str">
            <v>...</v>
          </cell>
          <cell r="K82" t="str">
            <v>...</v>
          </cell>
        </row>
        <row r="83">
          <cell r="A83" t="str">
            <v>August</v>
          </cell>
          <cell r="C83">
            <v>10790</v>
          </cell>
          <cell r="D83">
            <v>-0.8</v>
          </cell>
          <cell r="E83">
            <v>0.9</v>
          </cell>
          <cell r="F83">
            <v>0.8</v>
          </cell>
          <cell r="G83">
            <v>1.1000000000000001</v>
          </cell>
          <cell r="H83" t="str">
            <v>...</v>
          </cell>
          <cell r="J83" t="str">
            <v>...</v>
          </cell>
          <cell r="K83" t="str">
            <v>...</v>
          </cell>
        </row>
        <row r="84">
          <cell r="A84" t="str">
            <v>September</v>
          </cell>
          <cell r="C84">
            <v>10872</v>
          </cell>
          <cell r="D84">
            <v>0.8</v>
          </cell>
          <cell r="E84">
            <v>0.9881669447824315</v>
          </cell>
          <cell r="F84">
            <v>1</v>
          </cell>
          <cell r="G84">
            <v>1</v>
          </cell>
          <cell r="H84" t="str">
            <v>...</v>
          </cell>
          <cell r="J84">
            <v>-1.0167130529633139</v>
          </cell>
          <cell r="K84">
            <v>1</v>
          </cell>
        </row>
        <row r="85">
          <cell r="A85" t="str">
            <v>October</v>
          </cell>
          <cell r="C85">
            <v>10954</v>
          </cell>
          <cell r="D85">
            <v>0.8</v>
          </cell>
          <cell r="E85">
            <v>1.6446217938678176</v>
          </cell>
          <cell r="F85">
            <v>1.8</v>
          </cell>
          <cell r="G85">
            <v>1.2</v>
          </cell>
          <cell r="H85">
            <v>2.2000000000000002</v>
          </cell>
          <cell r="J85" t="str">
            <v>...</v>
          </cell>
          <cell r="K85" t="str">
            <v>...</v>
          </cell>
        </row>
        <row r="87">
          <cell r="A87" t="str">
            <v xml:space="preserve">   Sources:  Central Statistical Bureau of Latvia.</v>
          </cell>
        </row>
      </sheetData>
      <sheetData sheetId="19">
        <row r="1">
          <cell r="A1" t="str">
            <v>Table 18. Latvia: Summary of General Government Operations, 1996-2001</v>
          </cell>
        </row>
        <row r="3">
          <cell r="B3" t="str">
            <v>1994</v>
          </cell>
          <cell r="C3" t="str">
            <v>1995</v>
          </cell>
          <cell r="D3">
            <v>1996</v>
          </cell>
          <cell r="E3">
            <v>1997</v>
          </cell>
          <cell r="F3">
            <v>1998</v>
          </cell>
          <cell r="G3">
            <v>1999</v>
          </cell>
          <cell r="H3">
            <v>2000</v>
          </cell>
        </row>
        <row r="5">
          <cell r="D5" t="str">
            <v>(In millions of lats)</v>
          </cell>
        </row>
        <row r="6">
          <cell r="B6" t="str">
            <v xml:space="preserve"> </v>
          </cell>
          <cell r="C6" t="str">
            <v xml:space="preserve"> </v>
          </cell>
        </row>
        <row r="7">
          <cell r="A7" t="str">
            <v>Revenue</v>
          </cell>
          <cell r="B7">
            <v>739</v>
          </cell>
          <cell r="C7">
            <v>874.9</v>
          </cell>
          <cell r="D7">
            <v>1072.3</v>
          </cell>
          <cell r="E7">
            <v>1307.2</v>
          </cell>
          <cell r="F7">
            <v>1577.3</v>
          </cell>
          <cell r="G7">
            <v>1589.1</v>
          </cell>
          <cell r="H7">
            <v>1623</v>
          </cell>
        </row>
        <row r="8">
          <cell r="A8" t="str">
            <v>Of which:</v>
          </cell>
        </row>
        <row r="9">
          <cell r="A9" t="str">
            <v>Corporate income tax</v>
          </cell>
          <cell r="B9">
            <v>74.082689032000005</v>
          </cell>
          <cell r="C9">
            <v>47.545999999999999</v>
          </cell>
          <cell r="D9">
            <v>57.390999999999998</v>
          </cell>
          <cell r="E9">
            <v>78.635000000000005</v>
          </cell>
          <cell r="F9">
            <v>92.4</v>
          </cell>
          <cell r="G9">
            <v>92.2</v>
          </cell>
          <cell r="H9">
            <v>73.721000000000004</v>
          </cell>
        </row>
        <row r="10">
          <cell r="A10" t="str">
            <v>Personal income and social tax</v>
          </cell>
          <cell r="B10">
            <v>328.806258308</v>
          </cell>
          <cell r="C10">
            <v>419.14027949999996</v>
          </cell>
          <cell r="D10">
            <v>399</v>
          </cell>
          <cell r="E10">
            <v>395</v>
          </cell>
          <cell r="F10">
            <v>647.1</v>
          </cell>
          <cell r="G10">
            <v>693.4</v>
          </cell>
          <cell r="H10">
            <v>727.53099999999995</v>
          </cell>
        </row>
        <row r="11">
          <cell r="A11" t="str">
            <v>Taxes on goods and services</v>
          </cell>
          <cell r="B11">
            <v>228.03957648000002</v>
          </cell>
          <cell r="C11">
            <v>280.60000000000002</v>
          </cell>
          <cell r="D11">
            <v>374.1</v>
          </cell>
          <cell r="E11">
            <v>430.5</v>
          </cell>
          <cell r="F11">
            <v>505.5</v>
          </cell>
          <cell r="G11">
            <v>487.4</v>
          </cell>
          <cell r="H11">
            <v>516.31899999999996</v>
          </cell>
        </row>
        <row r="12">
          <cell r="A12" t="str">
            <v>Expenditure</v>
          </cell>
          <cell r="B12">
            <v>780.40187377883774</v>
          </cell>
          <cell r="C12">
            <v>951.83382242721325</v>
          </cell>
          <cell r="D12">
            <v>1103.5999999999999</v>
          </cell>
          <cell r="E12">
            <v>1248.0999999999999</v>
          </cell>
          <cell r="F12">
            <v>1567</v>
          </cell>
          <cell r="G12">
            <v>1732.6</v>
          </cell>
          <cell r="H12">
            <v>1743.7</v>
          </cell>
        </row>
        <row r="13">
          <cell r="A13" t="str">
            <v>Of which:</v>
          </cell>
        </row>
        <row r="14">
          <cell r="A14" t="str">
            <v>Wages and salaries</v>
          </cell>
          <cell r="B14">
            <v>177.1876069109675</v>
          </cell>
          <cell r="C14">
            <v>209.4</v>
          </cell>
          <cell r="D14">
            <v>211</v>
          </cell>
          <cell r="E14">
            <v>297</v>
          </cell>
          <cell r="F14">
            <v>355.1</v>
          </cell>
          <cell r="G14">
            <v>386.1</v>
          </cell>
          <cell r="H14">
            <v>397</v>
          </cell>
        </row>
        <row r="15">
          <cell r="A15" t="str">
            <v>Transfers to households</v>
          </cell>
          <cell r="B15">
            <v>333.68579433759999</v>
          </cell>
          <cell r="C15">
            <v>408.3</v>
          </cell>
        </row>
        <row r="16">
          <cell r="A16" t="str">
            <v>Interest</v>
          </cell>
          <cell r="B16">
            <v>13.079093</v>
          </cell>
          <cell r="C16">
            <v>28.8</v>
          </cell>
          <cell r="D16">
            <v>44</v>
          </cell>
          <cell r="E16">
            <v>33.299999999999997</v>
          </cell>
          <cell r="F16">
            <v>24.5</v>
          </cell>
          <cell r="G16">
            <v>25.3</v>
          </cell>
          <cell r="H16">
            <v>49</v>
          </cell>
        </row>
        <row r="17">
          <cell r="A17" t="str">
            <v>Other current</v>
          </cell>
          <cell r="B17">
            <v>234.82261553027027</v>
          </cell>
          <cell r="C17">
            <v>283.79582242721324</v>
          </cell>
        </row>
        <row r="18">
          <cell r="A18" t="str">
            <v>Capital expenditure</v>
          </cell>
          <cell r="B18">
            <v>21.626764000000001</v>
          </cell>
          <cell r="C18">
            <v>21.538</v>
          </cell>
          <cell r="D18">
            <v>63</v>
          </cell>
          <cell r="E18">
            <v>78.7</v>
          </cell>
          <cell r="F18">
            <v>145.4</v>
          </cell>
          <cell r="G18">
            <v>177.2</v>
          </cell>
          <cell r="H18">
            <v>173</v>
          </cell>
        </row>
        <row r="19">
          <cell r="D19" t="str">
            <v xml:space="preserve"> </v>
          </cell>
        </row>
        <row r="20">
          <cell r="A20" t="str">
            <v>Financial surplus(+)/deficit(-)</v>
          </cell>
          <cell r="B20">
            <v>-34.83305944000017</v>
          </cell>
          <cell r="C20">
            <v>-76.933822427213272</v>
          </cell>
          <cell r="D20">
            <v>-31.3</v>
          </cell>
          <cell r="E20">
            <v>59.1</v>
          </cell>
          <cell r="F20">
            <v>10.297798</v>
          </cell>
          <cell r="G20">
            <v>-143.4</v>
          </cell>
          <cell r="H20">
            <v>-120.70000000000005</v>
          </cell>
        </row>
        <row r="21">
          <cell r="A21" t="str">
            <v>Net lending</v>
          </cell>
          <cell r="B21">
            <v>-47.767789999999998</v>
          </cell>
          <cell r="C21">
            <v>-15.06</v>
          </cell>
          <cell r="D21">
            <v>8.77</v>
          </cell>
          <cell r="E21">
            <v>-18.600000000000001</v>
          </cell>
          <cell r="F21">
            <v>5.16</v>
          </cell>
          <cell r="G21">
            <v>-12.4</v>
          </cell>
          <cell r="H21">
            <v>-0.67100000000000004</v>
          </cell>
        </row>
        <row r="23">
          <cell r="A23" t="str">
            <v>Fiscal surplus(+)/deficit(-)</v>
          </cell>
          <cell r="B23">
            <v>-90</v>
          </cell>
          <cell r="C23">
            <v>-91.993822427213274</v>
          </cell>
          <cell r="D23">
            <v>-39.906551</v>
          </cell>
          <cell r="E23">
            <v>40.4</v>
          </cell>
          <cell r="F23">
            <v>5.0999999999999996</v>
          </cell>
          <cell r="G23">
            <v>-155.9</v>
          </cell>
          <cell r="H23">
            <v>-120.02900000000004</v>
          </cell>
        </row>
        <row r="25">
          <cell r="A25" t="str">
            <v>Composition of financial balance</v>
          </cell>
          <cell r="B25">
            <v>-34.83305944000017</v>
          </cell>
          <cell r="C25">
            <v>-77</v>
          </cell>
          <cell r="D25">
            <v>-43</v>
          </cell>
          <cell r="E25">
            <v>13</v>
          </cell>
          <cell r="F25">
            <v>-26</v>
          </cell>
        </row>
        <row r="26">
          <cell r="A26" t="str">
            <v xml:space="preserve">  General government</v>
          </cell>
          <cell r="B26">
            <v>-35.80317144000017</v>
          </cell>
          <cell r="C26">
            <v>-77.744937500000006</v>
          </cell>
          <cell r="D26">
            <v>-31.640000000000157</v>
          </cell>
          <cell r="E26">
            <v>58.15</v>
          </cell>
        </row>
        <row r="27">
          <cell r="A27" t="str">
            <v xml:space="preserve">      Central budget</v>
          </cell>
          <cell r="B27" t="str">
            <v>n.a.</v>
          </cell>
          <cell r="C27">
            <v>-94.141737000000035</v>
          </cell>
          <cell r="D27">
            <v>-22.345000000000141</v>
          </cell>
          <cell r="E27">
            <v>38.422999999999988</v>
          </cell>
        </row>
        <row r="28">
          <cell r="A28" t="str">
            <v xml:space="preserve">      Special budget</v>
          </cell>
          <cell r="B28" t="str">
            <v>n.a.</v>
          </cell>
          <cell r="C28">
            <v>16.396799499999979</v>
          </cell>
          <cell r="D28">
            <v>-9.2950000000000159</v>
          </cell>
          <cell r="E28">
            <v>19.72699999999999</v>
          </cell>
        </row>
        <row r="29">
          <cell r="A29" t="str">
            <v xml:space="preserve">  Local governments</v>
          </cell>
          <cell r="B29">
            <v>-6.18</v>
          </cell>
          <cell r="C29">
            <v>3.59</v>
          </cell>
          <cell r="D29">
            <v>-3.6572999999999922</v>
          </cell>
          <cell r="E29">
            <v>-1.6930000000000121</v>
          </cell>
          <cell r="F29">
            <v>2.1</v>
          </cell>
        </row>
        <row r="30">
          <cell r="A30" t="str">
            <v xml:space="preserve">  Extrabudgetary funds</v>
          </cell>
          <cell r="B30">
            <v>7.150112</v>
          </cell>
          <cell r="C30">
            <v>6.55</v>
          </cell>
          <cell r="D30">
            <v>0</v>
          </cell>
          <cell r="E30">
            <v>-0.59399999999999409</v>
          </cell>
        </row>
        <row r="32">
          <cell r="A32" t="str">
            <v>Financing of fiscal balance</v>
          </cell>
          <cell r="B32">
            <v>89.658973880000161</v>
          </cell>
          <cell r="C32">
            <v>91.764937500000002</v>
          </cell>
          <cell r="D32">
            <v>39.906551</v>
          </cell>
          <cell r="E32">
            <v>-40.4</v>
          </cell>
          <cell r="F32">
            <v>-5.0999999999999996</v>
          </cell>
          <cell r="G32">
            <v>155.9</v>
          </cell>
          <cell r="H32">
            <v>120.02900000000004</v>
          </cell>
        </row>
        <row r="33">
          <cell r="A33" t="str">
            <v xml:space="preserve">  Privatization, included in  domestic financing</v>
          </cell>
          <cell r="B33">
            <v>7.0581244400000003</v>
          </cell>
          <cell r="C33">
            <v>9.1</v>
          </cell>
        </row>
        <row r="34">
          <cell r="A34" t="str">
            <v xml:space="preserve">  Domestic</v>
          </cell>
          <cell r="B34">
            <v>47.56305944000016</v>
          </cell>
          <cell r="C34">
            <v>50.994937500000006</v>
          </cell>
          <cell r="D34">
            <v>29.9</v>
          </cell>
          <cell r="E34">
            <v>-68.900000000000006</v>
          </cell>
          <cell r="F34">
            <v>-18.3</v>
          </cell>
          <cell r="G34">
            <v>28.5</v>
          </cell>
          <cell r="H34">
            <v>131.18900000000005</v>
          </cell>
        </row>
        <row r="35">
          <cell r="A35" t="str">
            <v xml:space="preserve">      Banking system</v>
          </cell>
          <cell r="B35">
            <v>36.006208999999998</v>
          </cell>
          <cell r="C35">
            <v>49</v>
          </cell>
          <cell r="D35">
            <v>6.1</v>
          </cell>
          <cell r="E35">
            <v>-72.8</v>
          </cell>
          <cell r="F35">
            <v>24.7</v>
          </cell>
          <cell r="G35">
            <v>27.5</v>
          </cell>
          <cell r="H35">
            <v>-1.8</v>
          </cell>
        </row>
        <row r="36">
          <cell r="A36" t="str">
            <v xml:space="preserve">      Other domestic</v>
          </cell>
          <cell r="B36">
            <v>11.556850440000161</v>
          </cell>
          <cell r="C36">
            <v>1.9949375000000096</v>
          </cell>
          <cell r="D36">
            <v>24</v>
          </cell>
          <cell r="E36">
            <v>-4</v>
          </cell>
          <cell r="F36">
            <v>6.4</v>
          </cell>
          <cell r="G36">
            <v>1.5</v>
          </cell>
          <cell r="H36">
            <v>132.98900000000006</v>
          </cell>
        </row>
        <row r="37">
          <cell r="A37" t="str">
            <v xml:space="preserve">  Foreign</v>
          </cell>
          <cell r="B37">
            <v>35.037790000000001</v>
          </cell>
          <cell r="C37">
            <v>31.67</v>
          </cell>
          <cell r="D37">
            <v>10</v>
          </cell>
          <cell r="E37">
            <v>28.5</v>
          </cell>
          <cell r="F37">
            <v>13.1</v>
          </cell>
          <cell r="G37">
            <v>127.3</v>
          </cell>
          <cell r="H37">
            <v>-11.16</v>
          </cell>
        </row>
        <row r="38">
          <cell r="D38" t="str">
            <v>(In percent of GDP)</v>
          </cell>
        </row>
        <row r="39">
          <cell r="A39" t="str">
            <v>Nominal GDP in millions of lats</v>
          </cell>
          <cell r="D39">
            <v>2807.3</v>
          </cell>
          <cell r="E39">
            <v>3269.5</v>
          </cell>
          <cell r="F39">
            <v>3592.2</v>
          </cell>
          <cell r="G39">
            <v>3889.7</v>
          </cell>
          <cell r="H39">
            <v>4348.3</v>
          </cell>
        </row>
        <row r="40">
          <cell r="A40" t="str">
            <v>Revenue</v>
          </cell>
          <cell r="B40">
            <v>36.179379222559483</v>
          </cell>
          <cell r="C40">
            <v>37.245636441038741</v>
          </cell>
          <cell r="D40">
            <v>38.196843942578276</v>
          </cell>
          <cell r="E40">
            <v>39.981648570117756</v>
          </cell>
          <cell r="F40">
            <v>43.909025109960467</v>
          </cell>
          <cell r="G40">
            <v>40.85405044090804</v>
          </cell>
          <cell r="H40">
            <v>37.324931582457509</v>
          </cell>
        </row>
        <row r="41">
          <cell r="A41" t="str">
            <v xml:space="preserve">  Of which:</v>
          </cell>
        </row>
        <row r="42">
          <cell r="A42" t="str">
            <v>Corporate income tax</v>
          </cell>
          <cell r="B42">
            <v>3.6269015559282423</v>
          </cell>
          <cell r="C42">
            <v>2.0240953597275437</v>
          </cell>
          <cell r="D42">
            <v>2.0443486624158442</v>
          </cell>
          <cell r="E42">
            <v>2.4051078146505582</v>
          </cell>
          <cell r="F42">
            <v>2.572239853014866</v>
          </cell>
          <cell r="G42">
            <v>2.3703627529115359</v>
          </cell>
          <cell r="H42">
            <v>1.6953982015960261</v>
          </cell>
        </row>
        <row r="43">
          <cell r="A43" t="str">
            <v>Personal income and social tax</v>
          </cell>
          <cell r="B43">
            <v>16.097524879815147</v>
          </cell>
          <cell r="C43">
            <v>17.843349489144313</v>
          </cell>
          <cell r="D43">
            <v>14.212944822427243</v>
          </cell>
          <cell r="E43">
            <v>12.081358005811287</v>
          </cell>
          <cell r="F43">
            <v>18.014030399198262</v>
          </cell>
          <cell r="G43">
            <v>17.826567601614521</v>
          </cell>
          <cell r="H43">
            <v>16.731389278568635</v>
          </cell>
        </row>
        <row r="44">
          <cell r="A44" t="str">
            <v>Taxes on goods and services</v>
          </cell>
          <cell r="B44">
            <v>11.16424235614981</v>
          </cell>
          <cell r="C44">
            <v>11.945508727117923</v>
          </cell>
          <cell r="D44">
            <v>13.325971574110355</v>
          </cell>
          <cell r="E44">
            <v>13.167150940510783</v>
          </cell>
          <cell r="F44">
            <v>14.072156338733924</v>
          </cell>
          <cell r="G44">
            <v>12.530529346736252</v>
          </cell>
          <cell r="H44">
            <v>11.8740427293425</v>
          </cell>
        </row>
        <row r="46">
          <cell r="A46" t="str">
            <v>Expenditure</v>
          </cell>
          <cell r="B46">
            <v>38.206299509391847</v>
          </cell>
          <cell r="C46">
            <v>40.520809809587618</v>
          </cell>
          <cell r="D46">
            <v>39.311794250703521</v>
          </cell>
          <cell r="E46">
            <v>38.174032726716625</v>
          </cell>
          <cell r="F46">
            <v>43.622292745392798</v>
          </cell>
          <cell r="G46">
            <v>44.543280972825663</v>
          </cell>
          <cell r="H46">
            <v>40.100729020536761</v>
          </cell>
        </row>
        <row r="47">
          <cell r="A47" t="str">
            <v xml:space="preserve">  Of which:</v>
          </cell>
        </row>
        <row r="48">
          <cell r="A48" t="str">
            <v>Wages and salaries</v>
          </cell>
          <cell r="B48">
            <v>8.6746111285110885</v>
          </cell>
          <cell r="C48">
            <v>8.9144316730523627</v>
          </cell>
          <cell r="D48">
            <v>7.5161186905567625</v>
          </cell>
          <cell r="E48">
            <v>9.0839577917112706</v>
          </cell>
          <cell r="F48">
            <v>9.885307054172932</v>
          </cell>
          <cell r="G48">
            <v>9.9262153893616478</v>
          </cell>
          <cell r="H48">
            <v>9.1300048294735863</v>
          </cell>
        </row>
        <row r="49">
          <cell r="A49" t="str">
            <v>Transfers to households</v>
          </cell>
          <cell r="B49">
            <v>16.33632597364144</v>
          </cell>
          <cell r="C49">
            <v>17.381864623243935</v>
          </cell>
        </row>
        <row r="50">
          <cell r="A50" t="str">
            <v>Interest</v>
          </cell>
          <cell r="B50">
            <v>0.64031592088514644</v>
          </cell>
          <cell r="C50">
            <v>1.2260536398467434</v>
          </cell>
          <cell r="D50">
            <v>1.5673422861824529</v>
          </cell>
          <cell r="E50">
            <v>1.018504358464597</v>
          </cell>
          <cell r="F50">
            <v>0.68203329436000226</v>
          </cell>
          <cell r="G50">
            <v>0.65043576625446697</v>
          </cell>
          <cell r="H50">
            <v>1.1268771703884275</v>
          </cell>
        </row>
        <row r="51">
          <cell r="A51" t="str">
            <v>Other current</v>
          </cell>
          <cell r="B51">
            <v>11.496260429367975</v>
          </cell>
          <cell r="C51">
            <v>12.081559064589751</v>
          </cell>
        </row>
        <row r="52">
          <cell r="A52" t="str">
            <v>Capital expenditure</v>
          </cell>
          <cell r="B52">
            <v>1.0587860569861942</v>
          </cell>
          <cell r="C52">
            <v>0.91690080885483194</v>
          </cell>
          <cell r="D52">
            <v>2.244149182488512</v>
          </cell>
          <cell r="E52">
            <v>2.4070958862211347</v>
          </cell>
          <cell r="F52">
            <v>4.0476588163242591</v>
          </cell>
          <cell r="G52">
            <v>4.5556212561380054</v>
          </cell>
          <cell r="H52">
            <v>3.9785663362693464</v>
          </cell>
        </row>
        <row r="54">
          <cell r="A54" t="str">
            <v>Financial surplus(+)/deficit(-)</v>
          </cell>
          <cell r="B54">
            <v>-1.7053294546166733</v>
          </cell>
          <cell r="C54">
            <v>-3.2751733685488835</v>
          </cell>
          <cell r="D54">
            <v>-1.114950308125245</v>
          </cell>
          <cell r="E54">
            <v>1.8076158434011318</v>
          </cell>
          <cell r="F54">
            <v>0.28667106508546297</v>
          </cell>
          <cell r="G54">
            <v>-3.6866596395608924</v>
          </cell>
          <cell r="H54">
            <v>-2.7757974380792505</v>
          </cell>
        </row>
        <row r="55">
          <cell r="A55" t="str">
            <v>Net lending</v>
          </cell>
          <cell r="B55">
            <v>-2.3385777930089104</v>
          </cell>
          <cell r="C55">
            <v>-0.64112388250319285</v>
          </cell>
          <cell r="D55">
            <v>0.31239981476863887</v>
          </cell>
          <cell r="E55">
            <v>-0.56889432634959469</v>
          </cell>
          <cell r="F55">
            <v>0.14364456322031069</v>
          </cell>
          <cell r="G55">
            <v>-0.31879065223539094</v>
          </cell>
          <cell r="H55">
            <v>-1.5431317986339489E-2</v>
          </cell>
        </row>
        <row r="56">
          <cell r="A56" t="str">
            <v>Fiscal surplus(+)/deficit(-)</v>
          </cell>
          <cell r="B56">
            <v>-4.4061490257514935</v>
          </cell>
          <cell r="C56">
            <v>-3.9162972510520762</v>
          </cell>
          <cell r="D56">
            <v>-1.4215278381362875</v>
          </cell>
          <cell r="E56">
            <v>1.2356629454044961</v>
          </cell>
          <cell r="F56">
            <v>0.14197427760146986</v>
          </cell>
          <cell r="G56">
            <v>-4.0080211841530193</v>
          </cell>
          <cell r="H56">
            <v>-2.760366120092911</v>
          </cell>
        </row>
        <row r="58">
          <cell r="A58" t="str">
            <v xml:space="preserve">   Source:  State Treasury</v>
          </cell>
        </row>
      </sheetData>
      <sheetData sheetId="20" refreshError="1"/>
      <sheetData sheetId="21">
        <row r="1">
          <cell r="A1" t="str">
            <v>Table 20. Latvia: General Government Consolidated Budget Expenditure by Function, 1996-2001 1/</v>
          </cell>
        </row>
        <row r="2">
          <cell r="A2" t="str">
            <v>(In thousands of lats)</v>
          </cell>
        </row>
        <row r="4">
          <cell r="B4">
            <v>1995</v>
          </cell>
          <cell r="C4">
            <v>1996</v>
          </cell>
          <cell r="D4">
            <v>1997</v>
          </cell>
          <cell r="E4">
            <v>1998</v>
          </cell>
          <cell r="F4">
            <v>1999</v>
          </cell>
          <cell r="G4">
            <v>2000</v>
          </cell>
        </row>
        <row r="5">
          <cell r="A5" t="str">
            <v xml:space="preserve">Total expenditure (incl. lending &amp; repayment) </v>
          </cell>
          <cell r="B5">
            <v>951118</v>
          </cell>
          <cell r="C5">
            <v>1112235.0360000001</v>
          </cell>
          <cell r="D5">
            <v>1266759</v>
          </cell>
          <cell r="E5">
            <v>1572263</v>
          </cell>
          <cell r="F5">
            <v>2026009</v>
          </cell>
          <cell r="G5">
            <v>2021702</v>
          </cell>
        </row>
        <row r="6">
          <cell r="A6" t="str">
            <v xml:space="preserve">   </v>
          </cell>
          <cell r="B6">
            <v>951118</v>
          </cell>
          <cell r="C6">
            <v>1112235.0360000001</v>
          </cell>
          <cell r="D6">
            <v>1266759</v>
          </cell>
          <cell r="E6">
            <v>1572263</v>
          </cell>
          <cell r="F6">
            <v>2026009</v>
          </cell>
          <cell r="G6">
            <v>2021702</v>
          </cell>
        </row>
        <row r="7">
          <cell r="A7" t="str">
            <v xml:space="preserve">   Central government</v>
          </cell>
          <cell r="B7" t="str">
            <v>...</v>
          </cell>
          <cell r="C7">
            <v>393101</v>
          </cell>
          <cell r="D7">
            <v>423818</v>
          </cell>
          <cell r="E7">
            <v>537630</v>
          </cell>
          <cell r="F7">
            <v>763439</v>
          </cell>
          <cell r="G7">
            <v>802311</v>
          </cell>
        </row>
        <row r="8">
          <cell r="A8" t="str">
            <v xml:space="preserve">   Central government special budget</v>
          </cell>
          <cell r="B8" t="str">
            <v>...</v>
          </cell>
          <cell r="C8">
            <v>441253.03600000002</v>
          </cell>
          <cell r="D8">
            <v>538748</v>
          </cell>
          <cell r="E8">
            <v>631313</v>
          </cell>
          <cell r="F8">
            <v>805340</v>
          </cell>
          <cell r="G8">
            <v>728980</v>
          </cell>
        </row>
        <row r="9">
          <cell r="A9" t="str">
            <v xml:space="preserve">   Local government </v>
          </cell>
          <cell r="B9" t="str">
            <v>...</v>
          </cell>
          <cell r="C9">
            <v>214385</v>
          </cell>
          <cell r="D9">
            <v>276376</v>
          </cell>
          <cell r="E9">
            <v>356947</v>
          </cell>
          <cell r="F9">
            <v>408655</v>
          </cell>
          <cell r="G9">
            <v>442049</v>
          </cell>
        </row>
        <row r="10">
          <cell r="A10" t="str">
            <v xml:space="preserve">   Local government special budget</v>
          </cell>
          <cell r="B10" t="str">
            <v>...</v>
          </cell>
          <cell r="C10">
            <v>63496</v>
          </cell>
          <cell r="D10">
            <v>27817</v>
          </cell>
          <cell r="E10">
            <v>46373</v>
          </cell>
          <cell r="F10">
            <v>48575</v>
          </cell>
          <cell r="G10">
            <v>48362</v>
          </cell>
        </row>
        <row r="12">
          <cell r="A12" t="str">
            <v xml:space="preserve">  General public services</v>
          </cell>
          <cell r="B12">
            <v>64351</v>
          </cell>
          <cell r="C12">
            <v>94370</v>
          </cell>
          <cell r="D12">
            <v>111928</v>
          </cell>
          <cell r="E12">
            <v>142770</v>
          </cell>
          <cell r="F12">
            <v>139712</v>
          </cell>
          <cell r="G12">
            <v>137578</v>
          </cell>
        </row>
        <row r="13">
          <cell r="A13" t="str">
            <v xml:space="preserve">   Central government</v>
          </cell>
          <cell r="B13" t="str">
            <v>...</v>
          </cell>
          <cell r="C13">
            <v>42860</v>
          </cell>
          <cell r="D13">
            <v>60192</v>
          </cell>
          <cell r="E13">
            <v>85344</v>
          </cell>
          <cell r="F13">
            <v>79350</v>
          </cell>
          <cell r="G13">
            <v>80787</v>
          </cell>
        </row>
        <row r="14">
          <cell r="A14" t="str">
            <v xml:space="preserve">   Central government special budget</v>
          </cell>
          <cell r="B14" t="str">
            <v>...</v>
          </cell>
          <cell r="C14">
            <v>19850</v>
          </cell>
          <cell r="D14">
            <v>18687</v>
          </cell>
          <cell r="E14">
            <v>12376</v>
          </cell>
          <cell r="F14">
            <v>6496</v>
          </cell>
          <cell r="G14">
            <v>701</v>
          </cell>
        </row>
        <row r="15">
          <cell r="A15" t="str">
            <v xml:space="preserve">   Local government </v>
          </cell>
          <cell r="B15" t="str">
            <v>...</v>
          </cell>
          <cell r="C15">
            <v>20045</v>
          </cell>
          <cell r="D15">
            <v>28598</v>
          </cell>
          <cell r="E15">
            <v>40198</v>
          </cell>
          <cell r="F15">
            <v>45849</v>
          </cell>
          <cell r="G15">
            <v>46195</v>
          </cell>
        </row>
        <row r="16">
          <cell r="A16" t="str">
            <v xml:space="preserve">   Local government special budget</v>
          </cell>
          <cell r="B16" t="str">
            <v>...</v>
          </cell>
          <cell r="C16">
            <v>11615</v>
          </cell>
          <cell r="D16">
            <v>4451</v>
          </cell>
          <cell r="E16">
            <v>4852</v>
          </cell>
          <cell r="F16">
            <v>8017</v>
          </cell>
          <cell r="G16">
            <v>9895</v>
          </cell>
        </row>
        <row r="18">
          <cell r="A18" t="str">
            <v xml:space="preserve">  Defense</v>
          </cell>
          <cell r="B18">
            <v>23158</v>
          </cell>
          <cell r="C18">
            <v>21155</v>
          </cell>
          <cell r="D18">
            <v>23054</v>
          </cell>
          <cell r="E18">
            <v>37197</v>
          </cell>
          <cell r="F18">
            <v>32603</v>
          </cell>
          <cell r="G18">
            <v>41135</v>
          </cell>
        </row>
        <row r="19">
          <cell r="A19" t="str">
            <v xml:space="preserve">   Central government</v>
          </cell>
          <cell r="B19" t="str">
            <v>...</v>
          </cell>
          <cell r="C19">
            <v>19202</v>
          </cell>
          <cell r="D19">
            <v>22705</v>
          </cell>
          <cell r="E19">
            <v>36767</v>
          </cell>
          <cell r="F19">
            <v>32254</v>
          </cell>
          <cell r="G19">
            <v>40870</v>
          </cell>
        </row>
        <row r="20">
          <cell r="A20" t="str">
            <v xml:space="preserve">   Central government special budget</v>
          </cell>
          <cell r="B20" t="str">
            <v>...</v>
          </cell>
          <cell r="C20">
            <v>1701</v>
          </cell>
          <cell r="D20">
            <v>0</v>
          </cell>
          <cell r="E20">
            <v>94</v>
          </cell>
          <cell r="F20">
            <v>204</v>
          </cell>
          <cell r="G20">
            <v>151</v>
          </cell>
        </row>
        <row r="21">
          <cell r="A21" t="str">
            <v xml:space="preserve">   Local government </v>
          </cell>
          <cell r="B21" t="str">
            <v>...</v>
          </cell>
          <cell r="C21">
            <v>229</v>
          </cell>
          <cell r="D21">
            <v>349</v>
          </cell>
          <cell r="E21">
            <v>336</v>
          </cell>
          <cell r="F21">
            <v>145</v>
          </cell>
          <cell r="G21">
            <v>114</v>
          </cell>
        </row>
        <row r="22">
          <cell r="A22" t="str">
            <v xml:space="preserve">   Local government special budget</v>
          </cell>
          <cell r="B22" t="str">
            <v>...</v>
          </cell>
          <cell r="C22">
            <v>23</v>
          </cell>
          <cell r="D22">
            <v>0</v>
          </cell>
          <cell r="E22">
            <v>0</v>
          </cell>
          <cell r="F22">
            <v>0</v>
          </cell>
          <cell r="G22">
            <v>0</v>
          </cell>
        </row>
        <row r="24">
          <cell r="A24" t="str">
            <v xml:space="preserve">  Public order and safety</v>
          </cell>
          <cell r="B24">
            <v>48021</v>
          </cell>
          <cell r="C24">
            <v>56370</v>
          </cell>
          <cell r="D24">
            <v>67115</v>
          </cell>
          <cell r="E24">
            <v>91930</v>
          </cell>
          <cell r="F24">
            <v>116451</v>
          </cell>
          <cell r="G24">
            <v>111774</v>
          </cell>
        </row>
        <row r="25">
          <cell r="A25" t="str">
            <v xml:space="preserve">   Central government</v>
          </cell>
          <cell r="B25" t="str">
            <v>...</v>
          </cell>
          <cell r="C25">
            <v>44807</v>
          </cell>
          <cell r="D25">
            <v>63592</v>
          </cell>
          <cell r="E25">
            <v>84787</v>
          </cell>
          <cell r="F25">
            <v>110261</v>
          </cell>
          <cell r="G25">
            <v>105574</v>
          </cell>
        </row>
        <row r="26">
          <cell r="A26" t="str">
            <v xml:space="preserve">   Central government special budget</v>
          </cell>
          <cell r="B26" t="str">
            <v>...</v>
          </cell>
          <cell r="C26">
            <v>8513</v>
          </cell>
          <cell r="D26" t="str">
            <v>...</v>
          </cell>
          <cell r="E26">
            <v>1469</v>
          </cell>
          <cell r="F26">
            <v>315</v>
          </cell>
          <cell r="G26">
            <v>356</v>
          </cell>
        </row>
        <row r="27">
          <cell r="A27" t="str">
            <v xml:space="preserve">   Local government </v>
          </cell>
          <cell r="B27" t="str">
            <v>...</v>
          </cell>
          <cell r="C27">
            <v>2826</v>
          </cell>
          <cell r="D27">
            <v>3523</v>
          </cell>
          <cell r="E27">
            <v>5579</v>
          </cell>
          <cell r="F27">
            <v>5875</v>
          </cell>
          <cell r="G27">
            <v>5844</v>
          </cell>
        </row>
        <row r="28">
          <cell r="A28" t="str">
            <v xml:space="preserve">   Local government special budget</v>
          </cell>
          <cell r="B28" t="str">
            <v>...</v>
          </cell>
          <cell r="C28">
            <v>224</v>
          </cell>
          <cell r="D28">
            <v>0</v>
          </cell>
          <cell r="E28">
            <v>95</v>
          </cell>
          <cell r="F28">
            <v>0</v>
          </cell>
          <cell r="G28">
            <v>0</v>
          </cell>
        </row>
        <row r="30">
          <cell r="A30" t="str">
            <v xml:space="preserve">  Education </v>
          </cell>
          <cell r="B30">
            <v>161783</v>
          </cell>
          <cell r="C30">
            <v>162586</v>
          </cell>
          <cell r="D30">
            <v>184916</v>
          </cell>
          <cell r="E30">
            <v>246526</v>
          </cell>
          <cell r="F30">
            <v>266952</v>
          </cell>
          <cell r="G30">
            <v>295129</v>
          </cell>
        </row>
        <row r="31">
          <cell r="A31" t="str">
            <v xml:space="preserve">   Central government</v>
          </cell>
          <cell r="B31" t="str">
            <v>...</v>
          </cell>
          <cell r="C31">
            <v>78726</v>
          </cell>
          <cell r="D31">
            <v>56506</v>
          </cell>
          <cell r="E31">
            <v>73187</v>
          </cell>
          <cell r="F31">
            <v>78870</v>
          </cell>
          <cell r="G31">
            <v>86724</v>
          </cell>
        </row>
        <row r="32">
          <cell r="A32" t="str">
            <v xml:space="preserve">   Central government special budget</v>
          </cell>
          <cell r="B32" t="str">
            <v>...</v>
          </cell>
          <cell r="C32">
            <v>8448</v>
          </cell>
          <cell r="D32">
            <v>0</v>
          </cell>
          <cell r="E32">
            <v>819</v>
          </cell>
          <cell r="F32">
            <v>5234</v>
          </cell>
          <cell r="G32">
            <v>7307</v>
          </cell>
        </row>
        <row r="33">
          <cell r="A33" t="str">
            <v xml:space="preserve">   Local government </v>
          </cell>
          <cell r="B33" t="str">
            <v>...</v>
          </cell>
          <cell r="C33">
            <v>56810</v>
          </cell>
          <cell r="D33">
            <v>128402</v>
          </cell>
          <cell r="E33">
            <v>170372</v>
          </cell>
          <cell r="F33">
            <v>182848</v>
          </cell>
          <cell r="G33">
            <v>201098</v>
          </cell>
        </row>
        <row r="34">
          <cell r="A34" t="str">
            <v xml:space="preserve">   Local government special budget</v>
          </cell>
          <cell r="B34" t="str">
            <v>...</v>
          </cell>
          <cell r="C34">
            <v>18602</v>
          </cell>
          <cell r="D34">
            <v>8</v>
          </cell>
          <cell r="E34">
            <v>2148</v>
          </cell>
          <cell r="F34">
            <v>0</v>
          </cell>
          <cell r="G34">
            <v>0</v>
          </cell>
        </row>
        <row r="36">
          <cell r="A36" t="str">
            <v xml:space="preserve">  Health care</v>
          </cell>
          <cell r="B36">
            <v>92485</v>
          </cell>
          <cell r="C36">
            <v>110413</v>
          </cell>
          <cell r="D36">
            <v>125625</v>
          </cell>
          <cell r="E36">
            <v>148489</v>
          </cell>
          <cell r="F36">
            <v>215204</v>
          </cell>
          <cell r="G36">
            <v>209005</v>
          </cell>
        </row>
        <row r="37">
          <cell r="A37" t="str">
            <v xml:space="preserve">   Central government</v>
          </cell>
          <cell r="B37" t="str">
            <v>...</v>
          </cell>
          <cell r="C37">
            <v>52837</v>
          </cell>
          <cell r="D37">
            <v>49922</v>
          </cell>
          <cell r="E37">
            <v>61417</v>
          </cell>
          <cell r="F37">
            <v>70051</v>
          </cell>
          <cell r="G37">
            <v>67989</v>
          </cell>
        </row>
        <row r="38">
          <cell r="A38" t="str">
            <v xml:space="preserve">   Central government special budget</v>
          </cell>
          <cell r="B38" t="str">
            <v>...</v>
          </cell>
          <cell r="C38">
            <v>2101</v>
          </cell>
          <cell r="D38">
            <v>67624</v>
          </cell>
          <cell r="E38">
            <v>79942</v>
          </cell>
          <cell r="F38">
            <v>138426</v>
          </cell>
          <cell r="G38">
            <v>134743</v>
          </cell>
        </row>
        <row r="39">
          <cell r="A39" t="str">
            <v xml:space="preserve">   Local government </v>
          </cell>
          <cell r="B39" t="str">
            <v>...</v>
          </cell>
          <cell r="C39">
            <v>51812</v>
          </cell>
          <cell r="D39">
            <v>8071</v>
          </cell>
          <cell r="E39">
            <v>7124</v>
          </cell>
          <cell r="F39">
            <v>6727</v>
          </cell>
          <cell r="G39">
            <v>6273</v>
          </cell>
        </row>
        <row r="40">
          <cell r="A40" t="str">
            <v xml:space="preserve">   Local government special budget</v>
          </cell>
          <cell r="B40" t="str">
            <v>...</v>
          </cell>
          <cell r="C40">
            <v>3663</v>
          </cell>
          <cell r="D40">
            <v>8</v>
          </cell>
          <cell r="E40">
            <v>6</v>
          </cell>
          <cell r="F40">
            <v>0</v>
          </cell>
          <cell r="G40">
            <v>0</v>
          </cell>
        </row>
        <row r="42">
          <cell r="A42" t="str">
            <v xml:space="preserve">  Social security and welfare</v>
          </cell>
          <cell r="B42">
            <v>352505</v>
          </cell>
          <cell r="C42">
            <v>415355.03600000002</v>
          </cell>
          <cell r="D42">
            <v>458625</v>
          </cell>
          <cell r="E42">
            <v>541059</v>
          </cell>
          <cell r="F42">
            <v>633512</v>
          </cell>
          <cell r="G42">
            <v>621382</v>
          </cell>
        </row>
        <row r="43">
          <cell r="A43" t="str">
            <v xml:space="preserve">   Central government</v>
          </cell>
          <cell r="B43" t="str">
            <v>...</v>
          </cell>
          <cell r="C43">
            <v>49554</v>
          </cell>
          <cell r="D43">
            <v>60810</v>
          </cell>
          <cell r="E43">
            <v>65782</v>
          </cell>
          <cell r="F43">
            <v>82901</v>
          </cell>
          <cell r="G43">
            <v>83336</v>
          </cell>
        </row>
        <row r="44">
          <cell r="A44" t="str">
            <v xml:space="preserve">   Central government special budget</v>
          </cell>
          <cell r="B44" t="str">
            <v>...</v>
          </cell>
          <cell r="C44">
            <v>337612.03600000002</v>
          </cell>
          <cell r="D44">
            <v>372517</v>
          </cell>
          <cell r="E44">
            <v>444327</v>
          </cell>
          <cell r="F44">
            <v>518220</v>
          </cell>
          <cell r="G44">
            <v>503796</v>
          </cell>
        </row>
        <row r="45">
          <cell r="A45" t="str">
            <v xml:space="preserve">   Local government </v>
          </cell>
          <cell r="B45" t="str">
            <v>...</v>
          </cell>
          <cell r="C45">
            <v>25414</v>
          </cell>
          <cell r="D45">
            <v>25142</v>
          </cell>
          <cell r="E45">
            <v>30443</v>
          </cell>
          <cell r="F45">
            <v>32391</v>
          </cell>
          <cell r="G45">
            <v>34250</v>
          </cell>
        </row>
        <row r="46">
          <cell r="A46" t="str">
            <v xml:space="preserve">   Local government special budget</v>
          </cell>
          <cell r="B46" t="str">
            <v>...</v>
          </cell>
          <cell r="C46">
            <v>2775</v>
          </cell>
          <cell r="D46">
            <v>156</v>
          </cell>
          <cell r="E46">
            <v>507</v>
          </cell>
          <cell r="F46">
            <v>0</v>
          </cell>
          <cell r="G46">
            <v>0</v>
          </cell>
        </row>
        <row r="48">
          <cell r="A48" t="str">
            <v xml:space="preserve">  Housing and environmental  protection   </v>
          </cell>
          <cell r="B48">
            <v>37728</v>
          </cell>
          <cell r="C48">
            <v>50594</v>
          </cell>
          <cell r="D48">
            <v>64178</v>
          </cell>
          <cell r="E48">
            <v>86764</v>
          </cell>
          <cell r="F48">
            <v>77719</v>
          </cell>
          <cell r="G48">
            <v>88631</v>
          </cell>
        </row>
        <row r="49">
          <cell r="A49" t="str">
            <v xml:space="preserve">   Central government</v>
          </cell>
          <cell r="B49" t="str">
            <v>...</v>
          </cell>
          <cell r="C49">
            <v>4576</v>
          </cell>
          <cell r="D49">
            <v>4498</v>
          </cell>
          <cell r="E49">
            <v>5165</v>
          </cell>
          <cell r="F49">
            <v>4199</v>
          </cell>
          <cell r="G49">
            <v>9311</v>
          </cell>
        </row>
        <row r="50">
          <cell r="A50" t="str">
            <v xml:space="preserve">   Central government special budget</v>
          </cell>
          <cell r="B50" t="str">
            <v>...</v>
          </cell>
          <cell r="C50">
            <v>2303</v>
          </cell>
          <cell r="D50">
            <v>6479</v>
          </cell>
          <cell r="E50">
            <v>12396</v>
          </cell>
          <cell r="F50">
            <v>8947</v>
          </cell>
          <cell r="G50">
            <v>10209</v>
          </cell>
        </row>
        <row r="51">
          <cell r="A51" t="str">
            <v xml:space="preserve">   Local government </v>
          </cell>
          <cell r="B51" t="str">
            <v>...</v>
          </cell>
          <cell r="C51">
            <v>35540</v>
          </cell>
          <cell r="D51">
            <v>50473</v>
          </cell>
          <cell r="E51">
            <v>63916</v>
          </cell>
          <cell r="F51">
            <v>62070</v>
          </cell>
          <cell r="G51">
            <v>67321</v>
          </cell>
        </row>
        <row r="52">
          <cell r="A52" t="str">
            <v xml:space="preserve">   Local government special budget</v>
          </cell>
          <cell r="B52" t="str">
            <v>...</v>
          </cell>
          <cell r="C52">
            <v>8175</v>
          </cell>
          <cell r="D52">
            <v>2728</v>
          </cell>
          <cell r="E52">
            <v>5287</v>
          </cell>
          <cell r="F52">
            <v>2503</v>
          </cell>
          <cell r="G52">
            <v>1790</v>
          </cell>
        </row>
        <row r="54">
          <cell r="A54" t="str">
            <v xml:space="preserve">  Recreation, sport, cultural and relig. affairs   </v>
          </cell>
          <cell r="B54">
            <v>30030</v>
          </cell>
          <cell r="C54">
            <v>33004</v>
          </cell>
          <cell r="D54">
            <v>33219</v>
          </cell>
          <cell r="E54">
            <v>43859</v>
          </cell>
          <cell r="F54">
            <v>49139</v>
          </cell>
          <cell r="G54">
            <v>58665</v>
          </cell>
        </row>
        <row r="55">
          <cell r="A55" t="str">
            <v xml:space="preserve">   Central government</v>
          </cell>
          <cell r="B55" t="str">
            <v>...</v>
          </cell>
          <cell r="C55">
            <v>18859</v>
          </cell>
          <cell r="D55">
            <v>16589</v>
          </cell>
          <cell r="E55">
            <v>19819</v>
          </cell>
          <cell r="F55">
            <v>20648</v>
          </cell>
          <cell r="G55">
            <v>24772</v>
          </cell>
        </row>
        <row r="56">
          <cell r="A56" t="str">
            <v xml:space="preserve">   Central government special budget</v>
          </cell>
          <cell r="B56" t="str">
            <v>...</v>
          </cell>
          <cell r="C56">
            <v>1498</v>
          </cell>
          <cell r="D56">
            <v>1928</v>
          </cell>
          <cell r="E56">
            <v>4089</v>
          </cell>
          <cell r="F56">
            <v>5427</v>
          </cell>
          <cell r="G56">
            <v>5422</v>
          </cell>
        </row>
        <row r="57">
          <cell r="A57" t="str">
            <v xml:space="preserve">   Local government </v>
          </cell>
          <cell r="B57" t="str">
            <v>...</v>
          </cell>
          <cell r="C57">
            <v>11376</v>
          </cell>
          <cell r="D57">
            <v>14702</v>
          </cell>
          <cell r="E57">
            <v>19685</v>
          </cell>
          <cell r="F57">
            <v>23064</v>
          </cell>
          <cell r="G57">
            <v>28471</v>
          </cell>
        </row>
        <row r="58">
          <cell r="A58" t="str">
            <v xml:space="preserve">   Local government special budget</v>
          </cell>
          <cell r="B58" t="str">
            <v>...</v>
          </cell>
          <cell r="C58">
            <v>1271</v>
          </cell>
          <cell r="D58">
            <v>0</v>
          </cell>
          <cell r="E58">
            <v>266</v>
          </cell>
          <cell r="F58">
            <v>0</v>
          </cell>
          <cell r="G58">
            <v>0</v>
          </cell>
        </row>
        <row r="60">
          <cell r="A60" t="str">
            <v xml:space="preserve"> Fuel and energy</v>
          </cell>
          <cell r="B60">
            <v>265</v>
          </cell>
          <cell r="C60">
            <v>3339</v>
          </cell>
          <cell r="D60">
            <v>9228</v>
          </cell>
          <cell r="E60">
            <v>5246</v>
          </cell>
          <cell r="F60">
            <v>2566</v>
          </cell>
          <cell r="G60">
            <v>1856</v>
          </cell>
        </row>
        <row r="61">
          <cell r="A61" t="str">
            <v xml:space="preserve">   Central government</v>
          </cell>
          <cell r="B61" t="str">
            <v>...</v>
          </cell>
          <cell r="C61">
            <v>98</v>
          </cell>
          <cell r="D61">
            <v>320</v>
          </cell>
          <cell r="E61">
            <v>377</v>
          </cell>
          <cell r="F61">
            <v>169</v>
          </cell>
          <cell r="G61">
            <v>156</v>
          </cell>
        </row>
        <row r="62">
          <cell r="A62" t="str">
            <v xml:space="preserve">   Central government special budget</v>
          </cell>
          <cell r="B62" t="str">
            <v>...</v>
          </cell>
          <cell r="C62">
            <v>110</v>
          </cell>
          <cell r="D62">
            <v>0</v>
          </cell>
          <cell r="E62">
            <v>0</v>
          </cell>
          <cell r="F62">
            <v>0</v>
          </cell>
          <cell r="G62">
            <v>0</v>
          </cell>
        </row>
        <row r="63">
          <cell r="A63" t="str">
            <v xml:space="preserve">   Local government </v>
          </cell>
          <cell r="B63" t="str">
            <v>...</v>
          </cell>
          <cell r="C63">
            <v>2827</v>
          </cell>
          <cell r="D63">
            <v>8908</v>
          </cell>
          <cell r="E63">
            <v>4869</v>
          </cell>
          <cell r="F63">
            <v>2397</v>
          </cell>
          <cell r="G63">
            <v>1700</v>
          </cell>
        </row>
        <row r="64">
          <cell r="A64" t="str">
            <v xml:space="preserve">   Local government special budget</v>
          </cell>
          <cell r="B64" t="str">
            <v>...</v>
          </cell>
          <cell r="C64">
            <v>304</v>
          </cell>
          <cell r="D64">
            <v>0</v>
          </cell>
          <cell r="E64">
            <v>0</v>
          </cell>
          <cell r="F64">
            <v>0</v>
          </cell>
          <cell r="G64">
            <v>0</v>
          </cell>
        </row>
        <row r="66">
          <cell r="A66" t="str">
            <v xml:space="preserve"> Agriculture, forestry and  fishing</v>
          </cell>
          <cell r="B66">
            <v>17797</v>
          </cell>
          <cell r="C66">
            <v>42142</v>
          </cell>
          <cell r="D66">
            <v>46585</v>
          </cell>
          <cell r="E66">
            <v>72100</v>
          </cell>
          <cell r="F66">
            <v>79754</v>
          </cell>
          <cell r="G66">
            <v>65006</v>
          </cell>
        </row>
        <row r="67">
          <cell r="A67" t="str">
            <v xml:space="preserve">   Central government</v>
          </cell>
          <cell r="B67" t="str">
            <v>...</v>
          </cell>
          <cell r="C67">
            <v>17886</v>
          </cell>
          <cell r="D67">
            <v>25812</v>
          </cell>
          <cell r="E67">
            <v>50897</v>
          </cell>
          <cell r="F67">
            <v>55341</v>
          </cell>
          <cell r="G67">
            <v>63863</v>
          </cell>
        </row>
        <row r="68">
          <cell r="A68" t="str">
            <v xml:space="preserve">   Central government special budget</v>
          </cell>
          <cell r="B68" t="str">
            <v>...</v>
          </cell>
          <cell r="C68">
            <v>23884</v>
          </cell>
          <cell r="D68">
            <v>20325</v>
          </cell>
          <cell r="E68">
            <v>20815</v>
          </cell>
          <cell r="F68">
            <v>24003</v>
          </cell>
          <cell r="G68">
            <v>640</v>
          </cell>
        </row>
        <row r="69">
          <cell r="A69" t="str">
            <v xml:space="preserve">   Local government </v>
          </cell>
          <cell r="B69" t="str">
            <v>...</v>
          </cell>
          <cell r="C69">
            <v>202</v>
          </cell>
          <cell r="D69">
            <v>448</v>
          </cell>
          <cell r="E69">
            <v>388</v>
          </cell>
          <cell r="F69">
            <v>410</v>
          </cell>
          <cell r="G69">
            <v>503</v>
          </cell>
        </row>
        <row r="70">
          <cell r="A70" t="str">
            <v xml:space="preserve">   Local government special budget</v>
          </cell>
          <cell r="B70" t="str">
            <v>...</v>
          </cell>
          <cell r="C70">
            <v>170</v>
          </cell>
          <cell r="D70">
            <v>0</v>
          </cell>
          <cell r="E70">
            <v>0</v>
          </cell>
          <cell r="F70">
            <v>0</v>
          </cell>
          <cell r="G70">
            <v>0</v>
          </cell>
        </row>
        <row r="72">
          <cell r="A72" t="str">
            <v xml:space="preserve">  Transport and communication</v>
          </cell>
          <cell r="B72">
            <v>6637</v>
          </cell>
          <cell r="C72">
            <v>48563</v>
          </cell>
          <cell r="D72">
            <v>72797</v>
          </cell>
          <cell r="E72">
            <v>91507</v>
          </cell>
          <cell r="F72">
            <v>122992</v>
          </cell>
          <cell r="G72">
            <v>103374</v>
          </cell>
        </row>
        <row r="73">
          <cell r="A73" t="str">
            <v xml:space="preserve">   Central government</v>
          </cell>
          <cell r="B73" t="str">
            <v>...</v>
          </cell>
          <cell r="C73">
            <v>2431</v>
          </cell>
          <cell r="D73">
            <v>5657</v>
          </cell>
          <cell r="E73">
            <v>10302</v>
          </cell>
          <cell r="F73">
            <v>8085</v>
          </cell>
          <cell r="G73">
            <v>17220</v>
          </cell>
        </row>
        <row r="74">
          <cell r="A74" t="str">
            <v xml:space="preserve">   Central government special budget</v>
          </cell>
          <cell r="B74" t="str">
            <v>...</v>
          </cell>
          <cell r="C74">
            <v>34326</v>
          </cell>
          <cell r="D74">
            <v>51133</v>
          </cell>
          <cell r="E74">
            <v>53797</v>
          </cell>
          <cell r="F74">
            <v>87727</v>
          </cell>
          <cell r="G74">
            <v>61102</v>
          </cell>
        </row>
        <row r="75">
          <cell r="A75" t="str">
            <v xml:space="preserve">   Local government </v>
          </cell>
          <cell r="B75" t="str">
            <v>...</v>
          </cell>
          <cell r="C75">
            <v>3704</v>
          </cell>
          <cell r="D75">
            <v>4708</v>
          </cell>
          <cell r="E75">
            <v>8072</v>
          </cell>
          <cell r="F75">
            <v>11423</v>
          </cell>
          <cell r="G75">
            <v>10772</v>
          </cell>
        </row>
        <row r="76">
          <cell r="A76" t="str">
            <v xml:space="preserve">   Local government special budget</v>
          </cell>
          <cell r="B76" t="str">
            <v>...</v>
          </cell>
          <cell r="C76">
            <v>8102</v>
          </cell>
          <cell r="D76">
            <v>11299</v>
          </cell>
          <cell r="E76">
            <v>19336</v>
          </cell>
          <cell r="F76">
            <v>15757</v>
          </cell>
          <cell r="G76">
            <v>14280</v>
          </cell>
        </row>
        <row r="78">
          <cell r="A78" t="str">
            <v xml:space="preserve"> Other economic affairs</v>
          </cell>
          <cell r="B78">
            <v>8398</v>
          </cell>
          <cell r="C78">
            <v>4256</v>
          </cell>
          <cell r="D78">
            <v>6359</v>
          </cell>
          <cell r="E78">
            <v>16105</v>
          </cell>
          <cell r="F78">
            <v>54866</v>
          </cell>
          <cell r="G78">
            <v>50854</v>
          </cell>
        </row>
        <row r="79">
          <cell r="A79" t="str">
            <v xml:space="preserve">   Central government</v>
          </cell>
          <cell r="B79" t="str">
            <v>...</v>
          </cell>
          <cell r="C79">
            <v>2986</v>
          </cell>
          <cell r="D79">
            <v>5823</v>
          </cell>
          <cell r="E79">
            <v>13610</v>
          </cell>
          <cell r="F79">
            <v>20983</v>
          </cell>
          <cell r="G79">
            <v>22663</v>
          </cell>
        </row>
        <row r="80">
          <cell r="A80" t="str">
            <v xml:space="preserve">   Central government special budget</v>
          </cell>
          <cell r="B80" t="str">
            <v>...</v>
          </cell>
          <cell r="C80">
            <v>907</v>
          </cell>
          <cell r="D80">
            <v>55</v>
          </cell>
          <cell r="E80">
            <v>1189</v>
          </cell>
          <cell r="F80">
            <v>10326</v>
          </cell>
          <cell r="G80">
            <v>4553</v>
          </cell>
        </row>
        <row r="81">
          <cell r="A81" t="str">
            <v xml:space="preserve">   Local government </v>
          </cell>
          <cell r="B81" t="str">
            <v>...</v>
          </cell>
          <cell r="C81">
            <v>132</v>
          </cell>
          <cell r="D81">
            <v>481</v>
          </cell>
          <cell r="E81">
            <v>782</v>
          </cell>
          <cell r="F81">
            <v>1259</v>
          </cell>
          <cell r="G81">
            <v>1241</v>
          </cell>
        </row>
        <row r="82">
          <cell r="A82" t="str">
            <v xml:space="preserve">   Local government special budget</v>
          </cell>
          <cell r="B82" t="str">
            <v>...</v>
          </cell>
          <cell r="C82">
            <v>231</v>
          </cell>
          <cell r="D82">
            <v>0</v>
          </cell>
          <cell r="E82">
            <v>524</v>
          </cell>
          <cell r="F82">
            <v>22298</v>
          </cell>
          <cell r="G82">
            <v>22397</v>
          </cell>
        </row>
        <row r="84">
          <cell r="A84" t="str">
            <v xml:space="preserve"> Other expenditures not  classified above</v>
          </cell>
          <cell r="B84">
            <v>107960</v>
          </cell>
          <cell r="C84">
            <v>70088</v>
          </cell>
          <cell r="D84">
            <v>63130</v>
          </cell>
          <cell r="E84">
            <v>48711</v>
          </cell>
          <cell r="F84">
            <v>234539</v>
          </cell>
          <cell r="G84">
            <v>237313</v>
          </cell>
        </row>
        <row r="85">
          <cell r="A85" t="str">
            <v xml:space="preserve">   Central government</v>
          </cell>
          <cell r="B85" t="str">
            <v>...</v>
          </cell>
          <cell r="C85">
            <v>58279</v>
          </cell>
          <cell r="D85">
            <v>51392</v>
          </cell>
          <cell r="E85">
            <v>30176</v>
          </cell>
          <cell r="F85">
            <v>200327</v>
          </cell>
          <cell r="G85">
            <v>199046</v>
          </cell>
        </row>
        <row r="86">
          <cell r="A86" t="str">
            <v xml:space="preserve">   Central government special budget</v>
          </cell>
          <cell r="B86" t="str">
            <v>...</v>
          </cell>
          <cell r="C86">
            <v>0</v>
          </cell>
          <cell r="D86">
            <v>0</v>
          </cell>
          <cell r="E86">
            <v>0</v>
          </cell>
          <cell r="F86">
            <v>15</v>
          </cell>
          <cell r="G86">
            <v>0</v>
          </cell>
        </row>
        <row r="87">
          <cell r="A87" t="str">
            <v xml:space="preserve">   Local government </v>
          </cell>
          <cell r="B87" t="str">
            <v>...</v>
          </cell>
          <cell r="C87">
            <v>3468</v>
          </cell>
          <cell r="D87">
            <v>2571</v>
          </cell>
          <cell r="E87">
            <v>5183</v>
          </cell>
          <cell r="F87">
            <v>34197</v>
          </cell>
          <cell r="G87">
            <v>38267</v>
          </cell>
        </row>
        <row r="88">
          <cell r="A88" t="str">
            <v xml:space="preserve">   Local government special budget</v>
          </cell>
          <cell r="B88" t="str">
            <v>...</v>
          </cell>
          <cell r="C88">
            <v>8341</v>
          </cell>
          <cell r="D88">
            <v>9167</v>
          </cell>
          <cell r="E88">
            <v>13352</v>
          </cell>
          <cell r="F88" t="str">
            <v xml:space="preserve"> ...</v>
          </cell>
          <cell r="G88">
            <v>0</v>
          </cell>
        </row>
        <row r="90">
          <cell r="A90" t="str">
            <v>Source: Latvian State Treasury and Latvian Central Statistics Office.</v>
          </cell>
        </row>
        <row r="91">
          <cell r="A91" t="str">
            <v>1/ Data for 1999 and 2000 are not consolidated. Data are not fully comparable with Tables 18-20, due to different</v>
          </cell>
        </row>
        <row r="92">
          <cell r="A92" t="str">
            <v xml:space="preserve">consolidation methods. For 2001, excludes spending of grants of LVL 9.379 million lats. </v>
          </cell>
        </row>
      </sheetData>
      <sheetData sheetId="22">
        <row r="1">
          <cell r="A1" t="str">
            <v>Table 21. Latvia: Social Security Budget 1999-2001</v>
          </cell>
        </row>
        <row r="3">
          <cell r="A3" t="str">
            <v xml:space="preserve"> </v>
          </cell>
          <cell r="B3">
            <v>1996</v>
          </cell>
          <cell r="C3">
            <v>1997</v>
          </cell>
          <cell r="D3">
            <v>1998</v>
          </cell>
          <cell r="E3">
            <v>1999</v>
          </cell>
          <cell r="F3">
            <v>2000</v>
          </cell>
        </row>
        <row r="4">
          <cell r="A4" t="str">
            <v xml:space="preserve"> </v>
          </cell>
        </row>
        <row r="7">
          <cell r="B7" t="str">
            <v>(Thousands of lats)</v>
          </cell>
        </row>
        <row r="9">
          <cell r="A9" t="str">
            <v>Revenues</v>
          </cell>
          <cell r="E9">
            <v>460202.07799999998</v>
          </cell>
          <cell r="F9">
            <v>474584</v>
          </cell>
        </row>
        <row r="10">
          <cell r="A10" t="str">
            <v>Social security contributions</v>
          </cell>
          <cell r="E10">
            <v>452622.033</v>
          </cell>
          <cell r="F10">
            <v>466370</v>
          </cell>
        </row>
        <row r="11">
          <cell r="A11" t="str">
            <v>of which: compulsory</v>
          </cell>
          <cell r="E11">
            <v>452312.64</v>
          </cell>
          <cell r="F11">
            <v>466260</v>
          </cell>
        </row>
        <row r="12">
          <cell r="A12" t="str">
            <v>Subsidy from the state basic budget</v>
          </cell>
          <cell r="E12">
            <v>5816.6729999999998</v>
          </cell>
          <cell r="F12">
            <v>6379.8779999999997</v>
          </cell>
        </row>
        <row r="13">
          <cell r="A13" t="str">
            <v>Other</v>
          </cell>
          <cell r="E13">
            <v>1763.3719999999839</v>
          </cell>
          <cell r="F13">
            <v>1834.1220000000003</v>
          </cell>
        </row>
        <row r="15">
          <cell r="A15" t="str">
            <v>Expenditures</v>
          </cell>
          <cell r="E15">
            <v>517754.89</v>
          </cell>
          <cell r="F15">
            <v>503755</v>
          </cell>
        </row>
        <row r="16">
          <cell r="A16" t="str">
            <v>Pensions</v>
          </cell>
          <cell r="E16">
            <v>403763.29300000001</v>
          </cell>
          <cell r="F16">
            <v>398839</v>
          </cell>
        </row>
        <row r="17">
          <cell r="A17" t="str">
            <v>Unemployment</v>
          </cell>
          <cell r="E17">
            <v>42948.898999999998</v>
          </cell>
          <cell r="F17">
            <v>31825</v>
          </cell>
        </row>
        <row r="18">
          <cell r="A18" t="str">
            <v>Disability, maternity and sickness</v>
          </cell>
          <cell r="E18">
            <v>90509.853000000003</v>
          </cell>
          <cell r="F18">
            <v>86989</v>
          </cell>
        </row>
        <row r="19">
          <cell r="A19" t="str">
            <v>Consolidation of internal transfers</v>
          </cell>
          <cell r="E19">
            <v>-31886.901999999998</v>
          </cell>
          <cell r="F19">
            <v>-26069</v>
          </cell>
        </row>
        <row r="20">
          <cell r="A20" t="str">
            <v>Others</v>
          </cell>
          <cell r="E20">
            <v>12419.746999999999</v>
          </cell>
          <cell r="F20">
            <v>12171</v>
          </cell>
        </row>
        <row r="22">
          <cell r="A22" t="str">
            <v>Fiscal balance</v>
          </cell>
          <cell r="E22">
            <v>-57552.812000000034</v>
          </cell>
          <cell r="F22">
            <v>-29171</v>
          </cell>
        </row>
        <row r="24">
          <cell r="B24" t="str">
            <v>(In percent of GDP)</v>
          </cell>
        </row>
        <row r="26">
          <cell r="A26" t="str">
            <v>Revenues</v>
          </cell>
          <cell r="E26">
            <v>11.831427801621633</v>
          </cell>
          <cell r="F26">
            <v>10.914141948421696</v>
          </cell>
        </row>
        <row r="27">
          <cell r="A27" t="str">
            <v>Social security contributions</v>
          </cell>
          <cell r="E27">
            <v>11.63655089984775</v>
          </cell>
          <cell r="F27">
            <v>10.725242276362934</v>
          </cell>
        </row>
        <row r="28">
          <cell r="A28" t="str">
            <v>of which: compulsory</v>
          </cell>
          <cell r="E28">
            <v>11.628596652970518</v>
          </cell>
          <cell r="F28">
            <v>10.722712575373592</v>
          </cell>
        </row>
        <row r="29">
          <cell r="A29" t="str">
            <v>Subsidy from the state basic budget</v>
          </cell>
          <cell r="E29">
            <v>0.14954201629037822</v>
          </cell>
          <cell r="F29">
            <v>0.14671985171352744</v>
          </cell>
        </row>
        <row r="30">
          <cell r="A30" t="str">
            <v>Other</v>
          </cell>
          <cell r="E30">
            <v>4.5334885483504818E-2</v>
          </cell>
          <cell r="F30">
            <v>4.2179820345235201E-2</v>
          </cell>
        </row>
        <row r="32">
          <cell r="A32" t="str">
            <v>Expenditures</v>
          </cell>
          <cell r="E32">
            <v>13.311064623162242</v>
          </cell>
          <cell r="F32">
            <v>11.584995653513754</v>
          </cell>
        </row>
        <row r="33">
          <cell r="A33" t="str">
            <v>Pensions</v>
          </cell>
          <cell r="E33">
            <v>10.380431724331549</v>
          </cell>
          <cell r="F33">
            <v>9.1722128444417859</v>
          </cell>
        </row>
        <row r="34">
          <cell r="A34" t="str">
            <v>Unemployment</v>
          </cell>
          <cell r="E34">
            <v>1.1041818843713251</v>
          </cell>
          <cell r="F34">
            <v>0.73188849078038976</v>
          </cell>
        </row>
        <row r="35">
          <cell r="A35" t="str">
            <v>Disability, maternity and sickness</v>
          </cell>
          <cell r="E35">
            <v>2.3269360185394192</v>
          </cell>
          <cell r="F35">
            <v>2.0005105396542127</v>
          </cell>
        </row>
        <row r="36">
          <cell r="A36" t="str">
            <v>Consolidation of internal transfers</v>
          </cell>
          <cell r="E36">
            <v>-0.81978677816918599</v>
          </cell>
          <cell r="F36">
            <v>-0.59951613719258379</v>
          </cell>
        </row>
        <row r="37">
          <cell r="A37" t="str">
            <v>Others</v>
          </cell>
          <cell r="E37">
            <v>0.31930177408913585</v>
          </cell>
          <cell r="F37">
            <v>0.27989991582994889</v>
          </cell>
        </row>
        <row r="39">
          <cell r="A39" t="str">
            <v>Fiscal balance</v>
          </cell>
          <cell r="E39">
            <v>-1.4796368215406093</v>
          </cell>
          <cell r="F39">
            <v>-0.67085370509205811</v>
          </cell>
        </row>
        <row r="41">
          <cell r="A41" t="str">
            <v>GDP</v>
          </cell>
          <cell r="E41">
            <v>3889658</v>
          </cell>
          <cell r="F41">
            <v>4348340</v>
          </cell>
        </row>
        <row r="44">
          <cell r="A44" t="str">
            <v>Source: State Treasury</v>
          </cell>
        </row>
        <row r="82">
          <cell r="A82" t="str">
            <v xml:space="preserve">   Sources:  Latvian authorities and Fund staff estimates.</v>
          </cell>
        </row>
      </sheetData>
      <sheetData sheetId="23">
        <row r="1">
          <cell r="A1" t="str">
            <v>Table 22. Latvia: General Government Budget Tax Arrears, 1996-2002</v>
          </cell>
        </row>
        <row r="2">
          <cell r="A2" t="str">
            <v>(In millions of lats)</v>
          </cell>
        </row>
        <row r="4">
          <cell r="B4" t="str">
            <v>General gov.</v>
          </cell>
          <cell r="C4" t="str">
            <v>Central gov.</v>
          </cell>
          <cell r="D4" t="str">
            <v>of which</v>
          </cell>
          <cell r="E4" t="str">
            <v>VAT</v>
          </cell>
          <cell r="F4" t="str">
            <v>Excise</v>
          </cell>
          <cell r="G4" t="str">
            <v xml:space="preserve">Corp. Income </v>
          </cell>
          <cell r="H4" t="str">
            <v>Special budget</v>
          </cell>
          <cell r="I4" t="str">
            <v>of which</v>
          </cell>
          <cell r="J4" t="str">
            <v>Local gov.</v>
          </cell>
          <cell r="K4" t="str">
            <v>of which</v>
          </cell>
        </row>
        <row r="5">
          <cell r="B5" t="str">
            <v>tax arrears</v>
          </cell>
          <cell r="C5" t="str">
            <v xml:space="preserve">basic budget </v>
          </cell>
          <cell r="D5" t="str">
            <v>actual</v>
          </cell>
          <cell r="F5" t="str">
            <v>Taxes</v>
          </cell>
          <cell r="G5" t="str">
            <v>Tax</v>
          </cell>
          <cell r="H5" t="str">
            <v>tax arrears</v>
          </cell>
          <cell r="I5" t="str">
            <v>actual</v>
          </cell>
          <cell r="J5" t="str">
            <v>tax arrears</v>
          </cell>
          <cell r="K5" t="str">
            <v>actual</v>
          </cell>
        </row>
        <row r="6">
          <cell r="C6" t="str">
            <v>tax arrears</v>
          </cell>
          <cell r="D6" t="str">
            <v>arrears 1/</v>
          </cell>
          <cell r="I6" t="str">
            <v>arrears 1/</v>
          </cell>
          <cell r="K6" t="str">
            <v>arrears 1/</v>
          </cell>
        </row>
        <row r="8">
          <cell r="A8">
            <v>34700</v>
          </cell>
          <cell r="B8">
            <v>75.895099999999999</v>
          </cell>
          <cell r="C8">
            <v>75.895099999999999</v>
          </cell>
          <cell r="D8" t="str">
            <v>...</v>
          </cell>
          <cell r="E8">
            <v>33.544699999999999</v>
          </cell>
          <cell r="F8">
            <v>4.3857999999999997</v>
          </cell>
          <cell r="G8">
            <v>35.900500000000001</v>
          </cell>
          <cell r="H8" t="str">
            <v>...</v>
          </cell>
          <cell r="I8" t="str">
            <v>...</v>
          </cell>
          <cell r="J8" t="str">
            <v>...</v>
          </cell>
          <cell r="K8" t="str">
            <v>...</v>
          </cell>
        </row>
        <row r="9">
          <cell r="A9">
            <v>34701</v>
          </cell>
          <cell r="B9">
            <v>74.098100000000002</v>
          </cell>
          <cell r="C9">
            <v>74.098100000000002</v>
          </cell>
          <cell r="D9" t="str">
            <v>...</v>
          </cell>
          <cell r="E9">
            <v>33.122199999999999</v>
          </cell>
          <cell r="F9">
            <v>4.2810000000000006</v>
          </cell>
          <cell r="G9">
            <v>35.073900000000002</v>
          </cell>
          <cell r="H9" t="str">
            <v>...</v>
          </cell>
          <cell r="I9" t="str">
            <v>...</v>
          </cell>
          <cell r="J9" t="str">
            <v>...</v>
          </cell>
          <cell r="K9" t="str">
            <v>...</v>
          </cell>
        </row>
        <row r="10">
          <cell r="A10">
            <v>34702</v>
          </cell>
          <cell r="B10">
            <v>78.112099999999998</v>
          </cell>
          <cell r="C10">
            <v>78.112099999999998</v>
          </cell>
          <cell r="D10" t="str">
            <v>...</v>
          </cell>
          <cell r="E10">
            <v>38.3063</v>
          </cell>
          <cell r="F10">
            <v>4.1814</v>
          </cell>
          <cell r="G10">
            <v>33.903800000000004</v>
          </cell>
          <cell r="H10" t="str">
            <v>...</v>
          </cell>
          <cell r="I10" t="str">
            <v>...</v>
          </cell>
          <cell r="J10" t="str">
            <v>...</v>
          </cell>
          <cell r="K10" t="str">
            <v>...</v>
          </cell>
        </row>
        <row r="11">
          <cell r="A11">
            <v>34703</v>
          </cell>
          <cell r="B11">
            <v>79.705399999999997</v>
          </cell>
          <cell r="C11">
            <v>79.705399999999997</v>
          </cell>
          <cell r="D11" t="str">
            <v>...</v>
          </cell>
          <cell r="E11">
            <v>41.096599999999995</v>
          </cell>
          <cell r="F11">
            <v>3.5663</v>
          </cell>
          <cell r="G11">
            <v>33.084600000000002</v>
          </cell>
          <cell r="H11" t="str">
            <v>...</v>
          </cell>
          <cell r="I11" t="str">
            <v>...</v>
          </cell>
          <cell r="J11" t="str">
            <v>...</v>
          </cell>
          <cell r="K11" t="str">
            <v>...</v>
          </cell>
        </row>
        <row r="12">
          <cell r="A12">
            <v>34704</v>
          </cell>
          <cell r="B12">
            <v>89.009299999999996</v>
          </cell>
          <cell r="C12">
            <v>89.009299999999996</v>
          </cell>
          <cell r="D12" t="str">
            <v>...</v>
          </cell>
          <cell r="E12">
            <v>44.414400000000001</v>
          </cell>
          <cell r="F12">
            <v>6.8426</v>
          </cell>
          <cell r="G12">
            <v>36.3536</v>
          </cell>
          <cell r="H12" t="str">
            <v>...</v>
          </cell>
          <cell r="I12" t="str">
            <v>...</v>
          </cell>
          <cell r="J12" t="str">
            <v>...</v>
          </cell>
          <cell r="K12" t="str">
            <v>...</v>
          </cell>
        </row>
        <row r="13">
          <cell r="A13">
            <v>34705</v>
          </cell>
          <cell r="B13">
            <v>93.4756</v>
          </cell>
          <cell r="C13">
            <v>93.4756</v>
          </cell>
          <cell r="D13" t="str">
            <v>...</v>
          </cell>
          <cell r="E13">
            <v>42.7438</v>
          </cell>
          <cell r="F13">
            <v>8.0901999999999994</v>
          </cell>
          <cell r="G13">
            <v>41.186900000000001</v>
          </cell>
          <cell r="H13" t="str">
            <v>...</v>
          </cell>
          <cell r="I13" t="str">
            <v>...</v>
          </cell>
          <cell r="J13" t="str">
            <v>...</v>
          </cell>
          <cell r="K13" t="str">
            <v>...</v>
          </cell>
        </row>
        <row r="14">
          <cell r="A14">
            <v>34706</v>
          </cell>
          <cell r="B14">
            <v>96.387</v>
          </cell>
          <cell r="C14">
            <v>96.387</v>
          </cell>
          <cell r="D14" t="str">
            <v>...</v>
          </cell>
          <cell r="E14">
            <v>43.634399999999999</v>
          </cell>
          <cell r="F14">
            <v>8.6194000000000006</v>
          </cell>
          <cell r="G14">
            <v>42.837400000000002</v>
          </cell>
          <cell r="H14" t="str">
            <v>...</v>
          </cell>
          <cell r="I14" t="str">
            <v>...</v>
          </cell>
          <cell r="J14" t="str">
            <v>...</v>
          </cell>
          <cell r="K14" t="str">
            <v>...</v>
          </cell>
        </row>
        <row r="15">
          <cell r="A15">
            <v>34707</v>
          </cell>
          <cell r="B15">
            <v>98.715699999999998</v>
          </cell>
          <cell r="C15">
            <v>98.715699999999998</v>
          </cell>
          <cell r="D15" t="str">
            <v>...</v>
          </cell>
          <cell r="E15">
            <v>44.247500000000002</v>
          </cell>
          <cell r="F15">
            <v>7.9859</v>
          </cell>
          <cell r="G15">
            <v>45.284999999999997</v>
          </cell>
          <cell r="H15" t="str">
            <v>...</v>
          </cell>
          <cell r="I15" t="str">
            <v>...</v>
          </cell>
          <cell r="J15" t="str">
            <v>...</v>
          </cell>
          <cell r="K15" t="str">
            <v>...</v>
          </cell>
        </row>
        <row r="16">
          <cell r="A16">
            <v>34708</v>
          </cell>
          <cell r="B16">
            <v>105.4256</v>
          </cell>
          <cell r="C16">
            <v>105.4256</v>
          </cell>
          <cell r="D16" t="str">
            <v>...</v>
          </cell>
          <cell r="E16">
            <v>49.410899999999998</v>
          </cell>
          <cell r="F16">
            <v>8.1150000000000002</v>
          </cell>
          <cell r="G16">
            <v>46.626100000000001</v>
          </cell>
          <cell r="H16" t="str">
            <v>...</v>
          </cell>
          <cell r="I16" t="str">
            <v>...</v>
          </cell>
          <cell r="J16" t="str">
            <v>...</v>
          </cell>
          <cell r="K16" t="str">
            <v>...</v>
          </cell>
        </row>
        <row r="17">
          <cell r="A17">
            <v>34709</v>
          </cell>
          <cell r="B17">
            <v>108.4551</v>
          </cell>
          <cell r="C17">
            <v>108.4551</v>
          </cell>
          <cell r="D17" t="str">
            <v>...</v>
          </cell>
          <cell r="E17">
            <v>50.391400000000004</v>
          </cell>
          <cell r="F17">
            <v>11.7895</v>
          </cell>
          <cell r="G17">
            <v>44.682199999999995</v>
          </cell>
          <cell r="H17" t="str">
            <v>...</v>
          </cell>
          <cell r="I17" t="str">
            <v>...</v>
          </cell>
          <cell r="J17" t="str">
            <v>...</v>
          </cell>
          <cell r="K17" t="str">
            <v>...</v>
          </cell>
        </row>
        <row r="18">
          <cell r="A18">
            <v>34710</v>
          </cell>
          <cell r="B18">
            <v>114.2538</v>
          </cell>
          <cell r="C18">
            <v>114.2538</v>
          </cell>
          <cell r="D18" t="str">
            <v>...</v>
          </cell>
          <cell r="E18">
            <v>55.788799999999995</v>
          </cell>
          <cell r="F18">
            <v>11.0581</v>
          </cell>
          <cell r="G18">
            <v>45.817900000000002</v>
          </cell>
          <cell r="H18" t="str">
            <v>...</v>
          </cell>
          <cell r="I18" t="str">
            <v>...</v>
          </cell>
          <cell r="J18" t="str">
            <v>...</v>
          </cell>
          <cell r="K18" t="str">
            <v>...</v>
          </cell>
        </row>
        <row r="19">
          <cell r="A19">
            <v>34711</v>
          </cell>
          <cell r="B19">
            <v>121.7069</v>
          </cell>
          <cell r="C19">
            <v>121.7069</v>
          </cell>
          <cell r="D19" t="str">
            <v>...</v>
          </cell>
          <cell r="E19">
            <v>59.720799999999997</v>
          </cell>
          <cell r="F19">
            <v>13.817900000000002</v>
          </cell>
          <cell r="G19">
            <v>47.032299999999999</v>
          </cell>
          <cell r="H19" t="str">
            <v>...</v>
          </cell>
          <cell r="I19" t="str">
            <v>...</v>
          </cell>
          <cell r="J19" t="str">
            <v>...</v>
          </cell>
          <cell r="K19" t="str">
            <v>...</v>
          </cell>
        </row>
        <row r="20">
          <cell r="A20">
            <v>35065</v>
          </cell>
          <cell r="B20">
            <v>121.9842</v>
          </cell>
          <cell r="C20">
            <v>121.9842</v>
          </cell>
          <cell r="D20" t="str">
            <v>...</v>
          </cell>
          <cell r="E20">
            <v>61.933300000000003</v>
          </cell>
          <cell r="F20">
            <v>14.571</v>
          </cell>
          <cell r="G20">
            <v>44.344099999999997</v>
          </cell>
          <cell r="H20" t="str">
            <v>...</v>
          </cell>
          <cell r="I20" t="str">
            <v>...</v>
          </cell>
          <cell r="J20" t="str">
            <v>...</v>
          </cell>
          <cell r="K20" t="str">
            <v>...</v>
          </cell>
        </row>
        <row r="21">
          <cell r="A21">
            <v>35066</v>
          </cell>
          <cell r="B21">
            <v>136.89109999999999</v>
          </cell>
          <cell r="C21">
            <v>136.89109999999999</v>
          </cell>
          <cell r="D21" t="str">
            <v>...</v>
          </cell>
          <cell r="E21">
            <v>71.55</v>
          </cell>
          <cell r="F21">
            <v>18.773499999999999</v>
          </cell>
          <cell r="G21">
            <v>47.567599999999999</v>
          </cell>
          <cell r="H21" t="str">
            <v>...</v>
          </cell>
          <cell r="I21" t="str">
            <v>...</v>
          </cell>
          <cell r="J21" t="str">
            <v>...</v>
          </cell>
          <cell r="K21" t="str">
            <v>...</v>
          </cell>
        </row>
        <row r="22">
          <cell r="A22">
            <v>35067</v>
          </cell>
          <cell r="B22">
            <v>136.70160000000001</v>
          </cell>
          <cell r="C22">
            <v>136.70160000000001</v>
          </cell>
          <cell r="D22" t="str">
            <v>...</v>
          </cell>
          <cell r="E22">
            <v>70.722700000000003</v>
          </cell>
          <cell r="F22">
            <v>18.689599999999999</v>
          </cell>
          <cell r="G22">
            <v>48.2881</v>
          </cell>
          <cell r="H22" t="str">
            <v>...</v>
          </cell>
          <cell r="I22" t="str">
            <v>...</v>
          </cell>
          <cell r="J22" t="str">
            <v>...</v>
          </cell>
          <cell r="K22" t="str">
            <v>...</v>
          </cell>
        </row>
        <row r="23">
          <cell r="A23">
            <v>35068</v>
          </cell>
          <cell r="B23">
            <v>140.1711</v>
          </cell>
          <cell r="C23">
            <v>140.1711</v>
          </cell>
          <cell r="D23" t="str">
            <v>...</v>
          </cell>
          <cell r="E23">
            <v>73.528999999999996</v>
          </cell>
          <cell r="F23">
            <v>18.5505</v>
          </cell>
          <cell r="G23">
            <v>48.091500000000003</v>
          </cell>
          <cell r="H23" t="str">
            <v>...</v>
          </cell>
          <cell r="I23" t="str">
            <v>...</v>
          </cell>
          <cell r="J23" t="str">
            <v>...</v>
          </cell>
          <cell r="K23" t="str">
            <v>...</v>
          </cell>
        </row>
        <row r="24">
          <cell r="A24">
            <v>35069</v>
          </cell>
          <cell r="B24">
            <v>146.66210000000001</v>
          </cell>
          <cell r="C24">
            <v>146.66210000000001</v>
          </cell>
          <cell r="D24" t="str">
            <v>...</v>
          </cell>
          <cell r="E24">
            <v>78.439099999999996</v>
          </cell>
          <cell r="F24">
            <v>18.646599999999999</v>
          </cell>
          <cell r="G24">
            <v>49.576400000000007</v>
          </cell>
          <cell r="H24" t="str">
            <v>...</v>
          </cell>
          <cell r="I24" t="str">
            <v>...</v>
          </cell>
          <cell r="J24" t="str">
            <v>...</v>
          </cell>
          <cell r="K24" t="str">
            <v>...</v>
          </cell>
        </row>
        <row r="25">
          <cell r="A25">
            <v>35070</v>
          </cell>
          <cell r="B25">
            <v>154.27339999999998</v>
          </cell>
          <cell r="C25">
            <v>154.27339999999998</v>
          </cell>
          <cell r="D25" t="str">
            <v>...</v>
          </cell>
          <cell r="E25">
            <v>81.069099999999992</v>
          </cell>
          <cell r="F25">
            <v>20.2742</v>
          </cell>
          <cell r="G25">
            <v>52.930099999999996</v>
          </cell>
          <cell r="H25" t="str">
            <v>...</v>
          </cell>
          <cell r="I25" t="str">
            <v>...</v>
          </cell>
          <cell r="J25" t="str">
            <v>...</v>
          </cell>
          <cell r="K25" t="str">
            <v>...</v>
          </cell>
        </row>
        <row r="26">
          <cell r="A26">
            <v>35071</v>
          </cell>
          <cell r="B26">
            <v>157.47880000000001</v>
          </cell>
          <cell r="C26">
            <v>157.47880000000001</v>
          </cell>
          <cell r="D26" t="str">
            <v>...</v>
          </cell>
          <cell r="E26">
            <v>83.326899999999995</v>
          </cell>
          <cell r="F26">
            <v>22.2516</v>
          </cell>
          <cell r="G26">
            <v>51.900300000000001</v>
          </cell>
          <cell r="H26" t="str">
            <v>...</v>
          </cell>
          <cell r="I26" t="str">
            <v>...</v>
          </cell>
          <cell r="J26" t="str">
            <v>...</v>
          </cell>
          <cell r="K26" t="str">
            <v>...</v>
          </cell>
        </row>
        <row r="27">
          <cell r="A27">
            <v>35072</v>
          </cell>
          <cell r="B27">
            <v>156.25409999999999</v>
          </cell>
          <cell r="C27">
            <v>156.25409999999999</v>
          </cell>
          <cell r="D27" t="str">
            <v>...</v>
          </cell>
          <cell r="E27">
            <v>82.670900000000003</v>
          </cell>
          <cell r="F27">
            <v>22.948699999999999</v>
          </cell>
          <cell r="G27">
            <v>50.634500000000003</v>
          </cell>
          <cell r="H27" t="str">
            <v>...</v>
          </cell>
          <cell r="I27" t="str">
            <v>...</v>
          </cell>
          <cell r="J27" t="str">
            <v>...</v>
          </cell>
          <cell r="K27" t="str">
            <v>...</v>
          </cell>
        </row>
        <row r="28">
          <cell r="A28">
            <v>35073</v>
          </cell>
          <cell r="B28">
            <v>162.07249999999999</v>
          </cell>
          <cell r="C28">
            <v>162.07249999999999</v>
          </cell>
          <cell r="D28" t="str">
            <v>...</v>
          </cell>
          <cell r="E28">
            <v>86.467699999999994</v>
          </cell>
          <cell r="F28">
            <v>23.008699999999997</v>
          </cell>
          <cell r="G28">
            <v>52.5961</v>
          </cell>
          <cell r="H28" t="str">
            <v>...</v>
          </cell>
          <cell r="I28" t="str">
            <v>...</v>
          </cell>
          <cell r="J28" t="str">
            <v>...</v>
          </cell>
          <cell r="K28" t="str">
            <v>...</v>
          </cell>
        </row>
        <row r="29">
          <cell r="A29">
            <v>35074</v>
          </cell>
          <cell r="B29">
            <v>158.35249999999999</v>
          </cell>
          <cell r="C29">
            <v>158.35249999999999</v>
          </cell>
          <cell r="D29" t="str">
            <v>...</v>
          </cell>
          <cell r="E29">
            <v>86.334599999999995</v>
          </cell>
          <cell r="F29">
            <v>22.492899999999999</v>
          </cell>
          <cell r="G29">
            <v>47.985199999999999</v>
          </cell>
          <cell r="H29" t="str">
            <v>...</v>
          </cell>
          <cell r="I29" t="str">
            <v>...</v>
          </cell>
          <cell r="J29" t="str">
            <v>...</v>
          </cell>
          <cell r="K29" t="str">
            <v>...</v>
          </cell>
        </row>
        <row r="30">
          <cell r="A30">
            <v>35075</v>
          </cell>
          <cell r="B30">
            <v>157.47069999999999</v>
          </cell>
          <cell r="C30">
            <v>157.47069999999999</v>
          </cell>
          <cell r="D30" t="str">
            <v>...</v>
          </cell>
          <cell r="E30">
            <v>85.601100000000002</v>
          </cell>
          <cell r="F30">
            <v>23.047000000000001</v>
          </cell>
          <cell r="G30">
            <v>46.867799999999995</v>
          </cell>
          <cell r="H30" t="str">
            <v>...</v>
          </cell>
          <cell r="I30" t="str">
            <v>...</v>
          </cell>
          <cell r="J30" t="str">
            <v>...</v>
          </cell>
          <cell r="K30" t="str">
            <v>...</v>
          </cell>
        </row>
        <row r="31">
          <cell r="A31">
            <v>35076</v>
          </cell>
          <cell r="B31">
            <v>156.7551</v>
          </cell>
          <cell r="C31">
            <v>156.7551</v>
          </cell>
          <cell r="D31" t="str">
            <v>...</v>
          </cell>
          <cell r="E31">
            <v>84.913899999999998</v>
          </cell>
          <cell r="F31">
            <v>23.069899999999997</v>
          </cell>
          <cell r="G31">
            <v>47.438099999999999</v>
          </cell>
          <cell r="H31" t="str">
            <v>...</v>
          </cell>
          <cell r="I31" t="str">
            <v>...</v>
          </cell>
          <cell r="J31" t="str">
            <v>...</v>
          </cell>
          <cell r="K31" t="str">
            <v>...</v>
          </cell>
        </row>
        <row r="32">
          <cell r="A32">
            <v>35431</v>
          </cell>
          <cell r="B32">
            <v>154.78789999999998</v>
          </cell>
          <cell r="C32">
            <v>154.78789999999998</v>
          </cell>
          <cell r="D32" t="str">
            <v>...</v>
          </cell>
          <cell r="E32">
            <v>81.842700000000008</v>
          </cell>
          <cell r="F32">
            <v>23.473499999999998</v>
          </cell>
          <cell r="G32">
            <v>48.139900000000004</v>
          </cell>
          <cell r="H32" t="str">
            <v>...</v>
          </cell>
          <cell r="I32" t="str">
            <v>...</v>
          </cell>
          <cell r="J32" t="str">
            <v>...</v>
          </cell>
          <cell r="K32" t="str">
            <v>...</v>
          </cell>
        </row>
        <row r="33">
          <cell r="A33">
            <v>35432</v>
          </cell>
          <cell r="B33">
            <v>152.99090000000001</v>
          </cell>
          <cell r="C33">
            <v>152.99090000000001</v>
          </cell>
          <cell r="D33" t="str">
            <v>...</v>
          </cell>
          <cell r="E33">
            <v>83.12639999999999</v>
          </cell>
          <cell r="F33">
            <v>21.712</v>
          </cell>
          <cell r="G33">
            <v>46.837299999999999</v>
          </cell>
          <cell r="H33" t="str">
            <v>...</v>
          </cell>
          <cell r="I33" t="str">
            <v>...</v>
          </cell>
          <cell r="J33" t="str">
            <v>...</v>
          </cell>
          <cell r="K33" t="str">
            <v>...</v>
          </cell>
        </row>
        <row r="34">
          <cell r="A34">
            <v>35433</v>
          </cell>
          <cell r="B34">
            <v>152.61860000000001</v>
          </cell>
          <cell r="C34">
            <v>152.61860000000001</v>
          </cell>
          <cell r="D34" t="str">
            <v>...</v>
          </cell>
          <cell r="E34">
            <v>82.491500000000002</v>
          </cell>
          <cell r="F34">
            <v>21.723199999999999</v>
          </cell>
          <cell r="G34">
            <v>47.090800000000002</v>
          </cell>
          <cell r="H34" t="str">
            <v>...</v>
          </cell>
          <cell r="I34" t="str">
            <v>...</v>
          </cell>
          <cell r="J34" t="str">
            <v>...</v>
          </cell>
          <cell r="K34" t="str">
            <v>...</v>
          </cell>
        </row>
        <row r="35">
          <cell r="A35">
            <v>35434</v>
          </cell>
          <cell r="B35">
            <v>151.20259999999999</v>
          </cell>
          <cell r="C35">
            <v>151.20259999999999</v>
          </cell>
          <cell r="D35" t="str">
            <v>...</v>
          </cell>
          <cell r="E35">
            <v>82.385400000000004</v>
          </cell>
          <cell r="F35">
            <v>21.0749</v>
          </cell>
          <cell r="G35">
            <v>46.4619</v>
          </cell>
          <cell r="H35" t="str">
            <v>...</v>
          </cell>
          <cell r="I35" t="str">
            <v>...</v>
          </cell>
          <cell r="J35" t="str">
            <v>...</v>
          </cell>
          <cell r="K35" t="str">
            <v>...</v>
          </cell>
        </row>
        <row r="36">
          <cell r="A36">
            <v>35435</v>
          </cell>
          <cell r="B36">
            <v>146.97289999999998</v>
          </cell>
          <cell r="C36">
            <v>146.97289999999998</v>
          </cell>
          <cell r="D36" t="str">
            <v>...</v>
          </cell>
          <cell r="E36">
            <v>81.424000000000007</v>
          </cell>
          <cell r="F36">
            <v>20.376800000000003</v>
          </cell>
          <cell r="G36">
            <v>43.8992</v>
          </cell>
          <cell r="H36" t="str">
            <v>...</v>
          </cell>
          <cell r="I36" t="str">
            <v>...</v>
          </cell>
          <cell r="J36" t="str">
            <v>...</v>
          </cell>
          <cell r="K36" t="str">
            <v>...</v>
          </cell>
        </row>
        <row r="37">
          <cell r="A37">
            <v>35436</v>
          </cell>
          <cell r="B37">
            <v>147.64959999999999</v>
          </cell>
          <cell r="C37">
            <v>147.64959999999999</v>
          </cell>
          <cell r="D37" t="str">
            <v>...</v>
          </cell>
          <cell r="E37">
            <v>80.398899999999998</v>
          </cell>
          <cell r="F37">
            <v>20.101100000000002</v>
          </cell>
          <cell r="G37">
            <v>45.8125</v>
          </cell>
          <cell r="H37" t="str">
            <v>...</v>
          </cell>
          <cell r="I37" t="str">
            <v>...</v>
          </cell>
          <cell r="J37" t="str">
            <v>...</v>
          </cell>
          <cell r="K37" t="str">
            <v>...</v>
          </cell>
        </row>
        <row r="38">
          <cell r="A38">
            <v>35437</v>
          </cell>
          <cell r="B38">
            <v>146.21800000000002</v>
          </cell>
          <cell r="C38">
            <v>146.21800000000002</v>
          </cell>
          <cell r="D38" t="str">
            <v>...</v>
          </cell>
          <cell r="E38">
            <v>80.097399999999993</v>
          </cell>
          <cell r="F38">
            <v>19.9985</v>
          </cell>
          <cell r="G38">
            <v>44.8245</v>
          </cell>
          <cell r="H38" t="str">
            <v>...</v>
          </cell>
          <cell r="I38" t="str">
            <v>...</v>
          </cell>
          <cell r="J38" t="str">
            <v>...</v>
          </cell>
          <cell r="K38" t="str">
            <v>...</v>
          </cell>
        </row>
        <row r="39">
          <cell r="A39">
            <v>35438</v>
          </cell>
          <cell r="B39">
            <v>146.13480000000001</v>
          </cell>
          <cell r="C39">
            <v>146.13480000000001</v>
          </cell>
          <cell r="D39" t="str">
            <v>...</v>
          </cell>
          <cell r="E39">
            <v>80.254800000000003</v>
          </cell>
          <cell r="F39">
            <v>20.1937</v>
          </cell>
          <cell r="G39">
            <v>44.405499999999996</v>
          </cell>
          <cell r="H39" t="str">
            <v>...</v>
          </cell>
          <cell r="I39" t="str">
            <v>...</v>
          </cell>
          <cell r="J39" t="str">
            <v>...</v>
          </cell>
          <cell r="K39" t="str">
            <v>...</v>
          </cell>
        </row>
        <row r="40">
          <cell r="A40">
            <v>35439</v>
          </cell>
          <cell r="B40">
            <v>145.65819999999999</v>
          </cell>
          <cell r="C40">
            <v>145.65819999999999</v>
          </cell>
          <cell r="D40" t="str">
            <v>...</v>
          </cell>
          <cell r="E40">
            <v>79.924599999999998</v>
          </cell>
          <cell r="F40">
            <v>20.877800000000001</v>
          </cell>
          <cell r="G40">
            <v>43.601199999999999</v>
          </cell>
          <cell r="H40" t="str">
            <v>...</v>
          </cell>
          <cell r="I40" t="str">
            <v>...</v>
          </cell>
          <cell r="J40" t="str">
            <v>...</v>
          </cell>
          <cell r="K40" t="str">
            <v>...</v>
          </cell>
        </row>
        <row r="41">
          <cell r="A41">
            <v>35440</v>
          </cell>
          <cell r="B41">
            <v>145.1052</v>
          </cell>
          <cell r="C41">
            <v>145.1052</v>
          </cell>
          <cell r="D41" t="str">
            <v>...</v>
          </cell>
          <cell r="E41">
            <v>79.83189999999999</v>
          </cell>
          <cell r="F41">
            <v>20.768000000000001</v>
          </cell>
          <cell r="G41">
            <v>43.2821</v>
          </cell>
          <cell r="H41" t="str">
            <v>...</v>
          </cell>
          <cell r="I41" t="str">
            <v>...</v>
          </cell>
          <cell r="J41" t="str">
            <v>...</v>
          </cell>
          <cell r="K41" t="str">
            <v>...</v>
          </cell>
        </row>
        <row r="42">
          <cell r="A42">
            <v>35441</v>
          </cell>
          <cell r="B42">
            <v>144.95099999999999</v>
          </cell>
          <cell r="C42">
            <v>144.95099999999999</v>
          </cell>
          <cell r="D42" t="str">
            <v>...</v>
          </cell>
          <cell r="E42">
            <v>80.40379999999999</v>
          </cell>
          <cell r="F42">
            <v>20.8996</v>
          </cell>
          <cell r="G42">
            <v>42.433100000000003</v>
          </cell>
          <cell r="H42" t="str">
            <v>...</v>
          </cell>
          <cell r="I42" t="str">
            <v>...</v>
          </cell>
          <cell r="J42" t="str">
            <v>...</v>
          </cell>
          <cell r="K42" t="str">
            <v>...</v>
          </cell>
        </row>
        <row r="43">
          <cell r="A43">
            <v>35442</v>
          </cell>
          <cell r="B43">
            <v>146.31820000000002</v>
          </cell>
          <cell r="C43">
            <v>146.31820000000002</v>
          </cell>
          <cell r="D43" t="str">
            <v>...</v>
          </cell>
          <cell r="E43">
            <v>81.267700000000005</v>
          </cell>
          <cell r="F43">
            <v>21.345800000000001</v>
          </cell>
          <cell r="G43">
            <v>42.507000000000005</v>
          </cell>
          <cell r="H43" t="str">
            <v>...</v>
          </cell>
          <cell r="I43" t="str">
            <v>...</v>
          </cell>
          <cell r="J43" t="str">
            <v>...</v>
          </cell>
          <cell r="K43" t="str">
            <v>...</v>
          </cell>
        </row>
        <row r="44">
          <cell r="A44">
            <v>35796</v>
          </cell>
          <cell r="B44">
            <v>142.59229999999999</v>
          </cell>
          <cell r="C44">
            <v>142.59229999999999</v>
          </cell>
          <cell r="D44">
            <v>94.309299999999993</v>
          </cell>
          <cell r="E44">
            <v>78.54740000000001</v>
          </cell>
          <cell r="F44">
            <v>21.343800000000002</v>
          </cell>
          <cell r="G44">
            <v>41.511499999999998</v>
          </cell>
          <cell r="H44" t="str">
            <v>...</v>
          </cell>
          <cell r="I44" t="str">
            <v>...</v>
          </cell>
          <cell r="J44" t="str">
            <v>...</v>
          </cell>
          <cell r="K44">
            <v>39.058599999999998</v>
          </cell>
        </row>
        <row r="45">
          <cell r="A45">
            <v>35797</v>
          </cell>
          <cell r="B45">
            <v>144.3982</v>
          </cell>
          <cell r="C45">
            <v>144.3982</v>
          </cell>
          <cell r="D45">
            <v>94.065600000000003</v>
          </cell>
          <cell r="E45">
            <v>79.670400000000001</v>
          </cell>
          <cell r="F45">
            <v>22.112200000000001</v>
          </cell>
          <cell r="G45">
            <v>41.454900000000002</v>
          </cell>
          <cell r="H45" t="str">
            <v>...</v>
          </cell>
          <cell r="I45" t="str">
            <v>...</v>
          </cell>
          <cell r="J45" t="str">
            <v>...</v>
          </cell>
          <cell r="K45">
            <v>37.020299999999999</v>
          </cell>
        </row>
        <row r="46">
          <cell r="A46">
            <v>35798</v>
          </cell>
          <cell r="B46">
            <v>142.25319999999999</v>
          </cell>
          <cell r="C46">
            <v>142.25319999999999</v>
          </cell>
          <cell r="D46">
            <v>94.198300000000003</v>
          </cell>
          <cell r="E46">
            <v>78.347899999999996</v>
          </cell>
          <cell r="F46">
            <v>22.918100000000003</v>
          </cell>
          <cell r="G46">
            <v>39.805300000000003</v>
          </cell>
          <cell r="H46" t="str">
            <v>...</v>
          </cell>
          <cell r="I46" t="str">
            <v>...</v>
          </cell>
          <cell r="J46" t="str">
            <v>...</v>
          </cell>
          <cell r="K46">
            <v>35.5306</v>
          </cell>
        </row>
        <row r="47">
          <cell r="A47">
            <v>35799</v>
          </cell>
          <cell r="B47">
            <v>141.69830000000002</v>
          </cell>
          <cell r="C47">
            <v>141.69830000000002</v>
          </cell>
          <cell r="D47">
            <v>92.133899999999997</v>
          </cell>
          <cell r="E47">
            <v>77.792100000000005</v>
          </cell>
          <cell r="F47">
            <v>21.976499999999998</v>
          </cell>
          <cell r="G47">
            <v>40.756</v>
          </cell>
          <cell r="H47" t="str">
            <v>...</v>
          </cell>
          <cell r="I47" t="str">
            <v>...</v>
          </cell>
          <cell r="J47" t="str">
            <v>...</v>
          </cell>
          <cell r="K47">
            <v>37.537999999999997</v>
          </cell>
        </row>
        <row r="48">
          <cell r="A48">
            <v>35800</v>
          </cell>
          <cell r="B48">
            <v>140.7636</v>
          </cell>
          <cell r="C48">
            <v>140.7636</v>
          </cell>
          <cell r="D48">
            <v>90.756</v>
          </cell>
          <cell r="E48">
            <v>77.323499999999996</v>
          </cell>
          <cell r="F48">
            <v>21.914400000000001</v>
          </cell>
          <cell r="G48">
            <v>40.3673</v>
          </cell>
          <cell r="H48" t="str">
            <v>...</v>
          </cell>
          <cell r="I48" t="str">
            <v>...</v>
          </cell>
          <cell r="J48" t="str">
            <v>...</v>
          </cell>
          <cell r="K48">
            <v>42.7883</v>
          </cell>
        </row>
        <row r="49">
          <cell r="A49">
            <v>35801</v>
          </cell>
          <cell r="B49">
            <v>338.66769999999997</v>
          </cell>
          <cell r="C49">
            <v>148.892</v>
          </cell>
          <cell r="D49">
            <v>94.019599999999997</v>
          </cell>
          <cell r="E49">
            <v>78.520300000000006</v>
          </cell>
          <cell r="F49">
            <v>23.630599999999998</v>
          </cell>
          <cell r="G49">
            <v>45.580300000000001</v>
          </cell>
          <cell r="H49">
            <v>189.7757</v>
          </cell>
          <cell r="I49">
            <v>159.91239999999999</v>
          </cell>
          <cell r="J49" t="str">
            <v>...</v>
          </cell>
          <cell r="K49">
            <v>43.366399999999999</v>
          </cell>
        </row>
        <row r="50">
          <cell r="A50">
            <v>35802</v>
          </cell>
          <cell r="B50">
            <v>294.61439999999999</v>
          </cell>
          <cell r="C50">
            <v>145.07929999999999</v>
          </cell>
          <cell r="D50">
            <v>93.466399999999993</v>
          </cell>
          <cell r="E50">
            <v>76.449699999999993</v>
          </cell>
          <cell r="F50">
            <v>23.822500000000002</v>
          </cell>
          <cell r="G50">
            <v>43.655799999999999</v>
          </cell>
          <cell r="H50">
            <v>149.5351</v>
          </cell>
          <cell r="I50">
            <v>124.1067</v>
          </cell>
          <cell r="J50" t="str">
            <v>...</v>
          </cell>
          <cell r="K50">
            <v>44.334500000000006</v>
          </cell>
        </row>
        <row r="51">
          <cell r="A51">
            <v>35803</v>
          </cell>
          <cell r="B51">
            <v>294.35699999999997</v>
          </cell>
          <cell r="C51">
            <v>145.44819999999999</v>
          </cell>
          <cell r="D51">
            <v>94.513000000000005</v>
          </cell>
          <cell r="E51">
            <v>77.1554</v>
          </cell>
          <cell r="F51">
            <v>24.069599999999998</v>
          </cell>
          <cell r="G51">
            <v>43.070500000000003</v>
          </cell>
          <cell r="H51">
            <v>148.90879999999999</v>
          </cell>
          <cell r="I51">
            <v>110.0742</v>
          </cell>
          <cell r="J51" t="str">
            <v>...</v>
          </cell>
          <cell r="K51">
            <v>40.121700000000004</v>
          </cell>
        </row>
        <row r="52">
          <cell r="A52">
            <v>35804</v>
          </cell>
          <cell r="B52">
            <v>290.21849999999995</v>
          </cell>
          <cell r="C52">
            <v>145.63339999999999</v>
          </cell>
          <cell r="D52">
            <v>97.032499999999999</v>
          </cell>
          <cell r="E52">
            <v>78.268000000000001</v>
          </cell>
          <cell r="F52">
            <v>24.5472</v>
          </cell>
          <cell r="G52">
            <v>41.670700000000004</v>
          </cell>
          <cell r="H52">
            <v>144.58509999999998</v>
          </cell>
          <cell r="I52">
            <v>102.3608</v>
          </cell>
          <cell r="J52" t="str">
            <v>...</v>
          </cell>
          <cell r="K52">
            <v>41.174599999999998</v>
          </cell>
        </row>
        <row r="53">
          <cell r="A53">
            <v>35805</v>
          </cell>
          <cell r="B53">
            <v>288.98159999999996</v>
          </cell>
          <cell r="C53">
            <v>143.98819999999998</v>
          </cell>
          <cell r="D53">
            <v>95.784999999999997</v>
          </cell>
          <cell r="E53">
            <v>76.331000000000003</v>
          </cell>
          <cell r="F53">
            <v>24.715300000000003</v>
          </cell>
          <cell r="G53">
            <v>42.065300000000001</v>
          </cell>
          <cell r="H53">
            <v>144.99340000000001</v>
          </cell>
          <cell r="I53">
            <v>89.660700000000006</v>
          </cell>
          <cell r="J53" t="str">
            <v>...</v>
          </cell>
          <cell r="K53">
            <v>39.159199999999998</v>
          </cell>
        </row>
        <row r="54">
          <cell r="A54">
            <v>35806</v>
          </cell>
          <cell r="B54">
            <v>290.53190000000001</v>
          </cell>
          <cell r="C54">
            <v>145.77719999999999</v>
          </cell>
          <cell r="D54">
            <v>96.567099999999996</v>
          </cell>
          <cell r="E54">
            <v>77.144900000000007</v>
          </cell>
          <cell r="F54">
            <v>25.115100000000002</v>
          </cell>
          <cell r="G54">
            <v>42.639699999999998</v>
          </cell>
          <cell r="H54">
            <v>144.75470000000001</v>
          </cell>
          <cell r="I54">
            <v>87.482299999999995</v>
          </cell>
          <cell r="J54" t="str">
            <v>...</v>
          </cell>
          <cell r="K54">
            <v>42.499699999999997</v>
          </cell>
        </row>
        <row r="55">
          <cell r="A55">
            <v>35807</v>
          </cell>
          <cell r="B55">
            <v>290.72900000000004</v>
          </cell>
          <cell r="C55">
            <v>146.1712</v>
          </cell>
          <cell r="D55">
            <v>95.837299999999999</v>
          </cell>
          <cell r="E55">
            <v>77.255499999999998</v>
          </cell>
          <cell r="F55">
            <v>25.484999999999999</v>
          </cell>
          <cell r="G55">
            <v>42.552599999999998</v>
          </cell>
          <cell r="H55">
            <v>144.55780000000001</v>
          </cell>
          <cell r="I55">
            <v>82.937600000000003</v>
          </cell>
          <cell r="J55" t="str">
            <v>...</v>
          </cell>
          <cell r="K55">
            <v>42.907899999999998</v>
          </cell>
        </row>
        <row r="56">
          <cell r="A56">
            <v>36161</v>
          </cell>
          <cell r="B56">
            <v>295.68060000000003</v>
          </cell>
          <cell r="C56">
            <v>146.56889999999999</v>
          </cell>
          <cell r="D56">
            <v>93.643199999999993</v>
          </cell>
          <cell r="E56">
            <v>77.045900000000003</v>
          </cell>
          <cell r="F56">
            <v>25.648700000000002</v>
          </cell>
          <cell r="G56">
            <v>42.8</v>
          </cell>
          <cell r="H56">
            <v>149.11170000000001</v>
          </cell>
          <cell r="I56">
            <v>81.843500000000006</v>
          </cell>
          <cell r="J56" t="str">
            <v>...</v>
          </cell>
          <cell r="K56">
            <v>44.051000000000002</v>
          </cell>
        </row>
        <row r="57">
          <cell r="A57">
            <v>36192</v>
          </cell>
          <cell r="B57">
            <v>297.75369999999998</v>
          </cell>
          <cell r="C57">
            <v>151.32740000000001</v>
          </cell>
          <cell r="D57">
            <v>92.467299999999994</v>
          </cell>
          <cell r="E57">
            <v>81.200400000000002</v>
          </cell>
          <cell r="F57">
            <v>25.839099999999998</v>
          </cell>
          <cell r="G57">
            <v>43.243600000000001</v>
          </cell>
          <cell r="H57">
            <v>146.4263</v>
          </cell>
          <cell r="I57">
            <v>70.051900000000003</v>
          </cell>
          <cell r="J57" t="str">
            <v>...</v>
          </cell>
          <cell r="K57">
            <v>44.174799999999998</v>
          </cell>
        </row>
        <row r="58">
          <cell r="A58">
            <v>36220</v>
          </cell>
          <cell r="B58">
            <v>291.80219999999997</v>
          </cell>
          <cell r="C58">
            <v>151.84290000000001</v>
          </cell>
          <cell r="D58">
            <v>92.881699999999995</v>
          </cell>
          <cell r="E58">
            <v>81.096599999999995</v>
          </cell>
          <cell r="F58">
            <v>26.138399999999997</v>
          </cell>
          <cell r="G58">
            <v>43.53</v>
          </cell>
          <cell r="H58">
            <v>139.95929999999998</v>
          </cell>
          <cell r="I58">
            <v>64.5381</v>
          </cell>
          <cell r="J58" t="str">
            <v>...</v>
          </cell>
          <cell r="K58">
            <v>44.713799999999999</v>
          </cell>
        </row>
        <row r="59">
          <cell r="A59">
            <v>36251</v>
          </cell>
          <cell r="B59">
            <v>345.7</v>
          </cell>
          <cell r="C59">
            <v>152.14870000000002</v>
          </cell>
          <cell r="D59">
            <v>90.5</v>
          </cell>
          <cell r="E59">
            <v>81.56580000000001</v>
          </cell>
          <cell r="F59">
            <v>26.437899999999999</v>
          </cell>
          <cell r="G59">
            <v>43.073</v>
          </cell>
          <cell r="H59">
            <v>140.30000000000001</v>
          </cell>
          <cell r="I59">
            <v>59.5</v>
          </cell>
          <cell r="J59" t="str">
            <v>...</v>
          </cell>
          <cell r="K59">
            <v>53.3</v>
          </cell>
        </row>
        <row r="60">
          <cell r="A60">
            <v>36281</v>
          </cell>
          <cell r="B60">
            <v>361.33769999999998</v>
          </cell>
          <cell r="C60">
            <v>154.32980000000001</v>
          </cell>
          <cell r="D60">
            <v>89.883099999999999</v>
          </cell>
          <cell r="E60">
            <v>83.079899999999995</v>
          </cell>
          <cell r="F60">
            <v>25.703399999999998</v>
          </cell>
          <cell r="G60">
            <v>44.474000000000004</v>
          </cell>
          <cell r="H60">
            <v>143.70429999999999</v>
          </cell>
          <cell r="I60">
            <v>51.311799999999998</v>
          </cell>
          <cell r="J60">
            <v>63.303599999999996</v>
          </cell>
          <cell r="K60">
            <v>34.801900000000003</v>
          </cell>
        </row>
        <row r="61">
          <cell r="A61">
            <v>36312</v>
          </cell>
          <cell r="B61">
            <v>367.35480000000001</v>
          </cell>
          <cell r="C61">
            <v>158.31569999999999</v>
          </cell>
          <cell r="D61">
            <v>80.703299999999999</v>
          </cell>
          <cell r="E61">
            <v>84.013099999999994</v>
          </cell>
          <cell r="F61">
            <v>26.031299999999998</v>
          </cell>
          <cell r="G61">
            <v>47.296500000000002</v>
          </cell>
          <cell r="H61">
            <v>141.45779999999999</v>
          </cell>
          <cell r="I61">
            <v>46.634999999999998</v>
          </cell>
          <cell r="J61">
            <v>67.581299999999999</v>
          </cell>
          <cell r="K61">
            <v>36.481000000000002</v>
          </cell>
        </row>
        <row r="62">
          <cell r="A62">
            <v>36342</v>
          </cell>
          <cell r="B62">
            <v>376.5702</v>
          </cell>
          <cell r="C62">
            <v>160.02089999999998</v>
          </cell>
          <cell r="D62">
            <v>77.610900000000001</v>
          </cell>
          <cell r="E62">
            <v>85.813499999999991</v>
          </cell>
          <cell r="F62">
            <v>26.004000000000001</v>
          </cell>
          <cell r="G62">
            <v>47.232599999999998</v>
          </cell>
          <cell r="H62">
            <v>146.29739999999998</v>
          </cell>
          <cell r="I62">
            <v>43.940199999999997</v>
          </cell>
          <cell r="J62">
            <v>70.251900000000006</v>
          </cell>
          <cell r="K62">
            <v>36.3553</v>
          </cell>
        </row>
        <row r="63">
          <cell r="A63">
            <v>36373</v>
          </cell>
          <cell r="B63">
            <v>374.3</v>
          </cell>
          <cell r="C63">
            <v>160.3475</v>
          </cell>
          <cell r="D63">
            <v>76.7</v>
          </cell>
          <cell r="E63">
            <v>87.046299999999988</v>
          </cell>
          <cell r="F63">
            <v>24.9148</v>
          </cell>
          <cell r="G63">
            <v>47.429499999999997</v>
          </cell>
          <cell r="H63">
            <v>140.6</v>
          </cell>
          <cell r="I63">
            <v>43.4</v>
          </cell>
          <cell r="J63">
            <v>74.939300000000003</v>
          </cell>
          <cell r="K63">
            <v>39.661099999999998</v>
          </cell>
        </row>
        <row r="64">
          <cell r="A64">
            <v>36404</v>
          </cell>
          <cell r="B64">
            <v>377.18920000000003</v>
          </cell>
          <cell r="C64">
            <v>158.77889999999999</v>
          </cell>
          <cell r="D64">
            <v>75.102199999999996</v>
          </cell>
          <cell r="E64">
            <v>88.910899999999998</v>
          </cell>
          <cell r="F64">
            <v>24.578700000000001</v>
          </cell>
          <cell r="G64">
            <v>44.330300000000001</v>
          </cell>
          <cell r="H64">
            <v>141.0761</v>
          </cell>
          <cell r="I64">
            <v>44.682699999999997</v>
          </cell>
          <cell r="J64">
            <v>77.334199999999996</v>
          </cell>
          <cell r="K64">
            <v>39.5901</v>
          </cell>
        </row>
        <row r="65">
          <cell r="A65">
            <v>36434</v>
          </cell>
          <cell r="B65">
            <v>378.70329999999996</v>
          </cell>
          <cell r="C65">
            <v>161.42840000000001</v>
          </cell>
          <cell r="D65">
            <v>78.104299999999995</v>
          </cell>
          <cell r="E65">
            <v>90.652999999999992</v>
          </cell>
          <cell r="F65">
            <v>25.017900000000001</v>
          </cell>
          <cell r="G65">
            <v>44.802900000000001</v>
          </cell>
          <cell r="H65">
            <v>139.66589999999999</v>
          </cell>
          <cell r="I65">
            <v>47.027500000000003</v>
          </cell>
          <cell r="J65">
            <v>77.608999999999995</v>
          </cell>
          <cell r="K65">
            <v>40.180199999999999</v>
          </cell>
        </row>
        <row r="66">
          <cell r="A66">
            <v>36465</v>
          </cell>
          <cell r="B66">
            <v>379.25319999999999</v>
          </cell>
          <cell r="C66">
            <v>163.22910000000002</v>
          </cell>
          <cell r="D66">
            <v>78.898200000000003</v>
          </cell>
          <cell r="E66">
            <v>91.622500000000002</v>
          </cell>
          <cell r="F66">
            <v>26.1951</v>
          </cell>
          <cell r="G66">
            <v>44.460799999999999</v>
          </cell>
          <cell r="H66">
            <v>140.0206</v>
          </cell>
          <cell r="I66">
            <v>46.871000000000002</v>
          </cell>
          <cell r="J66">
            <v>76.003500000000003</v>
          </cell>
          <cell r="K66">
            <v>39.151700000000005</v>
          </cell>
        </row>
        <row r="67">
          <cell r="A67">
            <v>36495</v>
          </cell>
          <cell r="B67">
            <v>388.65449999999998</v>
          </cell>
          <cell r="C67">
            <v>168.1035</v>
          </cell>
          <cell r="D67">
            <v>81.314400000000006</v>
          </cell>
          <cell r="E67">
            <v>93.735299999999995</v>
          </cell>
          <cell r="F67">
            <v>26.912299999999998</v>
          </cell>
          <cell r="G67">
            <v>46.507199999999997</v>
          </cell>
          <cell r="H67">
            <v>142.37299999999999</v>
          </cell>
          <cell r="I67">
            <v>47.479399999999998</v>
          </cell>
          <cell r="J67">
            <v>78.177999999999997</v>
          </cell>
          <cell r="K67">
            <v>40.491100000000003</v>
          </cell>
        </row>
        <row r="68">
          <cell r="A68">
            <v>36526</v>
          </cell>
          <cell r="B68">
            <v>389.24720000000002</v>
          </cell>
          <cell r="C68">
            <v>167.15009999999998</v>
          </cell>
          <cell r="D68">
            <v>79.294499999999999</v>
          </cell>
          <cell r="E68">
            <v>95.260199999999998</v>
          </cell>
          <cell r="F68">
            <v>26.0244</v>
          </cell>
          <cell r="G68">
            <v>44.9193</v>
          </cell>
          <cell r="H68">
            <v>139.39160000000001</v>
          </cell>
          <cell r="I68">
            <v>43.227200000000003</v>
          </cell>
          <cell r="J68">
            <v>82.705500000000001</v>
          </cell>
          <cell r="K68">
            <v>44.101599999999998</v>
          </cell>
        </row>
        <row r="69">
          <cell r="A69">
            <v>36557</v>
          </cell>
          <cell r="B69">
            <v>401.21990000000005</v>
          </cell>
          <cell r="C69">
            <v>178.54010000000002</v>
          </cell>
          <cell r="D69">
            <v>84.767300000000006</v>
          </cell>
          <cell r="E69">
            <v>105.8664</v>
          </cell>
          <cell r="F69">
            <v>26.3276</v>
          </cell>
          <cell r="G69">
            <v>45.376800000000003</v>
          </cell>
          <cell r="H69">
            <v>141.19569999999999</v>
          </cell>
          <cell r="I69">
            <v>43.771999999999998</v>
          </cell>
          <cell r="J69">
            <v>81.484099999999998</v>
          </cell>
          <cell r="K69">
            <v>42.058199999999999</v>
          </cell>
        </row>
        <row r="70">
          <cell r="A70">
            <v>36586</v>
          </cell>
          <cell r="B70">
            <v>401.3766</v>
          </cell>
          <cell r="C70">
            <v>178.66970000000001</v>
          </cell>
          <cell r="D70">
            <v>85.427800000000005</v>
          </cell>
          <cell r="E70">
            <v>106.30869999999999</v>
          </cell>
          <cell r="F70">
            <v>25.900400000000001</v>
          </cell>
          <cell r="G70">
            <v>45.500699999999995</v>
          </cell>
          <cell r="H70">
            <v>138.64320000000001</v>
          </cell>
          <cell r="I70">
            <v>40.697600000000001</v>
          </cell>
          <cell r="J70">
            <v>84.063699999999997</v>
          </cell>
          <cell r="K70">
            <v>43.106099999999998</v>
          </cell>
        </row>
        <row r="71">
          <cell r="A71">
            <v>36617</v>
          </cell>
          <cell r="B71">
            <v>403.8596</v>
          </cell>
          <cell r="C71">
            <v>180.79079999999999</v>
          </cell>
          <cell r="D71">
            <v>85.593299999999999</v>
          </cell>
          <cell r="E71">
            <v>107.9391</v>
          </cell>
          <cell r="F71">
            <v>25.981400000000001</v>
          </cell>
          <cell r="G71">
            <v>45.898200000000003</v>
          </cell>
          <cell r="H71">
            <v>138.32239999999999</v>
          </cell>
          <cell r="I71">
            <v>39.725900000000003</v>
          </cell>
          <cell r="J71">
            <v>84.746399999999994</v>
          </cell>
          <cell r="K71">
            <v>42.2941</v>
          </cell>
        </row>
        <row r="72">
          <cell r="A72">
            <v>36647</v>
          </cell>
          <cell r="B72">
            <v>402.8</v>
          </cell>
          <cell r="C72">
            <v>183.7</v>
          </cell>
          <cell r="D72">
            <v>89.1</v>
          </cell>
          <cell r="E72">
            <v>109.7</v>
          </cell>
          <cell r="F72">
            <v>25.8</v>
          </cell>
          <cell r="G72">
            <v>47</v>
          </cell>
          <cell r="H72">
            <v>137</v>
          </cell>
          <cell r="I72">
            <v>39.725900000000003</v>
          </cell>
          <cell r="J72">
            <v>82.2</v>
          </cell>
          <cell r="K72">
            <v>41.6</v>
          </cell>
        </row>
        <row r="73">
          <cell r="A73">
            <v>36678</v>
          </cell>
          <cell r="B73">
            <v>417.9</v>
          </cell>
          <cell r="C73">
            <v>193.9</v>
          </cell>
          <cell r="D73">
            <v>98.9</v>
          </cell>
          <cell r="E73">
            <v>111.8</v>
          </cell>
          <cell r="F73">
            <v>25.9</v>
          </cell>
          <cell r="G73">
            <v>55.3</v>
          </cell>
          <cell r="H73">
            <v>138.5</v>
          </cell>
          <cell r="I73">
            <v>40.5</v>
          </cell>
          <cell r="J73">
            <v>85.5</v>
          </cell>
          <cell r="K73">
            <v>40.1</v>
          </cell>
        </row>
        <row r="74">
          <cell r="A74">
            <v>36708</v>
          </cell>
          <cell r="B74">
            <v>425.2</v>
          </cell>
          <cell r="C74">
            <v>199.4</v>
          </cell>
          <cell r="D74">
            <v>102.7</v>
          </cell>
          <cell r="E74">
            <v>117.2</v>
          </cell>
          <cell r="F74">
            <v>26</v>
          </cell>
          <cell r="G74">
            <v>55.2</v>
          </cell>
          <cell r="H74">
            <v>137.9</v>
          </cell>
          <cell r="I74">
            <v>39.1</v>
          </cell>
          <cell r="J74">
            <v>87.9</v>
          </cell>
          <cell r="K74">
            <v>40.1</v>
          </cell>
        </row>
        <row r="75">
          <cell r="A75">
            <v>36739</v>
          </cell>
          <cell r="B75">
            <v>427.2</v>
          </cell>
          <cell r="C75">
            <v>200.8</v>
          </cell>
          <cell r="D75">
            <v>103</v>
          </cell>
          <cell r="E75">
            <v>118.6</v>
          </cell>
          <cell r="F75">
            <v>25.8</v>
          </cell>
          <cell r="G75">
            <v>55.4</v>
          </cell>
          <cell r="H75">
            <v>138.30000000000001</v>
          </cell>
          <cell r="I75">
            <v>39.299999999999997</v>
          </cell>
          <cell r="J75">
            <v>88</v>
          </cell>
          <cell r="K75">
            <v>39.9</v>
          </cell>
        </row>
        <row r="76">
          <cell r="A76">
            <v>36770</v>
          </cell>
          <cell r="B76">
            <v>424.4</v>
          </cell>
          <cell r="C76">
            <v>199.4</v>
          </cell>
          <cell r="D76">
            <v>102</v>
          </cell>
          <cell r="E76">
            <v>118.4</v>
          </cell>
          <cell r="F76">
            <v>25.6</v>
          </cell>
          <cell r="G76">
            <v>54.2</v>
          </cell>
          <cell r="H76">
            <v>137.5</v>
          </cell>
          <cell r="I76">
            <v>38.9</v>
          </cell>
          <cell r="J76">
            <v>87.5</v>
          </cell>
          <cell r="K76">
            <v>38.1</v>
          </cell>
        </row>
        <row r="77">
          <cell r="A77">
            <v>36800</v>
          </cell>
          <cell r="B77">
            <v>422.5</v>
          </cell>
          <cell r="C77">
            <v>202</v>
          </cell>
          <cell r="D77">
            <v>102.5</v>
          </cell>
          <cell r="E77">
            <v>120.8</v>
          </cell>
          <cell r="F77">
            <v>25.7</v>
          </cell>
          <cell r="G77">
            <v>54.2</v>
          </cell>
          <cell r="H77">
            <v>136.30000000000001</v>
          </cell>
          <cell r="I77">
            <v>38.5</v>
          </cell>
          <cell r="J77">
            <v>84.2</v>
          </cell>
          <cell r="K77">
            <v>37.200000000000003</v>
          </cell>
        </row>
        <row r="78">
          <cell r="A78">
            <v>36831</v>
          </cell>
          <cell r="B78">
            <v>411.9</v>
          </cell>
          <cell r="C78">
            <v>203</v>
          </cell>
          <cell r="D78">
            <v>100.1</v>
          </cell>
          <cell r="E78">
            <v>121.8</v>
          </cell>
          <cell r="F78">
            <v>25.9</v>
          </cell>
          <cell r="G78">
            <v>54.5</v>
          </cell>
          <cell r="H78">
            <v>133.5</v>
          </cell>
          <cell r="I78">
            <v>39.4</v>
          </cell>
          <cell r="J78">
            <v>75.400000000000006</v>
          </cell>
          <cell r="K78">
            <v>37.1</v>
          </cell>
        </row>
        <row r="79">
          <cell r="A79">
            <v>36861</v>
          </cell>
          <cell r="B79">
            <v>411.2</v>
          </cell>
          <cell r="C79">
            <v>205.6</v>
          </cell>
          <cell r="D79">
            <v>105.1</v>
          </cell>
          <cell r="E79">
            <v>124.8</v>
          </cell>
          <cell r="F79">
            <v>25.9</v>
          </cell>
          <cell r="G79">
            <v>54</v>
          </cell>
          <cell r="H79">
            <v>131.80000000000001</v>
          </cell>
          <cell r="I79">
            <v>37.6</v>
          </cell>
          <cell r="J79">
            <v>73.8</v>
          </cell>
          <cell r="K79">
            <v>36.9</v>
          </cell>
        </row>
        <row r="80">
          <cell r="A80">
            <v>36892</v>
          </cell>
          <cell r="B80">
            <v>410.7</v>
          </cell>
          <cell r="C80">
            <v>207.4</v>
          </cell>
          <cell r="D80">
            <v>108.2</v>
          </cell>
          <cell r="E80">
            <v>125.8</v>
          </cell>
          <cell r="F80">
            <v>25.9</v>
          </cell>
          <cell r="G80">
            <v>54.8</v>
          </cell>
          <cell r="H80">
            <v>130.5</v>
          </cell>
          <cell r="I80">
            <v>38.4</v>
          </cell>
          <cell r="J80">
            <v>72.7</v>
          </cell>
          <cell r="K80">
            <v>36.6</v>
          </cell>
        </row>
        <row r="81">
          <cell r="A81">
            <v>36923</v>
          </cell>
          <cell r="B81">
            <v>407</v>
          </cell>
          <cell r="C81">
            <v>202.6</v>
          </cell>
          <cell r="D81">
            <v>113.4</v>
          </cell>
          <cell r="E81">
            <v>128.30000000000001</v>
          </cell>
          <cell r="F81">
            <v>18.5</v>
          </cell>
          <cell r="G81">
            <v>54.9</v>
          </cell>
          <cell r="H81">
            <v>131</v>
          </cell>
          <cell r="I81">
            <v>39.5</v>
          </cell>
          <cell r="J81">
            <v>73.400000000000006</v>
          </cell>
          <cell r="K81">
            <v>37</v>
          </cell>
        </row>
        <row r="82">
          <cell r="A82">
            <v>36951</v>
          </cell>
          <cell r="B82">
            <v>412.5</v>
          </cell>
          <cell r="C82">
            <v>209.5</v>
          </cell>
          <cell r="D82">
            <v>118.1</v>
          </cell>
          <cell r="E82">
            <v>131.69999999999999</v>
          </cell>
          <cell r="F82">
            <v>20.399999999999999</v>
          </cell>
          <cell r="G82">
            <v>56.7</v>
          </cell>
          <cell r="H82">
            <v>128.80000000000001</v>
          </cell>
          <cell r="I82">
            <v>37.700000000000003</v>
          </cell>
          <cell r="J82">
            <v>74.2</v>
          </cell>
          <cell r="K82">
            <v>37.6</v>
          </cell>
        </row>
        <row r="83">
          <cell r="A83">
            <v>36982</v>
          </cell>
          <cell r="B83">
            <v>418.6</v>
          </cell>
          <cell r="C83">
            <v>212.7</v>
          </cell>
          <cell r="D83">
            <v>120.2</v>
          </cell>
          <cell r="E83">
            <v>134</v>
          </cell>
          <cell r="F83">
            <v>21</v>
          </cell>
          <cell r="G83">
            <v>57</v>
          </cell>
          <cell r="H83">
            <v>128.69999999999999</v>
          </cell>
          <cell r="I83">
            <v>38.6</v>
          </cell>
          <cell r="J83">
            <v>77.2</v>
          </cell>
          <cell r="K83">
            <v>34.799999999999997</v>
          </cell>
        </row>
        <row r="84">
          <cell r="A84">
            <v>37012</v>
          </cell>
          <cell r="B84">
            <v>423.3</v>
          </cell>
          <cell r="C84">
            <v>216.6</v>
          </cell>
          <cell r="D84">
            <v>123.5</v>
          </cell>
          <cell r="E84">
            <v>136.4</v>
          </cell>
          <cell r="F84">
            <v>21.5</v>
          </cell>
          <cell r="G84">
            <v>58</v>
          </cell>
          <cell r="H84">
            <v>129.30000000000001</v>
          </cell>
          <cell r="I84">
            <v>39.700000000000003</v>
          </cell>
          <cell r="J84">
            <v>77.400000000000006</v>
          </cell>
          <cell r="K84">
            <v>35.4</v>
          </cell>
        </row>
        <row r="85">
          <cell r="A85">
            <v>37043</v>
          </cell>
          <cell r="B85">
            <v>420.1</v>
          </cell>
          <cell r="C85">
            <v>218.7</v>
          </cell>
          <cell r="D85">
            <v>127.3</v>
          </cell>
          <cell r="E85">
            <v>134.69999999999999</v>
          </cell>
          <cell r="F85">
            <v>22.3</v>
          </cell>
          <cell r="G85">
            <v>61.1</v>
          </cell>
          <cell r="H85">
            <v>123.9</v>
          </cell>
          <cell r="I85">
            <v>38.9</v>
          </cell>
          <cell r="J85">
            <v>77.5</v>
          </cell>
          <cell r="K85">
            <v>35.200000000000003</v>
          </cell>
        </row>
        <row r="86">
          <cell r="A86">
            <v>37073</v>
          </cell>
          <cell r="B86">
            <v>418.5</v>
          </cell>
          <cell r="C86">
            <v>218.2</v>
          </cell>
          <cell r="D86">
            <v>121.8</v>
          </cell>
          <cell r="E86">
            <v>133.69999999999999</v>
          </cell>
          <cell r="F86">
            <v>23.6</v>
          </cell>
          <cell r="G86">
            <v>60.2</v>
          </cell>
          <cell r="H86">
            <v>122.5</v>
          </cell>
          <cell r="I86">
            <v>37.4</v>
          </cell>
          <cell r="J86">
            <v>77.8</v>
          </cell>
          <cell r="K86">
            <v>34</v>
          </cell>
        </row>
        <row r="87">
          <cell r="A87">
            <v>37104</v>
          </cell>
          <cell r="B87">
            <v>420</v>
          </cell>
          <cell r="C87">
            <v>219.7</v>
          </cell>
          <cell r="D87">
            <v>123.4</v>
          </cell>
          <cell r="E87">
            <v>133.69999999999999</v>
          </cell>
          <cell r="F87">
            <v>25.2</v>
          </cell>
          <cell r="G87">
            <v>60.1</v>
          </cell>
          <cell r="H87">
            <v>123.5</v>
          </cell>
          <cell r="I87">
            <v>40.200000000000003</v>
          </cell>
          <cell r="J87">
            <v>76.900000000000006</v>
          </cell>
          <cell r="K87">
            <v>34.299999999999997</v>
          </cell>
        </row>
        <row r="88">
          <cell r="A88">
            <v>37135</v>
          </cell>
          <cell r="B88">
            <v>422.9</v>
          </cell>
          <cell r="C88">
            <v>221.8</v>
          </cell>
          <cell r="D88">
            <v>122.7</v>
          </cell>
          <cell r="E88">
            <v>134.30000000000001</v>
          </cell>
          <cell r="F88">
            <v>26.7</v>
          </cell>
          <cell r="G88">
            <v>60.4</v>
          </cell>
          <cell r="H88">
            <v>123.7</v>
          </cell>
          <cell r="I88">
            <v>40.1</v>
          </cell>
          <cell r="J88">
            <v>77.400000000000006</v>
          </cell>
          <cell r="K88">
            <v>34.4</v>
          </cell>
        </row>
        <row r="89">
          <cell r="A89">
            <v>37165</v>
          </cell>
          <cell r="B89">
            <v>423.4</v>
          </cell>
          <cell r="C89">
            <v>223.3</v>
          </cell>
          <cell r="D89">
            <v>128.19999999999999</v>
          </cell>
          <cell r="E89">
            <v>134.69999999999999</v>
          </cell>
          <cell r="F89">
            <v>27.5</v>
          </cell>
          <cell r="G89">
            <v>60.7</v>
          </cell>
          <cell r="H89">
            <v>123.3</v>
          </cell>
          <cell r="I89">
            <v>40.1</v>
          </cell>
          <cell r="J89">
            <v>76.8</v>
          </cell>
          <cell r="K89">
            <v>41.3</v>
          </cell>
        </row>
        <row r="90">
          <cell r="A90">
            <v>37196</v>
          </cell>
          <cell r="B90">
            <v>418.5</v>
          </cell>
          <cell r="C90">
            <v>226.2</v>
          </cell>
          <cell r="D90">
            <v>132.6</v>
          </cell>
          <cell r="E90">
            <v>135.5</v>
          </cell>
          <cell r="F90">
            <v>30.3</v>
          </cell>
          <cell r="G90">
            <v>60</v>
          </cell>
          <cell r="H90">
            <v>124.4</v>
          </cell>
          <cell r="I90">
            <v>43.2</v>
          </cell>
          <cell r="J90">
            <v>68</v>
          </cell>
          <cell r="K90">
            <v>34.299999999999997</v>
          </cell>
        </row>
        <row r="91">
          <cell r="A91">
            <v>37226</v>
          </cell>
          <cell r="B91">
            <v>422.1</v>
          </cell>
          <cell r="C91">
            <v>229.3</v>
          </cell>
          <cell r="D91">
            <v>136.30000000000001</v>
          </cell>
          <cell r="E91">
            <v>137</v>
          </cell>
          <cell r="F91">
            <v>32</v>
          </cell>
          <cell r="G91">
            <v>59.9</v>
          </cell>
          <cell r="H91">
            <v>124</v>
          </cell>
          <cell r="I91">
            <v>41</v>
          </cell>
          <cell r="J91">
            <v>68.8</v>
          </cell>
          <cell r="K91">
            <v>34.799999999999997</v>
          </cell>
        </row>
        <row r="92">
          <cell r="A92">
            <v>37257</v>
          </cell>
          <cell r="B92">
            <v>409</v>
          </cell>
          <cell r="C92">
            <v>226.1</v>
          </cell>
          <cell r="D92">
            <v>140.69999999999999</v>
          </cell>
          <cell r="E92">
            <v>133.69999999999999</v>
          </cell>
          <cell r="F92">
            <v>35.1</v>
          </cell>
          <cell r="G92">
            <v>56.9</v>
          </cell>
          <cell r="H92">
            <v>116.5</v>
          </cell>
          <cell r="I92">
            <v>39.6</v>
          </cell>
          <cell r="J92">
            <v>66.3</v>
          </cell>
          <cell r="K92">
            <v>29.5</v>
          </cell>
        </row>
        <row r="93">
          <cell r="A93">
            <v>37288</v>
          </cell>
          <cell r="B93">
            <v>409.2</v>
          </cell>
          <cell r="C93">
            <v>227</v>
          </cell>
          <cell r="D93">
            <v>143</v>
          </cell>
          <cell r="E93">
            <v>134.9</v>
          </cell>
          <cell r="F93">
            <v>36.4</v>
          </cell>
          <cell r="G93">
            <v>55.2</v>
          </cell>
          <cell r="H93">
            <v>115.7</v>
          </cell>
          <cell r="I93">
            <v>40.700000000000003</v>
          </cell>
          <cell r="J93">
            <v>66.400000000000006</v>
          </cell>
          <cell r="K93">
            <v>29.7</v>
          </cell>
        </row>
        <row r="94">
          <cell r="A94">
            <v>37316</v>
          </cell>
          <cell r="B94">
            <v>409.1</v>
          </cell>
          <cell r="C94">
            <v>227.8</v>
          </cell>
          <cell r="D94">
            <v>144.6</v>
          </cell>
          <cell r="E94">
            <v>135</v>
          </cell>
          <cell r="F94">
            <v>36.799999999999997</v>
          </cell>
          <cell r="G94">
            <v>55.5</v>
          </cell>
          <cell r="H94">
            <v>115.5</v>
          </cell>
          <cell r="I94">
            <v>40.9</v>
          </cell>
          <cell r="J94">
            <v>65.8</v>
          </cell>
          <cell r="K94">
            <v>29.6</v>
          </cell>
        </row>
        <row r="95">
          <cell r="A95">
            <v>37347</v>
          </cell>
          <cell r="B95">
            <v>398</v>
          </cell>
          <cell r="C95">
            <v>225.3</v>
          </cell>
          <cell r="D95">
            <v>144.1</v>
          </cell>
          <cell r="E95">
            <v>133</v>
          </cell>
          <cell r="F95">
            <v>37.799999999999997</v>
          </cell>
          <cell r="G95">
            <v>54</v>
          </cell>
          <cell r="H95">
            <v>108.5</v>
          </cell>
          <cell r="I95">
            <v>38</v>
          </cell>
          <cell r="J95">
            <v>64</v>
          </cell>
          <cell r="K95">
            <v>28.1</v>
          </cell>
        </row>
        <row r="96">
          <cell r="A96">
            <v>37377</v>
          </cell>
          <cell r="B96">
            <v>407.2</v>
          </cell>
          <cell r="C96">
            <v>229.3</v>
          </cell>
          <cell r="D96">
            <v>148</v>
          </cell>
          <cell r="E96">
            <v>137.4</v>
          </cell>
          <cell r="F96">
            <v>37</v>
          </cell>
          <cell r="G96">
            <v>54.5</v>
          </cell>
          <cell r="H96">
            <v>106.8</v>
          </cell>
          <cell r="I96">
            <v>39</v>
          </cell>
          <cell r="J96">
            <v>62.7</v>
          </cell>
          <cell r="K96">
            <v>27.7</v>
          </cell>
        </row>
        <row r="97">
          <cell r="A97">
            <v>37408</v>
          </cell>
          <cell r="B97">
            <v>407.6</v>
          </cell>
          <cell r="C97">
            <v>237.7</v>
          </cell>
          <cell r="D97">
            <v>155.5</v>
          </cell>
          <cell r="E97">
            <v>139.5</v>
          </cell>
          <cell r="F97">
            <v>39.6</v>
          </cell>
          <cell r="G97">
            <v>58.2</v>
          </cell>
          <cell r="H97">
            <v>106.7</v>
          </cell>
          <cell r="I97">
            <v>38.9</v>
          </cell>
          <cell r="J97">
            <v>63.11</v>
          </cell>
          <cell r="K97">
            <v>28</v>
          </cell>
        </row>
        <row r="98">
          <cell r="A98">
            <v>37438</v>
          </cell>
          <cell r="B98">
            <v>414.8</v>
          </cell>
          <cell r="C98">
            <v>237.8</v>
          </cell>
          <cell r="D98">
            <v>146.19999999999999</v>
          </cell>
          <cell r="E98">
            <v>139.69999999999999</v>
          </cell>
          <cell r="F98">
            <v>40</v>
          </cell>
          <cell r="G98">
            <v>57.7</v>
          </cell>
          <cell r="H98">
            <v>106.6</v>
          </cell>
          <cell r="I98">
            <v>39.700000000000003</v>
          </cell>
          <cell r="J98">
            <v>64</v>
          </cell>
          <cell r="K98">
            <v>28.5</v>
          </cell>
        </row>
        <row r="99">
          <cell r="A99">
            <v>37469</v>
          </cell>
          <cell r="B99">
            <v>420</v>
          </cell>
          <cell r="C99">
            <v>244.2</v>
          </cell>
          <cell r="D99">
            <v>154.5</v>
          </cell>
          <cell r="E99">
            <v>147</v>
          </cell>
          <cell r="F99">
            <v>40.200000000000003</v>
          </cell>
          <cell r="G99">
            <v>56.6</v>
          </cell>
          <cell r="H99">
            <v>108.2</v>
          </cell>
          <cell r="I99">
            <v>40.200000000000003</v>
          </cell>
          <cell r="J99">
            <v>63.9</v>
          </cell>
          <cell r="K99">
            <v>28</v>
          </cell>
        </row>
        <row r="100">
          <cell r="A100">
            <v>37500</v>
          </cell>
          <cell r="B100">
            <v>412.3</v>
          </cell>
          <cell r="C100">
            <v>248</v>
          </cell>
          <cell r="D100">
            <v>160</v>
          </cell>
          <cell r="E100">
            <v>152</v>
          </cell>
          <cell r="F100">
            <v>40.4</v>
          </cell>
          <cell r="G100">
            <v>55.2</v>
          </cell>
          <cell r="H100">
            <v>105</v>
          </cell>
          <cell r="I100">
            <v>38.1</v>
          </cell>
          <cell r="J100">
            <v>63.6</v>
          </cell>
          <cell r="K100">
            <v>27.3</v>
          </cell>
        </row>
        <row r="101">
          <cell r="A101">
            <v>37530</v>
          </cell>
          <cell r="B101">
            <v>412.3</v>
          </cell>
          <cell r="C101">
            <v>243.8</v>
          </cell>
          <cell r="D101">
            <v>161.4</v>
          </cell>
          <cell r="E101">
            <v>151.5</v>
          </cell>
          <cell r="F101">
            <v>37.4</v>
          </cell>
          <cell r="G101">
            <v>54.5</v>
          </cell>
          <cell r="H101">
            <v>105</v>
          </cell>
          <cell r="I101">
            <v>38.1</v>
          </cell>
          <cell r="J101">
            <v>63.6</v>
          </cell>
          <cell r="K101">
            <v>27.3</v>
          </cell>
        </row>
        <row r="102">
          <cell r="A102">
            <v>37561</v>
          </cell>
          <cell r="B102">
            <v>402</v>
          </cell>
          <cell r="C102">
            <v>236.5</v>
          </cell>
          <cell r="D102">
            <v>147.19999999999999</v>
          </cell>
          <cell r="E102">
            <v>147.1</v>
          </cell>
          <cell r="F102">
            <v>35.200000000000003</v>
          </cell>
          <cell r="G102">
            <v>53.9</v>
          </cell>
          <cell r="H102">
            <v>102.1</v>
          </cell>
          <cell r="I102">
            <v>37.6</v>
          </cell>
          <cell r="J102">
            <v>63.1</v>
          </cell>
          <cell r="K102">
            <v>26.8</v>
          </cell>
        </row>
        <row r="103">
          <cell r="A103">
            <v>37591</v>
          </cell>
        </row>
        <row r="105">
          <cell r="A105" t="str">
            <v>Source: Ministry of Finance.</v>
          </cell>
        </row>
        <row r="106">
          <cell r="A106" t="str">
            <v>1/ Arrears include some claims that are unlikely to be collected. Actual arrears refer to those that are likely to be collected</v>
          </cell>
        </row>
      </sheetData>
      <sheetData sheetId="24">
        <row r="1">
          <cell r="A1" t="str">
            <v>Table 23. Latvia: Employment and Wages in Budget Organizations, 1997-2001</v>
          </cell>
        </row>
        <row r="4">
          <cell r="C4">
            <v>1995</v>
          </cell>
          <cell r="G4">
            <v>1996</v>
          </cell>
          <cell r="K4">
            <v>1997</v>
          </cell>
          <cell r="O4">
            <v>1998</v>
          </cell>
          <cell r="S4">
            <v>1999</v>
          </cell>
          <cell r="W4">
            <v>2000</v>
          </cell>
        </row>
        <row r="5">
          <cell r="B5" t="str">
            <v>NACE
code</v>
          </cell>
          <cell r="C5" t="str">
            <v>Average number of employees on the main job</v>
          </cell>
          <cell r="G5" t="str">
            <v>Average number of employees on the main job</v>
          </cell>
          <cell r="K5" t="str">
            <v>Average number of employees on the main job</v>
          </cell>
          <cell r="O5" t="str">
            <v>Average number of employees on the main job</v>
          </cell>
          <cell r="S5" t="str">
            <v>Average number of employees at the main job</v>
          </cell>
          <cell r="W5" t="str">
            <v>Average number of employees at the main job</v>
          </cell>
        </row>
        <row r="6">
          <cell r="C6" t="str">
            <v>Budget institutions</v>
          </cell>
          <cell r="D6" t="str">
            <v>of which:</v>
          </cell>
          <cell r="G6" t="str">
            <v>Budget institutions</v>
          </cell>
          <cell r="H6" t="str">
            <v>of which:</v>
          </cell>
          <cell r="K6" t="str">
            <v>Budget institutions</v>
          </cell>
          <cell r="L6" t="str">
            <v>of which:</v>
          </cell>
          <cell r="O6" t="str">
            <v>Budget institutions</v>
          </cell>
          <cell r="P6" t="str">
            <v>of which:</v>
          </cell>
          <cell r="S6" t="str">
            <v>Budget institutions</v>
          </cell>
          <cell r="T6" t="str">
            <v>of which:</v>
          </cell>
          <cell r="W6" t="str">
            <v>Budget institutions</v>
          </cell>
          <cell r="X6" t="str">
            <v>of which:</v>
          </cell>
        </row>
        <row r="7">
          <cell r="A7" t="str">
            <v>Employment</v>
          </cell>
          <cell r="D7" t="str">
            <v>state budget institutions</v>
          </cell>
          <cell r="E7" t="str">
            <v>local government budget institutions</v>
          </cell>
          <cell r="H7" t="str">
            <v>state budget institutions</v>
          </cell>
          <cell r="I7" t="str">
            <v>local government budget institutions</v>
          </cell>
          <cell r="L7" t="str">
            <v>state budget institutions</v>
          </cell>
          <cell r="M7" t="str">
            <v>local government budget institutions</v>
          </cell>
          <cell r="P7" t="str">
            <v>state budget institutions</v>
          </cell>
          <cell r="Q7" t="str">
            <v>local government budget institutions</v>
          </cell>
          <cell r="T7" t="str">
            <v>state budget institutions</v>
          </cell>
          <cell r="U7" t="str">
            <v>local government budget institutions</v>
          </cell>
          <cell r="X7" t="str">
            <v>state budget institutions</v>
          </cell>
          <cell r="Y7" t="str">
            <v>local government budget institutions</v>
          </cell>
        </row>
        <row r="9">
          <cell r="A9" t="str">
            <v>Total</v>
          </cell>
          <cell r="C9">
            <v>186389</v>
          </cell>
          <cell r="D9">
            <v>91568</v>
          </cell>
          <cell r="E9">
            <v>94821</v>
          </cell>
          <cell r="G9">
            <v>188418</v>
          </cell>
          <cell r="H9">
            <v>86868</v>
          </cell>
          <cell r="I9">
            <v>101550</v>
          </cell>
          <cell r="K9">
            <v>186846</v>
          </cell>
          <cell r="L9">
            <v>83578</v>
          </cell>
          <cell r="M9">
            <v>103268</v>
          </cell>
          <cell r="O9">
            <v>180360</v>
          </cell>
          <cell r="P9">
            <v>80866</v>
          </cell>
          <cell r="Q9">
            <v>99494</v>
          </cell>
          <cell r="S9">
            <v>173963</v>
          </cell>
          <cell r="T9">
            <v>76841</v>
          </cell>
          <cell r="U9">
            <v>97122</v>
          </cell>
          <cell r="W9">
            <v>163715</v>
          </cell>
          <cell r="X9">
            <v>69631</v>
          </cell>
          <cell r="Y9">
            <v>94084</v>
          </cell>
        </row>
        <row r="11">
          <cell r="A11" t="str">
            <v>Agriculture, hunting and forestry</v>
          </cell>
          <cell r="B11" t="str">
            <v>A</v>
          </cell>
          <cell r="C11">
            <v>5945</v>
          </cell>
          <cell r="D11">
            <v>5945</v>
          </cell>
          <cell r="E11" t="str">
            <v>-</v>
          </cell>
          <cell r="G11">
            <v>4823</v>
          </cell>
          <cell r="H11">
            <v>4823</v>
          </cell>
          <cell r="I11" t="str">
            <v>-</v>
          </cell>
          <cell r="K11">
            <v>4802</v>
          </cell>
          <cell r="L11">
            <v>4802</v>
          </cell>
          <cell r="M11" t="str">
            <v>-</v>
          </cell>
          <cell r="O11">
            <v>4608</v>
          </cell>
          <cell r="P11">
            <v>4608</v>
          </cell>
          <cell r="Q11" t="str">
            <v>-</v>
          </cell>
          <cell r="S11">
            <v>4339</v>
          </cell>
          <cell r="T11">
            <v>4339</v>
          </cell>
          <cell r="U11" t="str">
            <v>-</v>
          </cell>
          <cell r="W11">
            <v>2259</v>
          </cell>
          <cell r="X11">
            <v>2259</v>
          </cell>
          <cell r="Y11" t="str">
            <v>-</v>
          </cell>
        </row>
        <row r="12">
          <cell r="A12" t="str">
            <v>Fishing</v>
          </cell>
          <cell r="B12" t="str">
            <v>B</v>
          </cell>
          <cell r="C12">
            <v>16</v>
          </cell>
          <cell r="D12">
            <v>16</v>
          </cell>
          <cell r="E12" t="str">
            <v>-</v>
          </cell>
          <cell r="G12">
            <v>16</v>
          </cell>
          <cell r="H12">
            <v>16</v>
          </cell>
          <cell r="I12" t="str">
            <v>-</v>
          </cell>
          <cell r="K12">
            <v>17</v>
          </cell>
          <cell r="L12">
            <v>17</v>
          </cell>
          <cell r="M12" t="str">
            <v>-</v>
          </cell>
          <cell r="O12">
            <v>17</v>
          </cell>
          <cell r="P12">
            <v>17</v>
          </cell>
          <cell r="Q12" t="str">
            <v>-</v>
          </cell>
          <cell r="S12">
            <v>16</v>
          </cell>
          <cell r="T12">
            <v>16</v>
          </cell>
          <cell r="U12" t="str">
            <v>-</v>
          </cell>
          <cell r="W12">
            <v>17</v>
          </cell>
          <cell r="X12">
            <v>17</v>
          </cell>
          <cell r="Y12" t="str">
            <v>-</v>
          </cell>
        </row>
        <row r="13">
          <cell r="A13" t="str">
            <v>Transport, storage and communication</v>
          </cell>
          <cell r="B13" t="str">
            <v>I</v>
          </cell>
          <cell r="C13">
            <v>254</v>
          </cell>
          <cell r="D13">
            <v>254</v>
          </cell>
          <cell r="E13" t="str">
            <v>-</v>
          </cell>
          <cell r="G13">
            <v>262</v>
          </cell>
          <cell r="H13">
            <v>262</v>
          </cell>
          <cell r="I13" t="str">
            <v>-</v>
          </cell>
          <cell r="K13">
            <v>175</v>
          </cell>
          <cell r="L13">
            <v>175</v>
          </cell>
          <cell r="M13" t="str">
            <v>-</v>
          </cell>
          <cell r="O13">
            <v>148</v>
          </cell>
          <cell r="P13">
            <v>148</v>
          </cell>
          <cell r="Q13" t="str">
            <v>-</v>
          </cell>
          <cell r="S13">
            <v>149</v>
          </cell>
          <cell r="T13">
            <v>149</v>
          </cell>
          <cell r="U13" t="str">
            <v>-</v>
          </cell>
          <cell r="W13">
            <v>117</v>
          </cell>
          <cell r="X13">
            <v>117</v>
          </cell>
          <cell r="Y13" t="str">
            <v>-</v>
          </cell>
        </row>
        <row r="14">
          <cell r="A14" t="str">
            <v>Real estate, renting and business activities</v>
          </cell>
          <cell r="B14" t="str">
            <v>K</v>
          </cell>
          <cell r="C14">
            <v>2515</v>
          </cell>
          <cell r="D14">
            <v>2455</v>
          </cell>
          <cell r="E14">
            <v>60</v>
          </cell>
          <cell r="G14">
            <v>2451</v>
          </cell>
          <cell r="H14">
            <v>2359</v>
          </cell>
          <cell r="I14">
            <v>92</v>
          </cell>
          <cell r="K14">
            <v>1241</v>
          </cell>
          <cell r="L14">
            <v>1147</v>
          </cell>
          <cell r="M14">
            <v>94</v>
          </cell>
          <cell r="O14">
            <v>1143</v>
          </cell>
          <cell r="P14">
            <v>1033</v>
          </cell>
          <cell r="Q14">
            <v>110</v>
          </cell>
          <cell r="S14">
            <v>1086</v>
          </cell>
          <cell r="T14">
            <v>984</v>
          </cell>
          <cell r="U14">
            <v>102</v>
          </cell>
          <cell r="W14">
            <v>966</v>
          </cell>
          <cell r="X14">
            <v>890</v>
          </cell>
          <cell r="Y14">
            <v>76</v>
          </cell>
        </row>
        <row r="15">
          <cell r="A15" t="str">
            <v>Public administration and defense</v>
          </cell>
          <cell r="B15" t="str">
            <v>L</v>
          </cell>
          <cell r="C15">
            <v>49733</v>
          </cell>
          <cell r="D15">
            <v>36738</v>
          </cell>
          <cell r="E15">
            <v>12995</v>
          </cell>
          <cell r="G15">
            <v>55020</v>
          </cell>
          <cell r="H15">
            <v>40087</v>
          </cell>
          <cell r="I15">
            <v>14933</v>
          </cell>
          <cell r="K15">
            <v>57223</v>
          </cell>
          <cell r="L15">
            <v>41775</v>
          </cell>
          <cell r="M15">
            <v>15448</v>
          </cell>
          <cell r="O15">
            <v>56888</v>
          </cell>
          <cell r="P15">
            <v>41455</v>
          </cell>
          <cell r="Q15">
            <v>15433</v>
          </cell>
          <cell r="S15">
            <v>57723</v>
          </cell>
          <cell r="T15">
            <v>42221</v>
          </cell>
          <cell r="U15">
            <v>15502</v>
          </cell>
          <cell r="W15">
            <v>57070</v>
          </cell>
          <cell r="X15">
            <v>41677</v>
          </cell>
          <cell r="Y15">
            <v>15393</v>
          </cell>
        </row>
        <row r="16">
          <cell r="A16" t="str">
            <v>Education</v>
          </cell>
          <cell r="B16" t="str">
            <v>M</v>
          </cell>
          <cell r="C16">
            <v>81723</v>
          </cell>
          <cell r="D16">
            <v>20142</v>
          </cell>
          <cell r="E16">
            <v>61581</v>
          </cell>
          <cell r="G16">
            <v>84477</v>
          </cell>
          <cell r="H16">
            <v>19246</v>
          </cell>
          <cell r="I16">
            <v>65231</v>
          </cell>
          <cell r="K16">
            <v>84598</v>
          </cell>
          <cell r="L16">
            <v>18468</v>
          </cell>
          <cell r="M16">
            <v>66130</v>
          </cell>
          <cell r="O16">
            <v>83247</v>
          </cell>
          <cell r="P16">
            <v>18279</v>
          </cell>
          <cell r="Q16">
            <v>64968</v>
          </cell>
          <cell r="S16">
            <v>81807</v>
          </cell>
          <cell r="T16">
            <v>17633</v>
          </cell>
          <cell r="U16">
            <v>64174</v>
          </cell>
          <cell r="W16">
            <v>79150</v>
          </cell>
          <cell r="X16">
            <v>16184</v>
          </cell>
          <cell r="Y16">
            <v>62966</v>
          </cell>
        </row>
        <row r="17">
          <cell r="A17" t="str">
            <v>Health and social work</v>
          </cell>
          <cell r="B17" t="str">
            <v>N</v>
          </cell>
          <cell r="C17">
            <v>33509</v>
          </cell>
          <cell r="D17">
            <v>22480</v>
          </cell>
          <cell r="E17">
            <v>11029</v>
          </cell>
          <cell r="G17">
            <v>29654</v>
          </cell>
          <cell r="H17">
            <v>16510</v>
          </cell>
          <cell r="I17">
            <v>13144</v>
          </cell>
          <cell r="K17">
            <v>27672</v>
          </cell>
          <cell r="L17">
            <v>13858</v>
          </cell>
          <cell r="M17">
            <v>13814</v>
          </cell>
          <cell r="O17">
            <v>23259</v>
          </cell>
          <cell r="P17">
            <v>12025</v>
          </cell>
          <cell r="Q17">
            <v>11234</v>
          </cell>
          <cell r="S17">
            <v>17872</v>
          </cell>
          <cell r="T17">
            <v>8301</v>
          </cell>
          <cell r="U17">
            <v>9571</v>
          </cell>
          <cell r="W17">
            <v>13392</v>
          </cell>
          <cell r="X17">
            <v>5426</v>
          </cell>
          <cell r="Y17">
            <v>7966</v>
          </cell>
        </row>
        <row r="18">
          <cell r="A18" t="str">
            <v>Other community services</v>
          </cell>
          <cell r="B18" t="str">
            <v>O</v>
          </cell>
          <cell r="C18">
            <v>12694</v>
          </cell>
          <cell r="D18">
            <v>3538</v>
          </cell>
          <cell r="E18">
            <v>9156</v>
          </cell>
          <cell r="G18">
            <v>11715</v>
          </cell>
          <cell r="H18">
            <v>3565</v>
          </cell>
          <cell r="I18">
            <v>8150</v>
          </cell>
          <cell r="K18">
            <v>11118</v>
          </cell>
          <cell r="L18">
            <v>3336</v>
          </cell>
          <cell r="M18">
            <v>7782</v>
          </cell>
          <cell r="O18">
            <v>11050</v>
          </cell>
          <cell r="P18">
            <v>3301</v>
          </cell>
          <cell r="Q18">
            <v>7749</v>
          </cell>
          <cell r="S18">
            <v>10971</v>
          </cell>
          <cell r="T18">
            <v>3198</v>
          </cell>
          <cell r="U18">
            <v>7773</v>
          </cell>
          <cell r="W18">
            <v>10745</v>
          </cell>
          <cell r="X18">
            <v>3061</v>
          </cell>
          <cell r="Y18">
            <v>7684</v>
          </cell>
        </row>
        <row r="21">
          <cell r="C21">
            <v>1995</v>
          </cell>
          <cell r="G21">
            <v>1996</v>
          </cell>
          <cell r="K21">
            <v>1997</v>
          </cell>
          <cell r="O21">
            <v>1998</v>
          </cell>
          <cell r="S21">
            <v>1999</v>
          </cell>
          <cell r="W21">
            <v>2000</v>
          </cell>
        </row>
        <row r="22">
          <cell r="C22" t="str">
            <v>Average monthly gross wages and salaries, lats</v>
          </cell>
          <cell r="G22" t="str">
            <v>Average monthly gross wages and salaries, lats</v>
          </cell>
          <cell r="K22" t="str">
            <v>Average monthly gross wages and salaries, lats</v>
          </cell>
          <cell r="O22" t="str">
            <v>Average monthly gross wages and salaries, lats</v>
          </cell>
          <cell r="S22" t="str">
            <v>Average monthly gross wages and salaries, lats</v>
          </cell>
          <cell r="W22" t="str">
            <v>Average monthly gross wages and salaries, lats</v>
          </cell>
        </row>
        <row r="23">
          <cell r="C23" t="str">
            <v>Budget institutions</v>
          </cell>
          <cell r="D23" t="str">
            <v>of which:</v>
          </cell>
          <cell r="G23" t="str">
            <v>Budget institutions</v>
          </cell>
          <cell r="H23" t="str">
            <v>of which:</v>
          </cell>
          <cell r="K23" t="str">
            <v>Budget institutions</v>
          </cell>
          <cell r="L23" t="str">
            <v>of which:</v>
          </cell>
          <cell r="O23" t="str">
            <v>Budget institutions</v>
          </cell>
          <cell r="P23" t="str">
            <v>of which:</v>
          </cell>
          <cell r="S23" t="str">
            <v>Budget institutions</v>
          </cell>
          <cell r="T23" t="str">
            <v>of which:</v>
          </cell>
          <cell r="W23" t="str">
            <v>Budget institutions</v>
          </cell>
          <cell r="X23" t="str">
            <v>of which:</v>
          </cell>
        </row>
        <row r="24">
          <cell r="A24" t="str">
            <v>Wages</v>
          </cell>
          <cell r="B24" t="str">
            <v>NACE
code</v>
          </cell>
          <cell r="D24" t="str">
            <v>state budget institutions</v>
          </cell>
          <cell r="E24" t="str">
            <v>local government budget institutions</v>
          </cell>
          <cell r="H24" t="str">
            <v>state budget institutions</v>
          </cell>
          <cell r="I24" t="str">
            <v>local government budget institutions</v>
          </cell>
          <cell r="L24" t="str">
            <v>state budget institutions</v>
          </cell>
          <cell r="M24" t="str">
            <v>local government budget institutions</v>
          </cell>
          <cell r="P24" t="str">
            <v>state budget institutions</v>
          </cell>
          <cell r="Q24" t="str">
            <v>local government budget institutions</v>
          </cell>
          <cell r="T24" t="str">
            <v>state budget institutions</v>
          </cell>
          <cell r="U24" t="str">
            <v>local government budget institutions</v>
          </cell>
          <cell r="X24" t="str">
            <v>state budget institutions</v>
          </cell>
          <cell r="Y24" t="str">
            <v>local government budget institutions</v>
          </cell>
        </row>
        <row r="26">
          <cell r="A26" t="str">
            <v>Total</v>
          </cell>
          <cell r="C26">
            <v>80.569999999999993</v>
          </cell>
          <cell r="D26">
            <v>90.22</v>
          </cell>
          <cell r="E26">
            <v>71.260000000000005</v>
          </cell>
          <cell r="G26">
            <v>88.89</v>
          </cell>
          <cell r="H26">
            <v>102.32</v>
          </cell>
          <cell r="I26">
            <v>77.39</v>
          </cell>
          <cell r="K26">
            <v>107.12</v>
          </cell>
          <cell r="L26">
            <v>124.8</v>
          </cell>
          <cell r="M26">
            <v>92.62</v>
          </cell>
          <cell r="O26">
            <v>124.32</v>
          </cell>
          <cell r="P26">
            <v>144.16999999999999</v>
          </cell>
          <cell r="Q26">
            <v>107.91</v>
          </cell>
          <cell r="S26">
            <v>140.07</v>
          </cell>
          <cell r="T26">
            <v>163.98</v>
          </cell>
          <cell r="U26">
            <v>120.77</v>
          </cell>
          <cell r="W26">
            <v>152.4</v>
          </cell>
          <cell r="X26">
            <v>179.4</v>
          </cell>
          <cell r="Y26">
            <v>132.1</v>
          </cell>
        </row>
        <row r="28">
          <cell r="A28" t="str">
            <v>Agriculture, hunting and forestry</v>
          </cell>
          <cell r="B28" t="str">
            <v>A</v>
          </cell>
          <cell r="C28">
            <v>87.72</v>
          </cell>
          <cell r="D28">
            <v>87.72</v>
          </cell>
          <cell r="E28" t="str">
            <v>-</v>
          </cell>
          <cell r="G28">
            <v>98.54</v>
          </cell>
          <cell r="H28">
            <v>98.54</v>
          </cell>
          <cell r="I28" t="str">
            <v>-</v>
          </cell>
          <cell r="K28">
            <v>127.92</v>
          </cell>
          <cell r="L28">
            <v>127.92</v>
          </cell>
          <cell r="M28" t="str">
            <v>-</v>
          </cell>
          <cell r="O28">
            <v>141.63</v>
          </cell>
          <cell r="P28">
            <v>141.63</v>
          </cell>
          <cell r="Q28" t="str">
            <v>-</v>
          </cell>
          <cell r="S28">
            <v>156.56</v>
          </cell>
          <cell r="T28">
            <v>156.56</v>
          </cell>
          <cell r="U28" t="str">
            <v>-</v>
          </cell>
          <cell r="W28">
            <v>174.8</v>
          </cell>
          <cell r="X28">
            <v>174.8</v>
          </cell>
          <cell r="Y28" t="str">
            <v>-</v>
          </cell>
        </row>
        <row r="29">
          <cell r="A29" t="str">
            <v>Fishing</v>
          </cell>
          <cell r="B29" t="str">
            <v>B</v>
          </cell>
          <cell r="C29">
            <v>45.61</v>
          </cell>
          <cell r="D29">
            <v>45.61</v>
          </cell>
          <cell r="E29" t="str">
            <v>-</v>
          </cell>
          <cell r="G29">
            <v>61.5</v>
          </cell>
          <cell r="H29">
            <v>61.5</v>
          </cell>
          <cell r="I29" t="str">
            <v>-</v>
          </cell>
          <cell r="K29">
            <v>60.01</v>
          </cell>
          <cell r="L29">
            <v>60.01</v>
          </cell>
          <cell r="M29" t="str">
            <v>-</v>
          </cell>
          <cell r="O29">
            <v>61.28</v>
          </cell>
          <cell r="P29">
            <v>61.28</v>
          </cell>
          <cell r="Q29" t="str">
            <v>-</v>
          </cell>
          <cell r="S29">
            <v>64.819999999999993</v>
          </cell>
          <cell r="T29">
            <v>64.819999999999993</v>
          </cell>
          <cell r="U29" t="str">
            <v>-</v>
          </cell>
          <cell r="W29">
            <v>64.7</v>
          </cell>
          <cell r="X29">
            <v>64.7</v>
          </cell>
          <cell r="Y29" t="str">
            <v>-</v>
          </cell>
        </row>
        <row r="30">
          <cell r="A30" t="str">
            <v>Transport, storage and communication</v>
          </cell>
          <cell r="B30" t="str">
            <v>I</v>
          </cell>
          <cell r="C30">
            <v>84.07</v>
          </cell>
          <cell r="D30">
            <v>84.07</v>
          </cell>
          <cell r="E30" t="str">
            <v>-</v>
          </cell>
          <cell r="G30">
            <v>122.05</v>
          </cell>
          <cell r="H30">
            <v>122.05</v>
          </cell>
          <cell r="I30" t="str">
            <v>-</v>
          </cell>
          <cell r="K30">
            <v>104.65</v>
          </cell>
          <cell r="L30">
            <v>104.65</v>
          </cell>
          <cell r="M30" t="str">
            <v>-</v>
          </cell>
          <cell r="O30">
            <v>95.36</v>
          </cell>
          <cell r="P30">
            <v>95.36</v>
          </cell>
          <cell r="Q30" t="str">
            <v>-</v>
          </cell>
          <cell r="S30">
            <v>108.91</v>
          </cell>
          <cell r="T30">
            <v>108.91</v>
          </cell>
          <cell r="U30" t="str">
            <v>-</v>
          </cell>
          <cell r="W30">
            <v>88.3</v>
          </cell>
          <cell r="X30">
            <v>88.3</v>
          </cell>
          <cell r="Y30" t="str">
            <v>-</v>
          </cell>
        </row>
        <row r="31">
          <cell r="A31" t="str">
            <v>Real estate, renting and business activities</v>
          </cell>
          <cell r="B31" t="str">
            <v>K</v>
          </cell>
          <cell r="C31">
            <v>72.709999999999994</v>
          </cell>
          <cell r="D31">
            <v>72.3</v>
          </cell>
          <cell r="E31">
            <v>89.76</v>
          </cell>
          <cell r="G31">
            <v>91.51</v>
          </cell>
          <cell r="H31">
            <v>91.07</v>
          </cell>
          <cell r="I31">
            <v>102.6</v>
          </cell>
          <cell r="K31">
            <v>118.45</v>
          </cell>
          <cell r="L31">
            <v>117.17</v>
          </cell>
          <cell r="M31">
            <v>132.68</v>
          </cell>
          <cell r="O31">
            <v>137.04</v>
          </cell>
          <cell r="P31">
            <v>134.72</v>
          </cell>
          <cell r="Q31">
            <v>157.13999999999999</v>
          </cell>
          <cell r="S31">
            <v>143.46</v>
          </cell>
          <cell r="T31">
            <v>139.24</v>
          </cell>
          <cell r="U31">
            <v>183.48</v>
          </cell>
          <cell r="W31">
            <v>162.1</v>
          </cell>
          <cell r="X31">
            <v>156.6</v>
          </cell>
          <cell r="Y31">
            <v>225.6</v>
          </cell>
        </row>
        <row r="32">
          <cell r="A32" t="str">
            <v>Public administration and defense</v>
          </cell>
          <cell r="B32" t="str">
            <v>L</v>
          </cell>
          <cell r="C32">
            <v>106.2</v>
          </cell>
          <cell r="D32">
            <v>112.57</v>
          </cell>
          <cell r="E32">
            <v>88.19</v>
          </cell>
          <cell r="G32">
            <v>115.07</v>
          </cell>
          <cell r="H32">
            <v>121.54</v>
          </cell>
          <cell r="I32">
            <v>97.71</v>
          </cell>
          <cell r="K32">
            <v>139.07</v>
          </cell>
          <cell r="L32">
            <v>147.72999999999999</v>
          </cell>
          <cell r="M32">
            <v>120.76</v>
          </cell>
          <cell r="O32">
            <v>161.35</v>
          </cell>
          <cell r="P32">
            <v>167.89</v>
          </cell>
          <cell r="Q32">
            <v>143.30000000000001</v>
          </cell>
          <cell r="S32">
            <v>181.65</v>
          </cell>
          <cell r="T32">
            <v>187.1</v>
          </cell>
          <cell r="U32">
            <v>166.26</v>
          </cell>
          <cell r="W32">
            <v>191.8</v>
          </cell>
          <cell r="X32">
            <v>196</v>
          </cell>
          <cell r="Y32">
            <v>179.9</v>
          </cell>
        </row>
        <row r="33">
          <cell r="A33" t="str">
            <v>Education</v>
          </cell>
          <cell r="B33" t="str">
            <v>M</v>
          </cell>
          <cell r="C33">
            <v>71.680000000000007</v>
          </cell>
          <cell r="D33">
            <v>74.66</v>
          </cell>
          <cell r="E33">
            <v>70.709999999999994</v>
          </cell>
          <cell r="G33">
            <v>78.25</v>
          </cell>
          <cell r="H33">
            <v>85.9</v>
          </cell>
          <cell r="I33">
            <v>75.989999999999995</v>
          </cell>
          <cell r="K33">
            <v>92.81</v>
          </cell>
          <cell r="L33">
            <v>105.44</v>
          </cell>
          <cell r="M33">
            <v>89.33</v>
          </cell>
          <cell r="O33">
            <v>107.69</v>
          </cell>
          <cell r="P33">
            <v>122.89</v>
          </cell>
          <cell r="Q33">
            <v>103.47</v>
          </cell>
          <cell r="S33">
            <v>119.67</v>
          </cell>
          <cell r="T33">
            <v>140.66</v>
          </cell>
          <cell r="U33">
            <v>113.98</v>
          </cell>
          <cell r="W33">
            <v>134.30000000000001</v>
          </cell>
          <cell r="X33">
            <v>167.6</v>
          </cell>
          <cell r="Y33">
            <v>125.9</v>
          </cell>
        </row>
        <row r="34">
          <cell r="A34" t="str">
            <v>Health and social work</v>
          </cell>
          <cell r="B34" t="str">
            <v>N</v>
          </cell>
          <cell r="C34">
            <v>70.7</v>
          </cell>
          <cell r="D34">
            <v>74.180000000000007</v>
          </cell>
          <cell r="E34">
            <v>63.6</v>
          </cell>
          <cell r="G34">
            <v>77.459999999999994</v>
          </cell>
          <cell r="H34">
            <v>82.76</v>
          </cell>
          <cell r="I34">
            <v>70.81</v>
          </cell>
          <cell r="K34">
            <v>89.8</v>
          </cell>
          <cell r="L34">
            <v>95.33</v>
          </cell>
          <cell r="M34">
            <v>84.02</v>
          </cell>
          <cell r="O34">
            <v>102.59</v>
          </cell>
          <cell r="P34">
            <v>107.12</v>
          </cell>
          <cell r="Q34">
            <v>97.51</v>
          </cell>
          <cell r="S34">
            <v>116.04</v>
          </cell>
          <cell r="T34">
            <v>122.88</v>
          </cell>
          <cell r="U34">
            <v>109.77</v>
          </cell>
          <cell r="W34">
            <v>120.1</v>
          </cell>
          <cell r="X34">
            <v>128.69999999999999</v>
          </cell>
          <cell r="Y34">
            <v>113.7</v>
          </cell>
        </row>
        <row r="35">
          <cell r="A35" t="str">
            <v>Other community services</v>
          </cell>
          <cell r="B35" t="str">
            <v>O</v>
          </cell>
          <cell r="C35">
            <v>61.67</v>
          </cell>
          <cell r="D35">
            <v>66.03</v>
          </cell>
          <cell r="E35">
            <v>59.99</v>
          </cell>
          <cell r="G35">
            <v>66.290000000000006</v>
          </cell>
          <cell r="H35">
            <v>76.849999999999994</v>
          </cell>
          <cell r="I35">
            <v>61.67</v>
          </cell>
          <cell r="K35">
            <v>80.180000000000007</v>
          </cell>
          <cell r="L35">
            <v>84.63</v>
          </cell>
          <cell r="M35">
            <v>78.180000000000007</v>
          </cell>
          <cell r="O35">
            <v>91.18</v>
          </cell>
          <cell r="P35">
            <v>98.53</v>
          </cell>
          <cell r="Q35">
            <v>87.91</v>
          </cell>
          <cell r="S35">
            <v>100.49</v>
          </cell>
          <cell r="T35">
            <v>105.18</v>
          </cell>
          <cell r="U35">
            <v>98.48</v>
          </cell>
          <cell r="W35">
            <v>107.5</v>
          </cell>
          <cell r="X35">
            <v>113.2</v>
          </cell>
          <cell r="Y35">
            <v>105.2</v>
          </cell>
        </row>
        <row r="37">
          <cell r="A37" t="str">
            <v xml:space="preserve"> Source: Latvian Central Statistical Bureau.</v>
          </cell>
        </row>
      </sheetData>
      <sheetData sheetId="25">
        <row r="1">
          <cell r="A1" t="str">
            <v>Table 24. Latvia: Government Securities Auctions, 1996-2002</v>
          </cell>
        </row>
        <row r="2">
          <cell r="A2" t="str">
            <v>(In millions of lats, at face value )</v>
          </cell>
        </row>
        <row r="3">
          <cell r="B3" t="str">
            <v>Gross sales of government securities 1/</v>
          </cell>
          <cell r="K3" t="str">
            <v>Outstanding stock  (end-month) 2/</v>
          </cell>
        </row>
        <row r="4">
          <cell r="B4" t="str">
            <v>28 day</v>
          </cell>
          <cell r="C4" t="str">
            <v>91 day</v>
          </cell>
          <cell r="D4" t="str">
            <v>182 day</v>
          </cell>
          <cell r="E4" t="str">
            <v>1 year</v>
          </cell>
          <cell r="F4" t="str">
            <v>2 year</v>
          </cell>
          <cell r="G4" t="str">
            <v>3 year</v>
          </cell>
          <cell r="H4" t="str">
            <v>5 year</v>
          </cell>
          <cell r="I4" t="str">
            <v>Total</v>
          </cell>
          <cell r="K4" t="str">
            <v>28 day</v>
          </cell>
          <cell r="L4" t="str">
            <v>91 day</v>
          </cell>
          <cell r="M4" t="str">
            <v>182 day</v>
          </cell>
          <cell r="N4" t="str">
            <v>1 year</v>
          </cell>
          <cell r="O4" t="str">
            <v>2 year</v>
          </cell>
          <cell r="P4" t="str">
            <v>3 year</v>
          </cell>
          <cell r="Q4" t="str">
            <v>5 year</v>
          </cell>
          <cell r="R4" t="str">
            <v>Total</v>
          </cell>
        </row>
        <row r="6">
          <cell r="A6" t="str">
            <v>Dec.</v>
          </cell>
          <cell r="B6">
            <v>1.6</v>
          </cell>
          <cell r="C6">
            <v>0</v>
          </cell>
          <cell r="D6">
            <v>0</v>
          </cell>
          <cell r="E6">
            <v>0</v>
          </cell>
          <cell r="I6">
            <v>1.6</v>
          </cell>
          <cell r="K6">
            <v>0</v>
          </cell>
          <cell r="L6">
            <v>0</v>
          </cell>
          <cell r="M6">
            <v>0</v>
          </cell>
          <cell r="N6">
            <v>0</v>
          </cell>
          <cell r="R6">
            <v>0</v>
          </cell>
        </row>
        <row r="7">
          <cell r="A7" t="str">
            <v>Jan.</v>
          </cell>
          <cell r="B7">
            <v>6.6</v>
          </cell>
          <cell r="C7">
            <v>0</v>
          </cell>
          <cell r="D7">
            <v>0</v>
          </cell>
          <cell r="E7">
            <v>0</v>
          </cell>
          <cell r="I7">
            <v>6.6</v>
          </cell>
          <cell r="K7">
            <v>27.750621305112546</v>
          </cell>
          <cell r="L7">
            <v>0</v>
          </cell>
          <cell r="M7">
            <v>0</v>
          </cell>
          <cell r="N7">
            <v>0</v>
          </cell>
          <cell r="R7">
            <v>27.750621305112546</v>
          </cell>
        </row>
        <row r="8">
          <cell r="A8" t="str">
            <v>Feb.</v>
          </cell>
          <cell r="B8">
            <v>5.4</v>
          </cell>
          <cell r="C8">
            <v>0</v>
          </cell>
          <cell r="D8">
            <v>0</v>
          </cell>
          <cell r="E8">
            <v>0</v>
          </cell>
          <cell r="I8">
            <v>5.4</v>
          </cell>
          <cell r="K8">
            <v>29.064460104216394</v>
          </cell>
          <cell r="L8">
            <v>0</v>
          </cell>
          <cell r="M8">
            <v>0</v>
          </cell>
          <cell r="N8">
            <v>0</v>
          </cell>
          <cell r="R8">
            <v>29.064460104216394</v>
          </cell>
        </row>
        <row r="9">
          <cell r="A9" t="str">
            <v>Mar.</v>
          </cell>
          <cell r="B9">
            <v>6.9</v>
          </cell>
          <cell r="C9">
            <v>0</v>
          </cell>
          <cell r="D9">
            <v>0</v>
          </cell>
          <cell r="E9">
            <v>0</v>
          </cell>
          <cell r="I9">
            <v>6.9</v>
          </cell>
          <cell r="K9">
            <v>0</v>
          </cell>
          <cell r="L9">
            <v>0</v>
          </cell>
          <cell r="M9">
            <v>0</v>
          </cell>
          <cell r="N9">
            <v>0</v>
          </cell>
          <cell r="R9">
            <v>0</v>
          </cell>
        </row>
        <row r="10">
          <cell r="A10" t="str">
            <v>Apr.</v>
          </cell>
          <cell r="B10">
            <v>14.2</v>
          </cell>
          <cell r="C10">
            <v>0</v>
          </cell>
          <cell r="D10">
            <v>0</v>
          </cell>
          <cell r="E10">
            <v>0</v>
          </cell>
          <cell r="I10">
            <v>14.2</v>
          </cell>
          <cell r="K10">
            <v>0</v>
          </cell>
          <cell r="L10">
            <v>0</v>
          </cell>
          <cell r="M10">
            <v>0</v>
          </cell>
          <cell r="N10">
            <v>0</v>
          </cell>
          <cell r="R10">
            <v>0</v>
          </cell>
        </row>
        <row r="11">
          <cell r="A11" t="str">
            <v>May</v>
          </cell>
          <cell r="B11">
            <v>14.4</v>
          </cell>
          <cell r="C11">
            <v>1.8</v>
          </cell>
          <cell r="D11">
            <v>0</v>
          </cell>
          <cell r="E11">
            <v>0</v>
          </cell>
          <cell r="I11">
            <v>16.2</v>
          </cell>
          <cell r="K11">
            <v>0</v>
          </cell>
          <cell r="L11">
            <v>0</v>
          </cell>
          <cell r="M11">
            <v>0</v>
          </cell>
          <cell r="N11">
            <v>0</v>
          </cell>
          <cell r="R11">
            <v>0</v>
          </cell>
        </row>
        <row r="12">
          <cell r="A12" t="str">
            <v>June</v>
          </cell>
          <cell r="B12">
            <v>23.9</v>
          </cell>
          <cell r="C12">
            <v>3.2749999999999999</v>
          </cell>
          <cell r="D12">
            <v>0</v>
          </cell>
          <cell r="E12">
            <v>0</v>
          </cell>
          <cell r="I12">
            <v>27.175000000000001</v>
          </cell>
          <cell r="K12">
            <v>28.571734694987128</v>
          </cell>
          <cell r="L12">
            <v>4.904527777777778</v>
          </cell>
          <cell r="M12">
            <v>0</v>
          </cell>
          <cell r="N12">
            <v>0</v>
          </cell>
          <cell r="R12">
            <v>33.476262472764908</v>
          </cell>
        </row>
        <row r="13">
          <cell r="A13" t="str">
            <v>July</v>
          </cell>
          <cell r="B13">
            <v>10.6</v>
          </cell>
          <cell r="C13">
            <v>1.135</v>
          </cell>
          <cell r="D13">
            <v>0</v>
          </cell>
          <cell r="E13">
            <v>0</v>
          </cell>
          <cell r="I13">
            <v>11.734999999999999</v>
          </cell>
          <cell r="K13">
            <v>28.332763106245128</v>
          </cell>
          <cell r="L13">
            <v>2.9431366666666667</v>
          </cell>
          <cell r="M13">
            <v>0</v>
          </cell>
          <cell r="N13">
            <v>0</v>
          </cell>
          <cell r="R13">
            <v>31.275899772911796</v>
          </cell>
        </row>
        <row r="14">
          <cell r="A14" t="str">
            <v>Aug.</v>
          </cell>
          <cell r="B14">
            <v>18.100000000000001</v>
          </cell>
          <cell r="C14">
            <v>2.6229310344827588</v>
          </cell>
          <cell r="D14">
            <v>0</v>
          </cell>
          <cell r="E14">
            <v>0</v>
          </cell>
          <cell r="I14">
            <v>20.722931034482759</v>
          </cell>
          <cell r="K14">
            <v>28.29298102484168</v>
          </cell>
          <cell r="L14">
            <v>0.88296200000000002</v>
          </cell>
          <cell r="M14">
            <v>0</v>
          </cell>
          <cell r="N14">
            <v>0</v>
          </cell>
          <cell r="R14">
            <v>29.175943024841679</v>
          </cell>
        </row>
        <row r="15">
          <cell r="A15" t="str">
            <v>Sep.</v>
          </cell>
          <cell r="B15">
            <v>23.5</v>
          </cell>
          <cell r="C15">
            <v>4.1900000000000004</v>
          </cell>
          <cell r="D15">
            <v>0</v>
          </cell>
          <cell r="E15">
            <v>0</v>
          </cell>
          <cell r="I15">
            <v>27.69</v>
          </cell>
          <cell r="K15">
            <v>27.631897480386193</v>
          </cell>
          <cell r="L15">
            <v>2.7480817777777777</v>
          </cell>
          <cell r="M15">
            <v>0</v>
          </cell>
          <cell r="N15">
            <v>0</v>
          </cell>
          <cell r="R15">
            <v>30.379979258163971</v>
          </cell>
        </row>
        <row r="16">
          <cell r="A16" t="str">
            <v>Oct.</v>
          </cell>
          <cell r="B16">
            <v>27.1</v>
          </cell>
          <cell r="C16">
            <v>4.2928571428571427</v>
          </cell>
          <cell r="D16">
            <v>0</v>
          </cell>
          <cell r="E16">
            <v>0</v>
          </cell>
          <cell r="I16">
            <v>31.392857142857146</v>
          </cell>
          <cell r="K16">
            <v>26.777966855668378</v>
          </cell>
          <cell r="L16">
            <v>4.3206386666666665</v>
          </cell>
          <cell r="M16">
            <v>0</v>
          </cell>
          <cell r="N16">
            <v>0</v>
          </cell>
          <cell r="R16">
            <v>31.098605522335045</v>
          </cell>
        </row>
        <row r="17">
          <cell r="A17" t="str">
            <v>Nov.</v>
          </cell>
          <cell r="B17">
            <v>30.9</v>
          </cell>
          <cell r="C17">
            <v>5.8666666666666663</v>
          </cell>
          <cell r="D17">
            <v>0</v>
          </cell>
          <cell r="E17">
            <v>0</v>
          </cell>
          <cell r="I17">
            <v>36.766666666666666</v>
          </cell>
          <cell r="K17">
            <v>23.86923109135164</v>
          </cell>
          <cell r="L17">
            <v>3.9348533333333333</v>
          </cell>
          <cell r="M17">
            <v>0</v>
          </cell>
          <cell r="N17">
            <v>0</v>
          </cell>
          <cell r="R17">
            <v>27.804084424684973</v>
          </cell>
        </row>
        <row r="18">
          <cell r="A18">
            <v>1994</v>
          </cell>
        </row>
        <row r="19">
          <cell r="A19" t="str">
            <v>Dec.</v>
          </cell>
          <cell r="B19">
            <v>11.2</v>
          </cell>
          <cell r="C19">
            <v>14.1</v>
          </cell>
          <cell r="D19">
            <v>0</v>
          </cell>
          <cell r="E19">
            <v>0</v>
          </cell>
          <cell r="F19">
            <v>0</v>
          </cell>
          <cell r="I19">
            <v>25.3</v>
          </cell>
          <cell r="K19">
            <v>11.2</v>
          </cell>
          <cell r="L19">
            <v>27.8</v>
          </cell>
          <cell r="M19">
            <v>0</v>
          </cell>
          <cell r="N19">
            <v>0</v>
          </cell>
          <cell r="O19">
            <v>0</v>
          </cell>
          <cell r="R19">
            <v>39</v>
          </cell>
        </row>
        <row r="21">
          <cell r="A21">
            <v>1994</v>
          </cell>
          <cell r="B21">
            <v>169.7</v>
          </cell>
          <cell r="C21">
            <v>33.700000000000003</v>
          </cell>
          <cell r="D21">
            <v>0</v>
          </cell>
          <cell r="E21">
            <v>0</v>
          </cell>
          <cell r="F21">
            <v>0</v>
          </cell>
          <cell r="G21">
            <v>0</v>
          </cell>
          <cell r="H21">
            <v>0</v>
          </cell>
          <cell r="I21">
            <v>203.4</v>
          </cell>
          <cell r="K21">
            <v>11.2</v>
          </cell>
          <cell r="L21">
            <v>27.8</v>
          </cell>
          <cell r="M21">
            <v>0</v>
          </cell>
          <cell r="N21">
            <v>0</v>
          </cell>
          <cell r="O21">
            <v>0</v>
          </cell>
          <cell r="P21">
            <v>0</v>
          </cell>
          <cell r="Q21">
            <v>0</v>
          </cell>
          <cell r="R21">
            <v>39</v>
          </cell>
        </row>
        <row r="22">
          <cell r="A22">
            <v>1995</v>
          </cell>
          <cell r="B22">
            <v>197.4</v>
          </cell>
          <cell r="C22">
            <v>102.8</v>
          </cell>
          <cell r="D22">
            <v>26.01</v>
          </cell>
          <cell r="E22">
            <v>0</v>
          </cell>
          <cell r="F22">
            <v>0</v>
          </cell>
          <cell r="G22">
            <v>0</v>
          </cell>
          <cell r="H22">
            <v>0</v>
          </cell>
          <cell r="I22">
            <v>326.20999999999998</v>
          </cell>
          <cell r="K22">
            <v>15</v>
          </cell>
          <cell r="L22">
            <v>47</v>
          </cell>
          <cell r="M22">
            <v>21.9</v>
          </cell>
          <cell r="N22">
            <v>0</v>
          </cell>
          <cell r="O22">
            <v>0</v>
          </cell>
          <cell r="P22">
            <v>0</v>
          </cell>
          <cell r="Q22">
            <v>0</v>
          </cell>
          <cell r="R22">
            <v>83.9</v>
          </cell>
        </row>
        <row r="23">
          <cell r="A23" t="str">
            <v>Jan.</v>
          </cell>
          <cell r="B23">
            <v>8.8000000000000007</v>
          </cell>
          <cell r="C23">
            <v>7.5</v>
          </cell>
          <cell r="D23">
            <v>0</v>
          </cell>
          <cell r="E23">
            <v>0</v>
          </cell>
          <cell r="F23">
            <v>0</v>
          </cell>
          <cell r="I23">
            <v>16.3</v>
          </cell>
          <cell r="K23">
            <v>8.8000000000000007</v>
          </cell>
          <cell r="L23">
            <v>34.200000000000003</v>
          </cell>
          <cell r="M23">
            <v>0</v>
          </cell>
          <cell r="N23">
            <v>0</v>
          </cell>
          <cell r="O23">
            <v>0</v>
          </cell>
          <cell r="R23">
            <v>43</v>
          </cell>
        </row>
        <row r="24">
          <cell r="A24" t="str">
            <v>Feb.</v>
          </cell>
          <cell r="B24">
            <v>12.4</v>
          </cell>
          <cell r="C24">
            <v>21.6</v>
          </cell>
          <cell r="D24">
            <v>0</v>
          </cell>
          <cell r="E24">
            <v>0</v>
          </cell>
          <cell r="F24">
            <v>0</v>
          </cell>
          <cell r="I24">
            <v>34</v>
          </cell>
          <cell r="K24">
            <v>12.4</v>
          </cell>
          <cell r="L24">
            <v>44.9</v>
          </cell>
          <cell r="M24">
            <v>0</v>
          </cell>
          <cell r="N24">
            <v>0</v>
          </cell>
          <cell r="O24">
            <v>0</v>
          </cell>
          <cell r="R24">
            <v>57.3</v>
          </cell>
        </row>
        <row r="25">
          <cell r="A25" t="str">
            <v>Mar.</v>
          </cell>
          <cell r="B25">
            <v>9.1999999999999993</v>
          </cell>
          <cell r="C25">
            <v>11.2</v>
          </cell>
          <cell r="D25">
            <v>0.7</v>
          </cell>
          <cell r="E25">
            <v>0</v>
          </cell>
          <cell r="F25">
            <v>0</v>
          </cell>
          <cell r="I25">
            <v>21.1</v>
          </cell>
          <cell r="K25">
            <v>6.5</v>
          </cell>
          <cell r="L25">
            <v>40.299999999999997</v>
          </cell>
          <cell r="M25">
            <v>0.7</v>
          </cell>
          <cell r="N25">
            <v>0</v>
          </cell>
          <cell r="O25">
            <v>0</v>
          </cell>
          <cell r="R25">
            <v>47.5</v>
          </cell>
        </row>
        <row r="26">
          <cell r="A26" t="str">
            <v>Apr.</v>
          </cell>
          <cell r="B26">
            <v>4.7</v>
          </cell>
          <cell r="C26">
            <v>3</v>
          </cell>
          <cell r="D26">
            <v>1.2</v>
          </cell>
          <cell r="E26">
            <v>0</v>
          </cell>
          <cell r="F26">
            <v>0</v>
          </cell>
          <cell r="I26">
            <v>8.9</v>
          </cell>
          <cell r="K26">
            <v>4.7</v>
          </cell>
          <cell r="L26">
            <v>35.799999999999997</v>
          </cell>
          <cell r="M26">
            <v>1.9</v>
          </cell>
          <cell r="N26">
            <v>0</v>
          </cell>
          <cell r="O26">
            <v>0</v>
          </cell>
          <cell r="R26">
            <v>42.4</v>
          </cell>
        </row>
        <row r="27">
          <cell r="A27" t="str">
            <v>May</v>
          </cell>
          <cell r="B27">
            <v>12.2</v>
          </cell>
          <cell r="C27">
            <v>3.7</v>
          </cell>
          <cell r="D27">
            <v>2.1</v>
          </cell>
          <cell r="E27">
            <v>0</v>
          </cell>
          <cell r="F27">
            <v>0</v>
          </cell>
          <cell r="I27">
            <v>18</v>
          </cell>
          <cell r="K27">
            <v>11.2</v>
          </cell>
          <cell r="L27">
            <v>15.1</v>
          </cell>
          <cell r="M27">
            <v>4</v>
          </cell>
          <cell r="N27">
            <v>0</v>
          </cell>
          <cell r="O27">
            <v>0</v>
          </cell>
          <cell r="R27">
            <v>30.3</v>
          </cell>
        </row>
        <row r="28">
          <cell r="A28" t="str">
            <v>June</v>
          </cell>
          <cell r="B28">
            <v>14.1</v>
          </cell>
          <cell r="C28">
            <v>0.9</v>
          </cell>
          <cell r="D28">
            <v>0.1</v>
          </cell>
          <cell r="E28">
            <v>0</v>
          </cell>
          <cell r="F28">
            <v>0</v>
          </cell>
          <cell r="I28">
            <v>15.2</v>
          </cell>
          <cell r="K28">
            <v>14.1</v>
          </cell>
          <cell r="L28">
            <v>7.6</v>
          </cell>
          <cell r="M28">
            <v>4.0999999999999996</v>
          </cell>
          <cell r="N28">
            <v>0</v>
          </cell>
          <cell r="O28">
            <v>0</v>
          </cell>
          <cell r="R28">
            <v>25.9</v>
          </cell>
        </row>
        <row r="29">
          <cell r="A29" t="str">
            <v>July</v>
          </cell>
          <cell r="B29">
            <v>17.8</v>
          </cell>
          <cell r="C29">
            <v>0.5</v>
          </cell>
          <cell r="D29">
            <v>0.3</v>
          </cell>
          <cell r="E29">
            <v>0</v>
          </cell>
          <cell r="F29">
            <v>0</v>
          </cell>
          <cell r="I29">
            <v>18.600000000000001</v>
          </cell>
          <cell r="K29">
            <v>17.8</v>
          </cell>
          <cell r="L29">
            <v>5.0999999999999996</v>
          </cell>
          <cell r="M29">
            <v>4.4000000000000004</v>
          </cell>
          <cell r="N29">
            <v>0</v>
          </cell>
          <cell r="O29">
            <v>0</v>
          </cell>
          <cell r="R29">
            <v>27.3</v>
          </cell>
        </row>
        <row r="30">
          <cell r="A30" t="str">
            <v>Aug.</v>
          </cell>
          <cell r="B30">
            <v>29.1</v>
          </cell>
          <cell r="C30">
            <v>3.2</v>
          </cell>
          <cell r="D30">
            <v>1</v>
          </cell>
          <cell r="E30">
            <v>0</v>
          </cell>
          <cell r="F30">
            <v>0</v>
          </cell>
          <cell r="I30">
            <v>33.299999999999997</v>
          </cell>
          <cell r="K30">
            <v>22.1</v>
          </cell>
          <cell r="L30">
            <v>4.5999999999999996</v>
          </cell>
          <cell r="M30">
            <v>4.9000000000000004</v>
          </cell>
          <cell r="N30">
            <v>0</v>
          </cell>
          <cell r="O30">
            <v>0</v>
          </cell>
          <cell r="R30">
            <v>31.6</v>
          </cell>
        </row>
        <row r="31">
          <cell r="A31" t="str">
            <v>Sep.</v>
          </cell>
          <cell r="B31">
            <v>26.1</v>
          </cell>
          <cell r="C31">
            <v>4.3</v>
          </cell>
          <cell r="D31">
            <v>1.4</v>
          </cell>
          <cell r="E31">
            <v>0</v>
          </cell>
          <cell r="F31">
            <v>0</v>
          </cell>
          <cell r="I31">
            <v>31.8</v>
          </cell>
          <cell r="K31">
            <v>26.1</v>
          </cell>
          <cell r="L31">
            <v>7.9</v>
          </cell>
          <cell r="M31">
            <v>6.2</v>
          </cell>
          <cell r="N31">
            <v>0</v>
          </cell>
          <cell r="O31">
            <v>0</v>
          </cell>
          <cell r="R31">
            <v>40.200000000000003</v>
          </cell>
        </row>
        <row r="32">
          <cell r="A32" t="str">
            <v>Oct.</v>
          </cell>
          <cell r="B32">
            <v>22.8</v>
          </cell>
          <cell r="C32">
            <v>14.1</v>
          </cell>
          <cell r="D32">
            <v>4</v>
          </cell>
          <cell r="E32">
            <v>0</v>
          </cell>
          <cell r="F32">
            <v>0</v>
          </cell>
          <cell r="I32">
            <v>40.9</v>
          </cell>
          <cell r="K32">
            <v>22.8</v>
          </cell>
          <cell r="L32">
            <v>21.6</v>
          </cell>
          <cell r="M32">
            <v>9</v>
          </cell>
          <cell r="N32">
            <v>0</v>
          </cell>
          <cell r="O32">
            <v>0</v>
          </cell>
          <cell r="R32">
            <v>53.4</v>
          </cell>
        </row>
        <row r="33">
          <cell r="A33" t="str">
            <v>Nov.</v>
          </cell>
          <cell r="B33">
            <v>25.3</v>
          </cell>
          <cell r="C33">
            <v>19</v>
          </cell>
          <cell r="D33">
            <v>9</v>
          </cell>
          <cell r="E33">
            <v>0</v>
          </cell>
          <cell r="F33">
            <v>0</v>
          </cell>
          <cell r="I33">
            <v>53.4</v>
          </cell>
          <cell r="K33">
            <v>19.3</v>
          </cell>
          <cell r="L33">
            <v>37.5</v>
          </cell>
          <cell r="M33">
            <v>15.9</v>
          </cell>
          <cell r="N33">
            <v>0</v>
          </cell>
          <cell r="O33">
            <v>0</v>
          </cell>
          <cell r="R33">
            <v>72.7</v>
          </cell>
        </row>
        <row r="34">
          <cell r="A34">
            <v>1996</v>
          </cell>
          <cell r="B34">
            <v>67.599999999999994</v>
          </cell>
          <cell r="C34">
            <v>105.2</v>
          </cell>
          <cell r="D34">
            <v>126.2</v>
          </cell>
          <cell r="E34">
            <v>58.4</v>
          </cell>
          <cell r="F34">
            <v>0</v>
          </cell>
          <cell r="G34">
            <v>0</v>
          </cell>
          <cell r="H34">
            <v>0</v>
          </cell>
          <cell r="I34">
            <v>357.4</v>
          </cell>
          <cell r="K34">
            <v>4.45</v>
          </cell>
          <cell r="L34">
            <v>12.75</v>
          </cell>
          <cell r="M34">
            <v>57</v>
          </cell>
          <cell r="N34">
            <v>58.4</v>
          </cell>
          <cell r="O34">
            <v>0</v>
          </cell>
          <cell r="P34">
            <v>0</v>
          </cell>
          <cell r="Q34">
            <v>0</v>
          </cell>
          <cell r="R34">
            <v>132.6</v>
          </cell>
        </row>
        <row r="35">
          <cell r="A35" t="str">
            <v>Jan.</v>
          </cell>
          <cell r="B35">
            <v>16</v>
          </cell>
          <cell r="C35">
            <v>21.9</v>
          </cell>
          <cell r="D35">
            <v>11.1</v>
          </cell>
          <cell r="E35">
            <v>0</v>
          </cell>
          <cell r="F35">
            <v>0</v>
          </cell>
          <cell r="I35">
            <v>49</v>
          </cell>
          <cell r="K35">
            <v>12</v>
          </cell>
          <cell r="L35">
            <v>51.5</v>
          </cell>
          <cell r="M35">
            <v>32.6</v>
          </cell>
          <cell r="N35">
            <v>0</v>
          </cell>
          <cell r="O35">
            <v>0</v>
          </cell>
          <cell r="R35">
            <v>96.1</v>
          </cell>
        </row>
        <row r="36">
          <cell r="A36" t="str">
            <v>Feb.</v>
          </cell>
          <cell r="B36">
            <v>7.8</v>
          </cell>
          <cell r="C36">
            <v>16.5</v>
          </cell>
          <cell r="D36">
            <v>9.5</v>
          </cell>
          <cell r="E36">
            <v>0</v>
          </cell>
          <cell r="F36">
            <v>0</v>
          </cell>
          <cell r="I36">
            <v>33.799999999999997</v>
          </cell>
          <cell r="K36">
            <v>7.8</v>
          </cell>
          <cell r="L36">
            <v>52.2</v>
          </cell>
          <cell r="M36">
            <v>41.4</v>
          </cell>
          <cell r="N36">
            <v>0</v>
          </cell>
          <cell r="O36">
            <v>0</v>
          </cell>
          <cell r="R36">
            <v>101.2</v>
          </cell>
        </row>
        <row r="37">
          <cell r="A37" t="str">
            <v>Mar.</v>
          </cell>
          <cell r="B37">
            <v>7.5</v>
          </cell>
          <cell r="C37">
            <v>14.5</v>
          </cell>
          <cell r="D37">
            <v>10.5</v>
          </cell>
          <cell r="E37">
            <v>0</v>
          </cell>
          <cell r="F37">
            <v>0</v>
          </cell>
          <cell r="I37">
            <v>32.5</v>
          </cell>
          <cell r="K37">
            <v>7.5</v>
          </cell>
          <cell r="L37">
            <v>52.9</v>
          </cell>
          <cell r="M37">
            <v>50.2</v>
          </cell>
          <cell r="N37">
            <v>0</v>
          </cell>
          <cell r="O37">
            <v>0</v>
          </cell>
          <cell r="R37">
            <v>110.6</v>
          </cell>
        </row>
        <row r="38">
          <cell r="A38" t="str">
            <v>Apr.</v>
          </cell>
          <cell r="B38">
            <v>3.8</v>
          </cell>
          <cell r="C38">
            <v>6.5</v>
          </cell>
          <cell r="D38">
            <v>12.5</v>
          </cell>
          <cell r="E38">
            <v>2.5</v>
          </cell>
          <cell r="F38">
            <v>0</v>
          </cell>
          <cell r="I38">
            <v>25.3</v>
          </cell>
          <cell r="K38">
            <v>3.8</v>
          </cell>
          <cell r="L38">
            <v>42</v>
          </cell>
          <cell r="M38">
            <v>58.7</v>
          </cell>
          <cell r="N38">
            <v>2.5</v>
          </cell>
          <cell r="O38">
            <v>0</v>
          </cell>
          <cell r="R38">
            <v>107</v>
          </cell>
        </row>
        <row r="39">
          <cell r="A39" t="str">
            <v>May</v>
          </cell>
          <cell r="B39">
            <v>5</v>
          </cell>
          <cell r="C39">
            <v>9.5</v>
          </cell>
          <cell r="D39">
            <v>14.2</v>
          </cell>
          <cell r="E39">
            <v>6.8</v>
          </cell>
          <cell r="F39">
            <v>0</v>
          </cell>
          <cell r="I39">
            <v>35.4</v>
          </cell>
          <cell r="K39">
            <v>4</v>
          </cell>
          <cell r="L39">
            <v>30.5</v>
          </cell>
          <cell r="M39">
            <v>63.8</v>
          </cell>
          <cell r="N39">
            <v>9.3000000000000007</v>
          </cell>
          <cell r="O39">
            <v>0</v>
          </cell>
          <cell r="R39">
            <v>107.6</v>
          </cell>
        </row>
        <row r="40">
          <cell r="A40" t="str">
            <v>June</v>
          </cell>
          <cell r="B40">
            <v>4</v>
          </cell>
          <cell r="C40">
            <v>7.8</v>
          </cell>
          <cell r="D40">
            <v>11.5</v>
          </cell>
          <cell r="E40">
            <v>4.5999999999999996</v>
          </cell>
          <cell r="F40">
            <v>0</v>
          </cell>
          <cell r="I40">
            <v>27.8</v>
          </cell>
          <cell r="K40">
            <v>4</v>
          </cell>
          <cell r="L40">
            <v>23.8</v>
          </cell>
          <cell r="M40">
            <v>69.2</v>
          </cell>
          <cell r="N40">
            <v>13.9</v>
          </cell>
          <cell r="O40">
            <v>0</v>
          </cell>
          <cell r="R40">
            <v>110.8</v>
          </cell>
        </row>
        <row r="41">
          <cell r="A41" t="str">
            <v>July</v>
          </cell>
          <cell r="B41">
            <v>5</v>
          </cell>
          <cell r="C41">
            <v>6.5</v>
          </cell>
          <cell r="D41">
            <v>11.3</v>
          </cell>
          <cell r="E41">
            <v>6.3</v>
          </cell>
          <cell r="F41">
            <v>0</v>
          </cell>
          <cell r="I41">
            <v>29</v>
          </cell>
          <cell r="K41">
            <v>4</v>
          </cell>
          <cell r="L41">
            <v>22.3</v>
          </cell>
          <cell r="M41">
            <v>69.400000000000006</v>
          </cell>
          <cell r="N41">
            <v>20.100000000000001</v>
          </cell>
          <cell r="O41">
            <v>0</v>
          </cell>
          <cell r="R41">
            <v>115.7</v>
          </cell>
        </row>
        <row r="42">
          <cell r="A42" t="str">
            <v>Aug.</v>
          </cell>
          <cell r="B42">
            <v>4</v>
          </cell>
          <cell r="C42">
            <v>4.3</v>
          </cell>
          <cell r="D42">
            <v>9.3000000000000007</v>
          </cell>
          <cell r="E42">
            <v>3.9</v>
          </cell>
          <cell r="F42">
            <v>0</v>
          </cell>
          <cell r="I42">
            <v>21.3</v>
          </cell>
          <cell r="K42">
            <v>4</v>
          </cell>
          <cell r="L42">
            <v>18.5</v>
          </cell>
          <cell r="M42">
            <v>69.2</v>
          </cell>
          <cell r="N42">
            <v>24</v>
          </cell>
          <cell r="O42">
            <v>0</v>
          </cell>
          <cell r="R42">
            <v>115.6</v>
          </cell>
        </row>
        <row r="43">
          <cell r="A43" t="str">
            <v>Sep.</v>
          </cell>
          <cell r="B43">
            <v>4</v>
          </cell>
          <cell r="C43">
            <v>5</v>
          </cell>
          <cell r="D43">
            <v>10</v>
          </cell>
          <cell r="E43">
            <v>5</v>
          </cell>
          <cell r="F43">
            <v>0</v>
          </cell>
          <cell r="I43">
            <v>24</v>
          </cell>
          <cell r="K43">
            <v>4</v>
          </cell>
          <cell r="L43">
            <v>15.8</v>
          </cell>
          <cell r="M43">
            <v>68.7</v>
          </cell>
          <cell r="N43">
            <v>29</v>
          </cell>
          <cell r="O43">
            <v>0</v>
          </cell>
          <cell r="R43">
            <v>117.4</v>
          </cell>
        </row>
        <row r="44">
          <cell r="A44" t="str">
            <v>Oct.</v>
          </cell>
          <cell r="B44">
            <v>4.3</v>
          </cell>
          <cell r="C44">
            <v>5.6</v>
          </cell>
          <cell r="D44">
            <v>11.4</v>
          </cell>
          <cell r="E44">
            <v>13.7</v>
          </cell>
          <cell r="F44">
            <v>0</v>
          </cell>
          <cell r="I44">
            <v>34.9</v>
          </cell>
          <cell r="K44">
            <v>3.4</v>
          </cell>
          <cell r="L44">
            <v>14.8</v>
          </cell>
          <cell r="M44">
            <v>64.400000000000006</v>
          </cell>
          <cell r="N44">
            <v>42.7</v>
          </cell>
          <cell r="O44">
            <v>0</v>
          </cell>
          <cell r="R44">
            <v>125.2</v>
          </cell>
        </row>
        <row r="45">
          <cell r="A45" t="str">
            <v>Nov.</v>
          </cell>
          <cell r="B45">
            <v>1.9</v>
          </cell>
          <cell r="C45">
            <v>2</v>
          </cell>
          <cell r="D45">
            <v>8</v>
          </cell>
          <cell r="E45">
            <v>4.9000000000000004</v>
          </cell>
          <cell r="F45">
            <v>0</v>
          </cell>
          <cell r="I45">
            <v>16.7</v>
          </cell>
          <cell r="K45">
            <v>1.9</v>
          </cell>
          <cell r="L45">
            <v>12.6</v>
          </cell>
          <cell r="M45">
            <v>61.2</v>
          </cell>
          <cell r="N45">
            <v>47.4</v>
          </cell>
          <cell r="O45">
            <v>0</v>
          </cell>
          <cell r="R45">
            <v>123.1</v>
          </cell>
        </row>
        <row r="46">
          <cell r="A46">
            <v>1997</v>
          </cell>
          <cell r="B46">
            <v>30.1</v>
          </cell>
          <cell r="C46">
            <v>46.25</v>
          </cell>
          <cell r="D46">
            <v>57.456000000000003</v>
          </cell>
          <cell r="E46">
            <v>87</v>
          </cell>
          <cell r="F46">
            <v>34</v>
          </cell>
          <cell r="G46">
            <v>0</v>
          </cell>
          <cell r="H46">
            <v>0</v>
          </cell>
          <cell r="I46">
            <v>254.80599999999998</v>
          </cell>
          <cell r="K46">
            <v>1.5</v>
          </cell>
          <cell r="L46">
            <v>8.1999999999999993</v>
          </cell>
          <cell r="M46">
            <v>24.7</v>
          </cell>
          <cell r="N46">
            <v>86</v>
          </cell>
          <cell r="O46">
            <v>34</v>
          </cell>
          <cell r="P46">
            <v>0</v>
          </cell>
          <cell r="Q46">
            <v>0</v>
          </cell>
          <cell r="R46">
            <v>154.4</v>
          </cell>
        </row>
        <row r="47">
          <cell r="A47" t="str">
            <v>Jan.</v>
          </cell>
          <cell r="B47">
            <v>5.5</v>
          </cell>
          <cell r="C47">
            <v>6.1</v>
          </cell>
          <cell r="D47">
            <v>7.3</v>
          </cell>
          <cell r="E47">
            <v>10</v>
          </cell>
          <cell r="F47">
            <v>0</v>
          </cell>
          <cell r="G47">
            <v>0</v>
          </cell>
          <cell r="H47">
            <v>0</v>
          </cell>
          <cell r="I47">
            <v>28.9</v>
          </cell>
          <cell r="K47">
            <v>4.2</v>
          </cell>
          <cell r="L47">
            <v>13.3</v>
          </cell>
          <cell r="M47">
            <v>52</v>
          </cell>
          <cell r="N47">
            <v>67.400000000000006</v>
          </cell>
          <cell r="O47">
            <v>0</v>
          </cell>
          <cell r="P47">
            <v>0</v>
          </cell>
          <cell r="Q47">
            <v>0</v>
          </cell>
          <cell r="R47">
            <v>136.9</v>
          </cell>
        </row>
        <row r="48">
          <cell r="A48" t="str">
            <v>Feb.</v>
          </cell>
          <cell r="B48">
            <v>2.6</v>
          </cell>
          <cell r="C48">
            <v>3.8</v>
          </cell>
          <cell r="D48">
            <v>6</v>
          </cell>
          <cell r="E48">
            <v>0</v>
          </cell>
          <cell r="F48">
            <v>0</v>
          </cell>
          <cell r="G48">
            <v>0</v>
          </cell>
          <cell r="H48">
            <v>0</v>
          </cell>
          <cell r="I48">
            <v>12.4</v>
          </cell>
          <cell r="K48">
            <v>2.5</v>
          </cell>
          <cell r="L48">
            <v>15</v>
          </cell>
          <cell r="M48">
            <v>48.7</v>
          </cell>
          <cell r="N48">
            <v>67.400000000000006</v>
          </cell>
          <cell r="O48">
            <v>0</v>
          </cell>
          <cell r="P48">
            <v>0</v>
          </cell>
          <cell r="Q48">
            <v>0</v>
          </cell>
          <cell r="R48">
            <v>136.9</v>
          </cell>
        </row>
        <row r="49">
          <cell r="A49" t="str">
            <v>Mar.</v>
          </cell>
          <cell r="B49">
            <v>2.9</v>
          </cell>
          <cell r="C49">
            <v>4.4000000000000004</v>
          </cell>
          <cell r="D49">
            <v>7.5</v>
          </cell>
          <cell r="E49">
            <v>12</v>
          </cell>
          <cell r="F49">
            <v>0</v>
          </cell>
          <cell r="G49">
            <v>0</v>
          </cell>
          <cell r="H49">
            <v>0</v>
          </cell>
          <cell r="I49">
            <v>26.8</v>
          </cell>
          <cell r="K49">
            <v>2.8</v>
          </cell>
          <cell r="L49">
            <v>14.2</v>
          </cell>
          <cell r="M49">
            <v>46.2</v>
          </cell>
          <cell r="N49">
            <v>79.400000000000006</v>
          </cell>
          <cell r="O49">
            <v>0</v>
          </cell>
          <cell r="P49">
            <v>0</v>
          </cell>
          <cell r="Q49">
            <v>0</v>
          </cell>
          <cell r="R49">
            <v>142.6</v>
          </cell>
        </row>
        <row r="50">
          <cell r="A50" t="str">
            <v>Apr.</v>
          </cell>
          <cell r="B50">
            <v>3.4</v>
          </cell>
          <cell r="C50">
            <v>6.5</v>
          </cell>
          <cell r="D50">
            <v>7</v>
          </cell>
          <cell r="E50">
            <v>0</v>
          </cell>
          <cell r="F50">
            <v>17</v>
          </cell>
          <cell r="G50">
            <v>0</v>
          </cell>
          <cell r="H50">
            <v>0</v>
          </cell>
          <cell r="I50">
            <v>33.9</v>
          </cell>
          <cell r="K50">
            <v>2.5</v>
          </cell>
          <cell r="L50">
            <v>14.6</v>
          </cell>
          <cell r="M50">
            <v>42</v>
          </cell>
          <cell r="N50">
            <v>75.900000000000006</v>
          </cell>
          <cell r="O50">
            <v>17</v>
          </cell>
          <cell r="P50">
            <v>0</v>
          </cell>
          <cell r="Q50">
            <v>0</v>
          </cell>
          <cell r="R50">
            <v>153.69999999999999</v>
          </cell>
        </row>
        <row r="51">
          <cell r="A51" t="str">
            <v>May</v>
          </cell>
          <cell r="B51">
            <v>2</v>
          </cell>
          <cell r="C51">
            <v>4</v>
          </cell>
          <cell r="D51">
            <v>2</v>
          </cell>
          <cell r="E51">
            <v>10</v>
          </cell>
          <cell r="F51">
            <v>0</v>
          </cell>
          <cell r="G51">
            <v>0</v>
          </cell>
          <cell r="H51">
            <v>0</v>
          </cell>
          <cell r="I51">
            <v>18</v>
          </cell>
          <cell r="K51">
            <v>2</v>
          </cell>
          <cell r="L51">
            <v>14.8</v>
          </cell>
          <cell r="M51">
            <v>36</v>
          </cell>
          <cell r="N51">
            <v>80.2</v>
          </cell>
          <cell r="O51">
            <v>17</v>
          </cell>
          <cell r="P51">
            <v>0</v>
          </cell>
          <cell r="Q51">
            <v>0</v>
          </cell>
          <cell r="R51">
            <v>149.9</v>
          </cell>
        </row>
        <row r="52">
          <cell r="A52" t="str">
            <v>June</v>
          </cell>
          <cell r="B52">
            <v>2</v>
          </cell>
          <cell r="C52">
            <v>3.7</v>
          </cell>
          <cell r="D52">
            <v>4</v>
          </cell>
          <cell r="E52">
            <v>0</v>
          </cell>
          <cell r="F52">
            <v>0</v>
          </cell>
          <cell r="G52">
            <v>0</v>
          </cell>
          <cell r="H52">
            <v>0</v>
          </cell>
          <cell r="I52">
            <v>9.6999999999999993</v>
          </cell>
          <cell r="K52">
            <v>2</v>
          </cell>
          <cell r="L52">
            <v>14.2</v>
          </cell>
          <cell r="M52">
            <v>33.799999999999997</v>
          </cell>
          <cell r="N52">
            <v>75.599999999999994</v>
          </cell>
          <cell r="O52">
            <v>17</v>
          </cell>
          <cell r="P52">
            <v>0</v>
          </cell>
          <cell r="Q52">
            <v>0</v>
          </cell>
          <cell r="R52">
            <v>142.5</v>
          </cell>
        </row>
        <row r="53">
          <cell r="A53" t="str">
            <v>July</v>
          </cell>
          <cell r="B53">
            <v>2.1</v>
          </cell>
          <cell r="C53">
            <v>4.3</v>
          </cell>
          <cell r="D53">
            <v>4</v>
          </cell>
          <cell r="E53">
            <v>12</v>
          </cell>
          <cell r="F53">
            <v>0</v>
          </cell>
          <cell r="G53">
            <v>0</v>
          </cell>
          <cell r="H53">
            <v>0</v>
          </cell>
          <cell r="I53">
            <v>22.4</v>
          </cell>
          <cell r="K53">
            <v>1.9</v>
          </cell>
          <cell r="L53">
            <v>11.2</v>
          </cell>
          <cell r="M53">
            <v>30.5</v>
          </cell>
          <cell r="N53">
            <v>81.3</v>
          </cell>
          <cell r="O53">
            <v>17</v>
          </cell>
          <cell r="P53">
            <v>0</v>
          </cell>
          <cell r="Q53">
            <v>0</v>
          </cell>
          <cell r="R53">
            <v>141.9</v>
          </cell>
        </row>
        <row r="54">
          <cell r="A54" t="str">
            <v>Aug.</v>
          </cell>
          <cell r="B54">
            <v>1.9</v>
          </cell>
          <cell r="C54">
            <v>3.1</v>
          </cell>
          <cell r="D54">
            <v>4</v>
          </cell>
          <cell r="E54">
            <v>12</v>
          </cell>
          <cell r="F54">
            <v>0</v>
          </cell>
          <cell r="G54">
            <v>0</v>
          </cell>
          <cell r="H54">
            <v>0</v>
          </cell>
          <cell r="I54">
            <v>21</v>
          </cell>
          <cell r="K54">
            <v>1.9</v>
          </cell>
          <cell r="L54">
            <v>10.3</v>
          </cell>
          <cell r="M54">
            <v>28.5</v>
          </cell>
          <cell r="N54">
            <v>89.5</v>
          </cell>
          <cell r="O54">
            <v>17</v>
          </cell>
          <cell r="P54">
            <v>0</v>
          </cell>
          <cell r="Q54">
            <v>0</v>
          </cell>
          <cell r="R54">
            <v>147.19999999999999</v>
          </cell>
        </row>
        <row r="55">
          <cell r="A55" t="str">
            <v>Sep.</v>
          </cell>
          <cell r="B55">
            <v>2</v>
          </cell>
          <cell r="C55">
            <v>2.7</v>
          </cell>
          <cell r="D55">
            <v>4</v>
          </cell>
          <cell r="E55">
            <v>10</v>
          </cell>
          <cell r="F55">
            <v>0</v>
          </cell>
          <cell r="G55">
            <v>0</v>
          </cell>
          <cell r="H55">
            <v>0</v>
          </cell>
          <cell r="I55">
            <v>18.7</v>
          </cell>
          <cell r="K55">
            <v>2</v>
          </cell>
          <cell r="L55">
            <v>9.3000000000000007</v>
          </cell>
          <cell r="M55">
            <v>25</v>
          </cell>
          <cell r="N55">
            <v>94.5</v>
          </cell>
          <cell r="O55">
            <v>17</v>
          </cell>
          <cell r="P55">
            <v>0</v>
          </cell>
          <cell r="Q55">
            <v>0</v>
          </cell>
          <cell r="R55">
            <v>147.80000000000001</v>
          </cell>
        </row>
        <row r="56">
          <cell r="A56" t="str">
            <v>Oct.</v>
          </cell>
          <cell r="B56">
            <v>2.5</v>
          </cell>
          <cell r="C56">
            <v>4.0999999999999996</v>
          </cell>
          <cell r="D56">
            <v>5</v>
          </cell>
          <cell r="E56">
            <v>0</v>
          </cell>
          <cell r="F56">
            <v>17</v>
          </cell>
          <cell r="G56">
            <v>0</v>
          </cell>
          <cell r="H56">
            <v>0</v>
          </cell>
          <cell r="I56">
            <v>28.6</v>
          </cell>
          <cell r="K56">
            <v>2</v>
          </cell>
          <cell r="L56">
            <v>9.9</v>
          </cell>
          <cell r="M56">
            <v>23</v>
          </cell>
          <cell r="N56">
            <v>80.8</v>
          </cell>
          <cell r="O56">
            <v>34</v>
          </cell>
          <cell r="P56">
            <v>0</v>
          </cell>
          <cell r="Q56">
            <v>0</v>
          </cell>
          <cell r="R56">
            <v>149.69999999999999</v>
          </cell>
        </row>
        <row r="57">
          <cell r="A57" t="str">
            <v>Nov.</v>
          </cell>
          <cell r="B57">
            <v>1.8</v>
          </cell>
          <cell r="C57">
            <v>2.2999999999999998</v>
          </cell>
          <cell r="D57">
            <v>3.7</v>
          </cell>
          <cell r="E57">
            <v>10</v>
          </cell>
          <cell r="F57">
            <v>0</v>
          </cell>
          <cell r="G57">
            <v>0</v>
          </cell>
          <cell r="H57">
            <v>0</v>
          </cell>
          <cell r="I57">
            <v>17.8</v>
          </cell>
          <cell r="K57">
            <v>1.8</v>
          </cell>
          <cell r="L57">
            <v>9.1</v>
          </cell>
          <cell r="M57">
            <v>24.7</v>
          </cell>
          <cell r="N57">
            <v>86</v>
          </cell>
          <cell r="O57">
            <v>34</v>
          </cell>
          <cell r="P57">
            <v>0</v>
          </cell>
          <cell r="Q57">
            <v>0</v>
          </cell>
          <cell r="R57">
            <v>155.6</v>
          </cell>
        </row>
        <row r="58">
          <cell r="A58" t="str">
            <v>Dec.</v>
          </cell>
          <cell r="B58">
            <v>2</v>
          </cell>
          <cell r="C58">
            <v>2.8</v>
          </cell>
          <cell r="D58">
            <v>4</v>
          </cell>
          <cell r="E58">
            <v>10</v>
          </cell>
          <cell r="F58">
            <v>0</v>
          </cell>
          <cell r="G58">
            <v>0</v>
          </cell>
          <cell r="H58">
            <v>0</v>
          </cell>
          <cell r="I58">
            <v>18.8</v>
          </cell>
          <cell r="K58">
            <v>1.5</v>
          </cell>
          <cell r="L58">
            <v>8.5</v>
          </cell>
          <cell r="M58">
            <v>24.7</v>
          </cell>
          <cell r="N58">
            <v>86</v>
          </cell>
          <cell r="O58">
            <v>34</v>
          </cell>
          <cell r="P58">
            <v>0</v>
          </cell>
          <cell r="Q58">
            <v>0</v>
          </cell>
          <cell r="R58">
            <v>154.69999999999999</v>
          </cell>
        </row>
        <row r="60">
          <cell r="A60">
            <v>1998</v>
          </cell>
          <cell r="B60">
            <v>13.43</v>
          </cell>
          <cell r="C60">
            <v>21.22</v>
          </cell>
          <cell r="D60">
            <v>30.8</v>
          </cell>
          <cell r="E60">
            <v>46.4</v>
          </cell>
          <cell r="F60">
            <v>34.020000000000003</v>
          </cell>
          <cell r="G60">
            <v>0</v>
          </cell>
          <cell r="H60">
            <v>0</v>
          </cell>
          <cell r="I60">
            <v>145.74</v>
          </cell>
          <cell r="K60">
            <v>0.25</v>
          </cell>
          <cell r="L60">
            <v>2.14</v>
          </cell>
          <cell r="M60">
            <v>10.199999999999999</v>
          </cell>
          <cell r="N60">
            <v>46.36</v>
          </cell>
          <cell r="O60">
            <v>68</v>
          </cell>
          <cell r="P60">
            <v>0</v>
          </cell>
          <cell r="Q60">
            <v>0</v>
          </cell>
          <cell r="R60">
            <v>126.95</v>
          </cell>
        </row>
        <row r="61">
          <cell r="A61" t="str">
            <v>Jan.</v>
          </cell>
          <cell r="B61">
            <v>0.7</v>
          </cell>
          <cell r="C61">
            <v>0.76</v>
          </cell>
          <cell r="D61">
            <v>0.5</v>
          </cell>
          <cell r="E61">
            <v>0</v>
          </cell>
          <cell r="F61">
            <v>0</v>
          </cell>
          <cell r="G61">
            <v>0</v>
          </cell>
          <cell r="H61">
            <v>0</v>
          </cell>
          <cell r="I61">
            <v>1.96</v>
          </cell>
          <cell r="K61">
            <v>0.7</v>
          </cell>
          <cell r="L61">
            <v>5.9</v>
          </cell>
          <cell r="M61">
            <v>21.2</v>
          </cell>
          <cell r="N61">
            <v>76</v>
          </cell>
          <cell r="O61">
            <v>34</v>
          </cell>
          <cell r="P61">
            <v>0</v>
          </cell>
          <cell r="Q61">
            <v>0</v>
          </cell>
          <cell r="R61">
            <v>137.80000000000001</v>
          </cell>
        </row>
        <row r="62">
          <cell r="A62" t="str">
            <v>Feb.</v>
          </cell>
          <cell r="B62">
            <v>1.1000000000000001</v>
          </cell>
          <cell r="C62">
            <v>1.5</v>
          </cell>
          <cell r="D62">
            <v>2.1</v>
          </cell>
          <cell r="E62">
            <v>5.4</v>
          </cell>
          <cell r="F62">
            <v>0</v>
          </cell>
          <cell r="G62">
            <v>0</v>
          </cell>
          <cell r="H62">
            <v>0</v>
          </cell>
          <cell r="I62">
            <v>10</v>
          </cell>
          <cell r="K62">
            <v>1.05</v>
          </cell>
          <cell r="L62">
            <v>5.0999999999999996</v>
          </cell>
          <cell r="M62">
            <v>19.3</v>
          </cell>
          <cell r="N62">
            <v>81.349999999999994</v>
          </cell>
          <cell r="O62">
            <v>34</v>
          </cell>
          <cell r="P62">
            <v>0</v>
          </cell>
          <cell r="Q62">
            <v>0</v>
          </cell>
          <cell r="R62">
            <v>140.80000000000001</v>
          </cell>
        </row>
        <row r="63">
          <cell r="A63" t="str">
            <v>Mar.</v>
          </cell>
          <cell r="B63">
            <v>0.3</v>
          </cell>
          <cell r="C63">
            <v>0.7</v>
          </cell>
          <cell r="D63">
            <v>4</v>
          </cell>
          <cell r="E63">
            <v>2.6</v>
          </cell>
          <cell r="F63">
            <v>0</v>
          </cell>
          <cell r="G63">
            <v>0</v>
          </cell>
          <cell r="H63">
            <v>0</v>
          </cell>
          <cell r="I63">
            <v>7.5</v>
          </cell>
          <cell r="K63">
            <v>0.25</v>
          </cell>
          <cell r="L63">
            <v>2.86</v>
          </cell>
          <cell r="M63">
            <v>19.3</v>
          </cell>
          <cell r="N63">
            <v>72</v>
          </cell>
          <cell r="O63">
            <v>34</v>
          </cell>
          <cell r="P63">
            <v>0</v>
          </cell>
          <cell r="Q63">
            <v>0</v>
          </cell>
          <cell r="R63">
            <v>128.41</v>
          </cell>
        </row>
        <row r="64">
          <cell r="A64" t="str">
            <v>Apr.</v>
          </cell>
          <cell r="B64">
            <v>2</v>
          </cell>
          <cell r="C64">
            <v>2.8</v>
          </cell>
          <cell r="D64">
            <v>6</v>
          </cell>
          <cell r="E64">
            <v>10</v>
          </cell>
          <cell r="F64">
            <v>0</v>
          </cell>
          <cell r="G64">
            <v>0</v>
          </cell>
          <cell r="H64">
            <v>0</v>
          </cell>
          <cell r="I64">
            <v>20.7</v>
          </cell>
          <cell r="K64">
            <v>1.96</v>
          </cell>
          <cell r="L64">
            <v>4.8600000000000003</v>
          </cell>
          <cell r="M64">
            <v>20.3</v>
          </cell>
          <cell r="N64">
            <v>82</v>
          </cell>
          <cell r="O64">
            <v>34</v>
          </cell>
          <cell r="P64">
            <v>0</v>
          </cell>
          <cell r="Q64">
            <v>0</v>
          </cell>
          <cell r="R64">
            <v>143.12</v>
          </cell>
        </row>
        <row r="65">
          <cell r="A65" t="str">
            <v>May</v>
          </cell>
          <cell r="B65">
            <v>2</v>
          </cell>
          <cell r="C65">
            <v>2.8</v>
          </cell>
          <cell r="D65">
            <v>4</v>
          </cell>
          <cell r="E65">
            <v>0</v>
          </cell>
          <cell r="F65">
            <v>17</v>
          </cell>
          <cell r="G65">
            <v>0</v>
          </cell>
          <cell r="H65">
            <v>0</v>
          </cell>
          <cell r="I65">
            <v>25.8</v>
          </cell>
          <cell r="K65">
            <v>2</v>
          </cell>
          <cell r="L65">
            <v>6.2</v>
          </cell>
          <cell r="M65">
            <v>20.6</v>
          </cell>
          <cell r="N65">
            <v>72</v>
          </cell>
          <cell r="O65">
            <v>51</v>
          </cell>
          <cell r="P65">
            <v>0</v>
          </cell>
          <cell r="Q65">
            <v>0</v>
          </cell>
          <cell r="R65">
            <v>151.80000000000001</v>
          </cell>
        </row>
        <row r="66">
          <cell r="A66" t="str">
            <v>June</v>
          </cell>
          <cell r="B66">
            <v>2</v>
          </cell>
          <cell r="C66">
            <v>2.8</v>
          </cell>
          <cell r="D66">
            <v>4</v>
          </cell>
          <cell r="E66">
            <v>10</v>
          </cell>
          <cell r="F66">
            <v>0</v>
          </cell>
          <cell r="G66">
            <v>0</v>
          </cell>
          <cell r="H66">
            <v>0</v>
          </cell>
          <cell r="I66">
            <v>18.8</v>
          </cell>
          <cell r="K66">
            <v>1.96</v>
          </cell>
          <cell r="L66">
            <v>8.4</v>
          </cell>
          <cell r="M66">
            <v>20.6</v>
          </cell>
          <cell r="N66">
            <v>82</v>
          </cell>
          <cell r="O66">
            <v>50.96</v>
          </cell>
          <cell r="P66">
            <v>0</v>
          </cell>
          <cell r="Q66">
            <v>0</v>
          </cell>
          <cell r="R66">
            <v>163.92</v>
          </cell>
        </row>
        <row r="67">
          <cell r="A67" t="str">
            <v>July</v>
          </cell>
          <cell r="B67">
            <v>2.5</v>
          </cell>
          <cell r="C67">
            <v>3.5</v>
          </cell>
          <cell r="D67">
            <v>4</v>
          </cell>
          <cell r="E67">
            <v>10</v>
          </cell>
          <cell r="F67">
            <v>0</v>
          </cell>
          <cell r="G67">
            <v>0</v>
          </cell>
          <cell r="H67">
            <v>0</v>
          </cell>
          <cell r="I67">
            <v>20</v>
          </cell>
          <cell r="K67">
            <v>1.994</v>
          </cell>
          <cell r="L67">
            <v>9.1</v>
          </cell>
          <cell r="M67">
            <v>24.1</v>
          </cell>
          <cell r="N67">
            <v>80</v>
          </cell>
          <cell r="O67">
            <v>50.98</v>
          </cell>
          <cell r="P67">
            <v>0</v>
          </cell>
          <cell r="Q67">
            <v>0</v>
          </cell>
          <cell r="R67">
            <v>166.17400000000001</v>
          </cell>
        </row>
        <row r="68">
          <cell r="A68" t="str">
            <v>Aug.</v>
          </cell>
          <cell r="B68">
            <v>1.3</v>
          </cell>
          <cell r="C68">
            <v>2.6</v>
          </cell>
          <cell r="D68">
            <v>3.9</v>
          </cell>
          <cell r="E68">
            <v>8</v>
          </cell>
          <cell r="F68">
            <v>0</v>
          </cell>
          <cell r="G68">
            <v>0</v>
          </cell>
          <cell r="H68">
            <v>0</v>
          </cell>
          <cell r="I68">
            <v>15.8</v>
          </cell>
          <cell r="K68">
            <v>1.3</v>
          </cell>
          <cell r="L68">
            <v>8.9</v>
          </cell>
          <cell r="M68">
            <v>25.9</v>
          </cell>
          <cell r="N68">
            <v>76</v>
          </cell>
          <cell r="O68">
            <v>50.98</v>
          </cell>
          <cell r="P68">
            <v>0</v>
          </cell>
          <cell r="Q68">
            <v>0</v>
          </cell>
          <cell r="R68">
            <v>163.08000000000001</v>
          </cell>
        </row>
        <row r="69">
          <cell r="A69" t="str">
            <v>Sep.</v>
          </cell>
          <cell r="B69">
            <v>0.98</v>
          </cell>
          <cell r="C69">
            <v>1.7</v>
          </cell>
          <cell r="D69">
            <v>1.1000000000000001</v>
          </cell>
          <cell r="E69">
            <v>0</v>
          </cell>
          <cell r="F69">
            <v>0</v>
          </cell>
          <cell r="G69">
            <v>0</v>
          </cell>
          <cell r="H69">
            <v>0</v>
          </cell>
          <cell r="I69">
            <v>4.0999999999999996</v>
          </cell>
          <cell r="K69">
            <v>0.5</v>
          </cell>
          <cell r="L69">
            <v>7.1</v>
          </cell>
          <cell r="M69">
            <v>21.2</v>
          </cell>
          <cell r="N69">
            <v>66</v>
          </cell>
          <cell r="O69">
            <v>51</v>
          </cell>
          <cell r="P69">
            <v>0</v>
          </cell>
          <cell r="Q69">
            <v>0</v>
          </cell>
          <cell r="R69">
            <v>145.80000000000001</v>
          </cell>
        </row>
        <row r="70">
          <cell r="A70" t="str">
            <v>Oct.</v>
          </cell>
          <cell r="B70">
            <v>0.15</v>
          </cell>
          <cell r="C70">
            <v>0.2</v>
          </cell>
          <cell r="D70">
            <v>0.3</v>
          </cell>
          <cell r="E70">
            <v>0.2</v>
          </cell>
          <cell r="F70">
            <v>0</v>
          </cell>
          <cell r="G70">
            <v>0</v>
          </cell>
          <cell r="H70">
            <v>0</v>
          </cell>
          <cell r="I70">
            <v>0.7</v>
          </cell>
          <cell r="K70">
            <v>0.2</v>
          </cell>
          <cell r="L70">
            <v>4.5</v>
          </cell>
          <cell r="M70">
            <v>17.3</v>
          </cell>
          <cell r="N70">
            <v>66.2</v>
          </cell>
          <cell r="O70">
            <v>51</v>
          </cell>
          <cell r="P70">
            <v>0</v>
          </cell>
          <cell r="Q70">
            <v>0</v>
          </cell>
          <cell r="R70">
            <v>139.19999999999999</v>
          </cell>
        </row>
        <row r="71">
          <cell r="A71" t="str">
            <v>Nov.</v>
          </cell>
          <cell r="B71">
            <v>0.15</v>
          </cell>
          <cell r="C71">
            <v>1.1000000000000001</v>
          </cell>
          <cell r="D71">
            <v>0.3</v>
          </cell>
          <cell r="E71">
            <v>0</v>
          </cell>
          <cell r="F71">
            <v>7.76</v>
          </cell>
          <cell r="G71">
            <v>0</v>
          </cell>
          <cell r="H71">
            <v>0</v>
          </cell>
          <cell r="I71">
            <v>9.31</v>
          </cell>
          <cell r="K71">
            <v>0.2</v>
          </cell>
          <cell r="L71">
            <v>3.05</v>
          </cell>
          <cell r="M71">
            <v>13.6</v>
          </cell>
          <cell r="N71">
            <v>56.2</v>
          </cell>
          <cell r="O71">
            <v>58.76</v>
          </cell>
          <cell r="P71">
            <v>0</v>
          </cell>
          <cell r="Q71">
            <v>0</v>
          </cell>
          <cell r="R71">
            <v>131.81</v>
          </cell>
        </row>
        <row r="72">
          <cell r="A72" t="str">
            <v>Dec.</v>
          </cell>
          <cell r="B72">
            <v>0.25</v>
          </cell>
          <cell r="C72">
            <v>0.76</v>
          </cell>
          <cell r="D72">
            <v>0.6</v>
          </cell>
          <cell r="E72">
            <v>0.2</v>
          </cell>
          <cell r="F72">
            <v>9.26</v>
          </cell>
          <cell r="G72">
            <v>0</v>
          </cell>
          <cell r="H72">
            <v>0</v>
          </cell>
          <cell r="I72">
            <v>11.07</v>
          </cell>
          <cell r="K72">
            <v>0.3</v>
          </cell>
          <cell r="L72">
            <v>2.1</v>
          </cell>
          <cell r="M72">
            <v>10.199999999999999</v>
          </cell>
          <cell r="N72">
            <v>46.4</v>
          </cell>
          <cell r="O72">
            <v>68</v>
          </cell>
          <cell r="P72">
            <v>0</v>
          </cell>
          <cell r="Q72">
            <v>0</v>
          </cell>
          <cell r="R72">
            <v>127</v>
          </cell>
        </row>
        <row r="75">
          <cell r="A75">
            <v>1999</v>
          </cell>
          <cell r="B75">
            <v>17.3</v>
          </cell>
          <cell r="C75">
            <v>26.7</v>
          </cell>
          <cell r="D75">
            <v>30.4</v>
          </cell>
          <cell r="E75">
            <v>69.7</v>
          </cell>
          <cell r="F75">
            <v>34</v>
          </cell>
          <cell r="G75">
            <v>0</v>
          </cell>
          <cell r="H75">
            <v>0</v>
          </cell>
          <cell r="I75">
            <v>178.1</v>
          </cell>
        </row>
        <row r="76">
          <cell r="A76" t="str">
            <v>Jan.</v>
          </cell>
          <cell r="B76">
            <v>0</v>
          </cell>
          <cell r="C76">
            <v>1.6</v>
          </cell>
          <cell r="D76">
            <v>1.8</v>
          </cell>
          <cell r="E76">
            <v>13.3</v>
          </cell>
          <cell r="F76">
            <v>0</v>
          </cell>
          <cell r="G76">
            <v>0</v>
          </cell>
          <cell r="H76">
            <v>0</v>
          </cell>
          <cell r="I76">
            <v>16.600000000000001</v>
          </cell>
          <cell r="K76">
            <v>0</v>
          </cell>
          <cell r="L76">
            <v>3.5</v>
          </cell>
          <cell r="M76">
            <v>8</v>
          </cell>
          <cell r="N76">
            <v>59.6</v>
          </cell>
          <cell r="O76">
            <v>68</v>
          </cell>
          <cell r="P76">
            <v>0</v>
          </cell>
          <cell r="Q76">
            <v>0</v>
          </cell>
          <cell r="R76">
            <v>139.1</v>
          </cell>
        </row>
        <row r="77">
          <cell r="A77" t="str">
            <v>Feb.</v>
          </cell>
          <cell r="B77">
            <v>1.7</v>
          </cell>
          <cell r="C77">
            <v>2.8</v>
          </cell>
          <cell r="D77">
            <v>4</v>
          </cell>
          <cell r="E77">
            <v>6.2</v>
          </cell>
          <cell r="F77">
            <v>0</v>
          </cell>
          <cell r="G77">
            <v>0</v>
          </cell>
          <cell r="H77">
            <v>0</v>
          </cell>
          <cell r="I77">
            <v>14.7</v>
          </cell>
          <cell r="K77">
            <v>1.7</v>
          </cell>
          <cell r="L77">
            <v>5.2</v>
          </cell>
          <cell r="M77">
            <v>8</v>
          </cell>
          <cell r="N77">
            <v>57.8</v>
          </cell>
          <cell r="O77">
            <v>68</v>
          </cell>
          <cell r="P77">
            <v>0</v>
          </cell>
          <cell r="Q77">
            <v>0</v>
          </cell>
          <cell r="R77">
            <v>140.69999999999999</v>
          </cell>
        </row>
        <row r="78">
          <cell r="A78" t="str">
            <v>Mar.</v>
          </cell>
          <cell r="B78">
            <v>2.6</v>
          </cell>
          <cell r="C78">
            <v>2.7</v>
          </cell>
          <cell r="D78">
            <v>3</v>
          </cell>
          <cell r="E78">
            <v>8.6</v>
          </cell>
          <cell r="F78">
            <v>0</v>
          </cell>
          <cell r="G78">
            <v>0</v>
          </cell>
          <cell r="H78">
            <v>0</v>
          </cell>
          <cell r="I78">
            <v>16.899999999999999</v>
          </cell>
          <cell r="K78">
            <v>2.1</v>
          </cell>
          <cell r="L78">
            <v>7</v>
          </cell>
          <cell r="M78">
            <v>9.8000000000000007</v>
          </cell>
          <cell r="N78">
            <v>66.5</v>
          </cell>
          <cell r="O78">
            <v>68</v>
          </cell>
          <cell r="P78">
            <v>0</v>
          </cell>
          <cell r="Q78">
            <v>0</v>
          </cell>
          <cell r="R78">
            <v>153.30000000000001</v>
          </cell>
        </row>
        <row r="79">
          <cell r="A79" t="str">
            <v>Apr.</v>
          </cell>
          <cell r="B79">
            <v>2.1</v>
          </cell>
          <cell r="C79">
            <v>2.5</v>
          </cell>
          <cell r="D79">
            <v>2.2999999999999998</v>
          </cell>
          <cell r="E79">
            <v>0</v>
          </cell>
          <cell r="F79">
            <v>17</v>
          </cell>
          <cell r="G79">
            <v>0</v>
          </cell>
          <cell r="H79">
            <v>0</v>
          </cell>
          <cell r="I79">
            <v>23.9</v>
          </cell>
          <cell r="K79">
            <v>2.1</v>
          </cell>
          <cell r="L79">
            <v>8</v>
          </cell>
          <cell r="M79">
            <v>11.9</v>
          </cell>
          <cell r="N79">
            <v>56.5</v>
          </cell>
          <cell r="O79">
            <v>68</v>
          </cell>
          <cell r="P79">
            <v>0</v>
          </cell>
          <cell r="Q79">
            <v>0</v>
          </cell>
          <cell r="R79">
            <v>146.5</v>
          </cell>
        </row>
        <row r="80">
          <cell r="A80" t="str">
            <v>May</v>
          </cell>
          <cell r="B80">
            <v>1.3</v>
          </cell>
          <cell r="C80">
            <v>1.75</v>
          </cell>
          <cell r="D80">
            <v>3.2</v>
          </cell>
          <cell r="E80">
            <v>4.3</v>
          </cell>
          <cell r="F80">
            <v>0</v>
          </cell>
          <cell r="G80">
            <v>0</v>
          </cell>
          <cell r="H80">
            <v>0</v>
          </cell>
          <cell r="I80">
            <v>10.55</v>
          </cell>
          <cell r="K80">
            <v>1.3</v>
          </cell>
          <cell r="L80">
            <v>7</v>
          </cell>
          <cell r="M80">
            <v>14.8</v>
          </cell>
          <cell r="N80">
            <v>60.8</v>
          </cell>
          <cell r="O80">
            <v>68</v>
          </cell>
          <cell r="P80">
            <v>0</v>
          </cell>
          <cell r="Q80">
            <v>0</v>
          </cell>
          <cell r="R80">
            <v>151.80000000000001</v>
          </cell>
        </row>
        <row r="81">
          <cell r="A81" t="str">
            <v>June</v>
          </cell>
          <cell r="B81">
            <v>2.4</v>
          </cell>
          <cell r="C81">
            <v>3.2</v>
          </cell>
          <cell r="D81">
            <v>4</v>
          </cell>
          <cell r="E81">
            <v>10.6</v>
          </cell>
          <cell r="F81">
            <v>0</v>
          </cell>
          <cell r="G81">
            <v>0</v>
          </cell>
          <cell r="H81">
            <v>0</v>
          </cell>
          <cell r="I81">
            <v>20.2</v>
          </cell>
          <cell r="K81">
            <v>1.9</v>
          </cell>
          <cell r="L81">
            <v>7.5</v>
          </cell>
          <cell r="M81">
            <v>18.22</v>
          </cell>
          <cell r="N81">
            <v>61.4</v>
          </cell>
          <cell r="O81">
            <v>68</v>
          </cell>
          <cell r="P81">
            <v>0</v>
          </cell>
          <cell r="Q81">
            <v>0</v>
          </cell>
          <cell r="R81">
            <v>156.9</v>
          </cell>
        </row>
        <row r="82">
          <cell r="A82" t="str">
            <v>July</v>
          </cell>
          <cell r="B82">
            <v>1.6</v>
          </cell>
          <cell r="C82">
            <v>2.6</v>
          </cell>
          <cell r="D82">
            <v>2.6</v>
          </cell>
          <cell r="E82">
            <v>0</v>
          </cell>
          <cell r="F82">
            <v>0</v>
          </cell>
          <cell r="G82">
            <v>0</v>
          </cell>
          <cell r="H82">
            <v>0</v>
          </cell>
          <cell r="I82">
            <v>6.8</v>
          </cell>
          <cell r="K82">
            <v>1.6</v>
          </cell>
          <cell r="L82">
            <v>7.6</v>
          </cell>
          <cell r="M82">
            <v>19.07</v>
          </cell>
          <cell r="N82">
            <v>51.4</v>
          </cell>
          <cell r="O82">
            <v>68</v>
          </cell>
          <cell r="P82">
            <v>0</v>
          </cell>
          <cell r="Q82">
            <v>0</v>
          </cell>
          <cell r="R82">
            <v>147.6</v>
          </cell>
        </row>
        <row r="83">
          <cell r="A83" t="str">
            <v>Aug.</v>
          </cell>
          <cell r="B83">
            <v>2.4</v>
          </cell>
          <cell r="C83">
            <v>3.4</v>
          </cell>
          <cell r="D83">
            <v>4</v>
          </cell>
          <cell r="E83">
            <v>8.6999999999999993</v>
          </cell>
          <cell r="F83">
            <v>0</v>
          </cell>
          <cell r="G83">
            <v>0</v>
          </cell>
          <cell r="H83">
            <v>0</v>
          </cell>
          <cell r="I83">
            <v>18.5</v>
          </cell>
          <cell r="K83">
            <v>2.4</v>
          </cell>
          <cell r="L83">
            <v>9.1999999999999993</v>
          </cell>
          <cell r="M83">
            <v>19.07</v>
          </cell>
          <cell r="N83">
            <v>52.1</v>
          </cell>
          <cell r="O83">
            <v>68</v>
          </cell>
          <cell r="P83">
            <v>0</v>
          </cell>
          <cell r="Q83">
            <v>0</v>
          </cell>
          <cell r="R83">
            <v>150.69999999999999</v>
          </cell>
        </row>
        <row r="84">
          <cell r="A84" t="str">
            <v>Sep.</v>
          </cell>
          <cell r="B84">
            <v>0.6</v>
          </cell>
          <cell r="C84">
            <v>0.7</v>
          </cell>
          <cell r="D84">
            <v>1.05</v>
          </cell>
          <cell r="E84">
            <v>0</v>
          </cell>
          <cell r="F84">
            <v>0</v>
          </cell>
          <cell r="G84">
            <v>0</v>
          </cell>
          <cell r="H84">
            <v>0</v>
          </cell>
          <cell r="I84">
            <v>2.2999999999999998</v>
          </cell>
          <cell r="K84">
            <v>0.3</v>
          </cell>
          <cell r="L84">
            <v>6.6</v>
          </cell>
          <cell r="M84">
            <v>17.100000000000001</v>
          </cell>
          <cell r="N84">
            <v>52.1</v>
          </cell>
          <cell r="O84">
            <v>68</v>
          </cell>
          <cell r="P84">
            <v>0</v>
          </cell>
          <cell r="Q84">
            <v>0</v>
          </cell>
          <cell r="R84">
            <v>144</v>
          </cell>
        </row>
        <row r="85">
          <cell r="A85" t="str">
            <v>Oct.</v>
          </cell>
          <cell r="B85">
            <v>0.5</v>
          </cell>
          <cell r="C85">
            <v>0.4</v>
          </cell>
          <cell r="D85">
            <v>0</v>
          </cell>
          <cell r="E85">
            <v>8</v>
          </cell>
          <cell r="F85">
            <v>17</v>
          </cell>
          <cell r="G85">
            <v>0</v>
          </cell>
          <cell r="H85">
            <v>0</v>
          </cell>
          <cell r="I85">
            <v>25.9</v>
          </cell>
          <cell r="K85">
            <v>0.5</v>
          </cell>
          <cell r="L85">
            <v>4.5</v>
          </cell>
          <cell r="M85">
            <v>14.85</v>
          </cell>
          <cell r="N85">
            <v>50.4</v>
          </cell>
          <cell r="O85">
            <v>68</v>
          </cell>
          <cell r="P85">
            <v>0</v>
          </cell>
          <cell r="Q85">
            <v>0</v>
          </cell>
          <cell r="R85">
            <v>138.19999999999999</v>
          </cell>
        </row>
        <row r="86">
          <cell r="A86" t="str">
            <v>Nov.</v>
          </cell>
          <cell r="B86">
            <v>0.25</v>
          </cell>
          <cell r="C86">
            <v>2.1</v>
          </cell>
          <cell r="D86">
            <v>0.4</v>
          </cell>
          <cell r="E86">
            <v>0</v>
          </cell>
          <cell r="F86">
            <v>0</v>
          </cell>
          <cell r="G86">
            <v>0</v>
          </cell>
          <cell r="H86">
            <v>0</v>
          </cell>
          <cell r="I86">
            <v>2.7</v>
          </cell>
          <cell r="K86">
            <v>0.25</v>
          </cell>
          <cell r="L86">
            <v>3.2</v>
          </cell>
          <cell r="M86">
            <v>12.05</v>
          </cell>
          <cell r="N86">
            <v>50.4</v>
          </cell>
          <cell r="O86">
            <v>68</v>
          </cell>
          <cell r="P86">
            <v>0</v>
          </cell>
          <cell r="Q86">
            <v>0</v>
          </cell>
          <cell r="R86">
            <v>133.9</v>
          </cell>
        </row>
        <row r="87">
          <cell r="A87" t="str">
            <v>Dec.</v>
          </cell>
          <cell r="B87">
            <v>2</v>
          </cell>
          <cell r="C87">
            <v>3.1</v>
          </cell>
          <cell r="D87">
            <v>4.05</v>
          </cell>
          <cell r="E87">
            <v>10</v>
          </cell>
          <cell r="F87">
            <v>0</v>
          </cell>
          <cell r="G87">
            <v>0</v>
          </cell>
          <cell r="H87">
            <v>0</v>
          </cell>
          <cell r="I87">
            <v>19.149999999999999</v>
          </cell>
          <cell r="K87">
            <v>1.5</v>
          </cell>
          <cell r="L87">
            <v>5.6</v>
          </cell>
          <cell r="M87">
            <v>12.2</v>
          </cell>
          <cell r="N87">
            <v>60.2</v>
          </cell>
          <cell r="O87">
            <v>68</v>
          </cell>
          <cell r="P87">
            <v>0</v>
          </cell>
          <cell r="Q87">
            <v>0</v>
          </cell>
          <cell r="R87">
            <v>147.5</v>
          </cell>
        </row>
        <row r="89">
          <cell r="A89">
            <v>2000</v>
          </cell>
          <cell r="B89">
            <v>9.0250000000000004</v>
          </cell>
          <cell r="C89">
            <v>18.920000000000002</v>
          </cell>
          <cell r="D89">
            <v>39.799999999999997</v>
          </cell>
          <cell r="E89">
            <v>54.02</v>
          </cell>
          <cell r="F89">
            <v>15</v>
          </cell>
          <cell r="G89">
            <v>50</v>
          </cell>
          <cell r="H89">
            <v>61.04</v>
          </cell>
          <cell r="I89">
            <v>247.7</v>
          </cell>
        </row>
        <row r="90">
          <cell r="A90" t="str">
            <v>Jan.</v>
          </cell>
          <cell r="B90">
            <v>1.7749999999999999</v>
          </cell>
          <cell r="C90">
            <v>3</v>
          </cell>
          <cell r="D90">
            <v>4.3</v>
          </cell>
          <cell r="E90">
            <v>0</v>
          </cell>
          <cell r="F90">
            <v>0</v>
          </cell>
          <cell r="G90">
            <v>25</v>
          </cell>
          <cell r="H90">
            <v>0</v>
          </cell>
          <cell r="I90">
            <v>34</v>
          </cell>
          <cell r="K90">
            <v>1.7689999999999999</v>
          </cell>
          <cell r="L90">
            <v>8.1</v>
          </cell>
          <cell r="M90">
            <v>13.9</v>
          </cell>
          <cell r="N90">
            <v>50.2</v>
          </cell>
          <cell r="O90">
            <v>68</v>
          </cell>
          <cell r="P90">
            <v>25</v>
          </cell>
          <cell r="Q90">
            <v>0</v>
          </cell>
          <cell r="R90">
            <v>167</v>
          </cell>
        </row>
        <row r="91">
          <cell r="A91" t="str">
            <v>Feb</v>
          </cell>
          <cell r="B91">
            <v>2</v>
          </cell>
          <cell r="C91">
            <v>2.8</v>
          </cell>
          <cell r="D91">
            <v>4.7</v>
          </cell>
          <cell r="E91">
            <v>10</v>
          </cell>
          <cell r="F91">
            <v>0</v>
          </cell>
          <cell r="G91">
            <v>0</v>
          </cell>
          <cell r="H91">
            <v>0</v>
          </cell>
          <cell r="I91">
            <v>19.5</v>
          </cell>
          <cell r="K91">
            <v>1.994</v>
          </cell>
          <cell r="L91">
            <v>8.8000000000000007</v>
          </cell>
          <cell r="M91">
            <v>14.6</v>
          </cell>
          <cell r="N91">
            <v>60.2</v>
          </cell>
          <cell r="O91">
            <v>68</v>
          </cell>
          <cell r="P91">
            <v>25</v>
          </cell>
          <cell r="Q91">
            <v>0</v>
          </cell>
          <cell r="R91">
            <v>178.7</v>
          </cell>
        </row>
        <row r="92">
          <cell r="A92" t="str">
            <v>Mar</v>
          </cell>
          <cell r="B92">
            <v>1.75</v>
          </cell>
          <cell r="C92">
            <v>3.4</v>
          </cell>
          <cell r="D92">
            <v>6.8</v>
          </cell>
          <cell r="E92">
            <v>0</v>
          </cell>
          <cell r="F92">
            <v>0</v>
          </cell>
          <cell r="G92">
            <v>0</v>
          </cell>
          <cell r="H92">
            <v>21.7</v>
          </cell>
          <cell r="I92">
            <v>33.6</v>
          </cell>
          <cell r="K92">
            <v>1.3</v>
          </cell>
          <cell r="L92">
            <v>9.1999999999999993</v>
          </cell>
          <cell r="M92">
            <v>20.399999999999999</v>
          </cell>
          <cell r="N92">
            <v>51.6</v>
          </cell>
          <cell r="O92">
            <v>68</v>
          </cell>
          <cell r="P92">
            <v>25</v>
          </cell>
          <cell r="Q92">
            <v>21.657</v>
          </cell>
          <cell r="R92">
            <v>197</v>
          </cell>
        </row>
        <row r="93">
          <cell r="A93" t="str">
            <v>Apr</v>
          </cell>
          <cell r="B93">
            <v>2</v>
          </cell>
          <cell r="C93">
            <v>3</v>
          </cell>
          <cell r="D93">
            <v>4.8</v>
          </cell>
          <cell r="E93">
            <v>0</v>
          </cell>
          <cell r="F93">
            <v>0</v>
          </cell>
          <cell r="G93">
            <v>0</v>
          </cell>
          <cell r="H93">
            <v>39.340000000000003</v>
          </cell>
          <cell r="I93">
            <v>49.14</v>
          </cell>
          <cell r="K93">
            <v>1.994</v>
          </cell>
          <cell r="L93">
            <v>9.1999999999999993</v>
          </cell>
          <cell r="M93">
            <v>25.2</v>
          </cell>
          <cell r="N93">
            <v>51.6</v>
          </cell>
          <cell r="O93">
            <v>68</v>
          </cell>
          <cell r="P93">
            <v>25</v>
          </cell>
          <cell r="Q93">
            <v>60.997</v>
          </cell>
          <cell r="R93">
            <v>242</v>
          </cell>
        </row>
        <row r="94">
          <cell r="A94" t="str">
            <v>May</v>
          </cell>
          <cell r="B94">
            <v>1.5</v>
          </cell>
          <cell r="C94">
            <v>2.4</v>
          </cell>
          <cell r="D94">
            <v>2</v>
          </cell>
          <cell r="E94">
            <v>6</v>
          </cell>
          <cell r="F94">
            <v>15</v>
          </cell>
          <cell r="G94">
            <v>0</v>
          </cell>
          <cell r="H94">
            <v>0</v>
          </cell>
          <cell r="I94">
            <v>26.9</v>
          </cell>
          <cell r="K94">
            <v>1</v>
          </cell>
          <cell r="L94">
            <v>8.1</v>
          </cell>
          <cell r="M94">
            <v>26.8</v>
          </cell>
          <cell r="N94">
            <v>49.6</v>
          </cell>
          <cell r="O94">
            <v>66</v>
          </cell>
          <cell r="P94">
            <v>25</v>
          </cell>
          <cell r="Q94">
            <v>60.997</v>
          </cell>
          <cell r="R94">
            <v>237.4</v>
          </cell>
        </row>
        <row r="95">
          <cell r="A95" t="str">
            <v>Jun</v>
          </cell>
          <cell r="B95">
            <v>0</v>
          </cell>
          <cell r="C95">
            <v>2</v>
          </cell>
          <cell r="D95">
            <v>0.4</v>
          </cell>
          <cell r="E95">
            <v>8</v>
          </cell>
          <cell r="F95">
            <v>0</v>
          </cell>
          <cell r="G95">
            <v>0</v>
          </cell>
          <cell r="H95">
            <v>0</v>
          </cell>
          <cell r="I95">
            <v>10.4</v>
          </cell>
          <cell r="K95">
            <v>0</v>
          </cell>
          <cell r="L95">
            <v>7.4</v>
          </cell>
          <cell r="M95">
            <v>23</v>
          </cell>
          <cell r="N95">
            <v>50.7</v>
          </cell>
          <cell r="O95">
            <v>66</v>
          </cell>
          <cell r="P95">
            <v>25</v>
          </cell>
          <cell r="Q95">
            <v>60.997</v>
          </cell>
          <cell r="R95">
            <v>233.1</v>
          </cell>
        </row>
        <row r="96">
          <cell r="A96" t="str">
            <v>Jul</v>
          </cell>
          <cell r="B96">
            <v>0</v>
          </cell>
          <cell r="C96">
            <v>0</v>
          </cell>
          <cell r="D96">
            <v>0</v>
          </cell>
          <cell r="E96">
            <v>0</v>
          </cell>
          <cell r="F96">
            <v>0</v>
          </cell>
          <cell r="G96">
            <v>0</v>
          </cell>
          <cell r="H96">
            <v>0</v>
          </cell>
          <cell r="I96">
            <v>0</v>
          </cell>
          <cell r="K96">
            <v>0</v>
          </cell>
          <cell r="L96">
            <v>4.4000000000000004</v>
          </cell>
          <cell r="M96">
            <v>18.7</v>
          </cell>
          <cell r="N96">
            <v>50.7</v>
          </cell>
          <cell r="O96">
            <v>66</v>
          </cell>
          <cell r="P96">
            <v>25</v>
          </cell>
          <cell r="Q96">
            <v>60.997</v>
          </cell>
          <cell r="R96">
            <v>225.8</v>
          </cell>
        </row>
        <row r="97">
          <cell r="A97" t="str">
            <v>Aug</v>
          </cell>
          <cell r="B97">
            <v>0</v>
          </cell>
          <cell r="C97">
            <v>1.26</v>
          </cell>
          <cell r="D97">
            <v>0</v>
          </cell>
          <cell r="E97">
            <v>3.8</v>
          </cell>
          <cell r="F97">
            <v>0</v>
          </cell>
          <cell r="G97">
            <v>0</v>
          </cell>
          <cell r="H97">
            <v>0</v>
          </cell>
          <cell r="I97">
            <v>5</v>
          </cell>
          <cell r="K97">
            <v>0</v>
          </cell>
          <cell r="L97">
            <v>3.3</v>
          </cell>
          <cell r="M97">
            <v>11.5</v>
          </cell>
          <cell r="N97">
            <v>43.8</v>
          </cell>
          <cell r="O97">
            <v>66</v>
          </cell>
          <cell r="P97">
            <v>25</v>
          </cell>
          <cell r="Q97">
            <v>60.997</v>
          </cell>
          <cell r="R97">
            <v>210.5</v>
          </cell>
        </row>
        <row r="98">
          <cell r="A98" t="str">
            <v>Sep</v>
          </cell>
          <cell r="B98">
            <v>0</v>
          </cell>
          <cell r="C98">
            <v>0</v>
          </cell>
          <cell r="D98">
            <v>5.6</v>
          </cell>
          <cell r="E98">
            <v>8</v>
          </cell>
          <cell r="F98">
            <v>0</v>
          </cell>
          <cell r="G98">
            <v>0</v>
          </cell>
          <cell r="H98">
            <v>0</v>
          </cell>
          <cell r="I98">
            <v>13.6</v>
          </cell>
          <cell r="K98">
            <v>0</v>
          </cell>
          <cell r="L98">
            <v>1.3</v>
          </cell>
          <cell r="M98">
            <v>12.8</v>
          </cell>
          <cell r="N98">
            <v>51.8</v>
          </cell>
          <cell r="O98">
            <v>66</v>
          </cell>
          <cell r="P98">
            <v>25</v>
          </cell>
          <cell r="Q98">
            <v>60.997</v>
          </cell>
          <cell r="R98">
            <v>217.8</v>
          </cell>
        </row>
        <row r="99">
          <cell r="A99" t="str">
            <v>Oct</v>
          </cell>
          <cell r="B99">
            <v>0</v>
          </cell>
          <cell r="C99">
            <v>0</v>
          </cell>
          <cell r="D99">
            <v>5.6</v>
          </cell>
          <cell r="E99">
            <v>0</v>
          </cell>
          <cell r="F99">
            <v>0</v>
          </cell>
          <cell r="G99">
            <v>0</v>
          </cell>
          <cell r="H99">
            <v>0</v>
          </cell>
          <cell r="I99">
            <v>5.6</v>
          </cell>
          <cell r="K99">
            <v>0</v>
          </cell>
          <cell r="L99">
            <v>1.3</v>
          </cell>
          <cell r="M99">
            <v>13.6</v>
          </cell>
          <cell r="N99">
            <v>43.8</v>
          </cell>
          <cell r="O99">
            <v>66</v>
          </cell>
          <cell r="P99">
            <v>25</v>
          </cell>
          <cell r="Q99">
            <v>60.997</v>
          </cell>
          <cell r="R99">
            <v>210.6</v>
          </cell>
        </row>
        <row r="100">
          <cell r="A100" t="str">
            <v>Nov</v>
          </cell>
          <cell r="B100">
            <v>0</v>
          </cell>
          <cell r="C100">
            <v>0</v>
          </cell>
          <cell r="D100">
            <v>5.6</v>
          </cell>
          <cell r="E100">
            <v>1.56</v>
          </cell>
          <cell r="F100">
            <v>0</v>
          </cell>
          <cell r="G100">
            <v>25</v>
          </cell>
          <cell r="H100">
            <v>0</v>
          </cell>
          <cell r="I100">
            <v>32.1</v>
          </cell>
          <cell r="K100">
            <v>0</v>
          </cell>
          <cell r="L100">
            <v>0</v>
          </cell>
          <cell r="M100">
            <v>17.2</v>
          </cell>
          <cell r="N100">
            <v>31.3</v>
          </cell>
          <cell r="O100">
            <v>49</v>
          </cell>
          <cell r="P100">
            <v>50</v>
          </cell>
          <cell r="Q100">
            <v>60.997</v>
          </cell>
          <cell r="R100">
            <v>208.5</v>
          </cell>
        </row>
        <row r="101">
          <cell r="A101" t="str">
            <v>Dec</v>
          </cell>
          <cell r="B101">
            <v>0</v>
          </cell>
          <cell r="C101">
            <v>1.06</v>
          </cell>
          <cell r="D101">
            <v>0</v>
          </cell>
          <cell r="E101">
            <v>16.66</v>
          </cell>
          <cell r="F101">
            <v>0</v>
          </cell>
          <cell r="G101">
            <v>0</v>
          </cell>
          <cell r="H101">
            <v>0</v>
          </cell>
          <cell r="I101">
            <v>17.8</v>
          </cell>
          <cell r="K101">
            <v>0</v>
          </cell>
          <cell r="L101">
            <v>1.0880000000000001</v>
          </cell>
          <cell r="M101">
            <v>16.8</v>
          </cell>
          <cell r="N101">
            <v>48</v>
          </cell>
          <cell r="O101">
            <v>49</v>
          </cell>
          <cell r="P101">
            <v>50</v>
          </cell>
          <cell r="Q101">
            <v>60.997</v>
          </cell>
          <cell r="R101">
            <v>225.9</v>
          </cell>
        </row>
        <row r="103">
          <cell r="A103">
            <v>2001</v>
          </cell>
          <cell r="B103">
            <v>0</v>
          </cell>
          <cell r="C103">
            <v>4.0945</v>
          </cell>
          <cell r="D103">
            <v>15.899099999999997</v>
          </cell>
          <cell r="E103">
            <v>29.6</v>
          </cell>
          <cell r="F103">
            <v>0</v>
          </cell>
          <cell r="G103">
            <v>20.8</v>
          </cell>
          <cell r="H103">
            <v>81</v>
          </cell>
          <cell r="I103">
            <v>151.33359999999999</v>
          </cell>
        </row>
        <row r="104">
          <cell r="A104" t="str">
            <v>Jan.</v>
          </cell>
          <cell r="B104">
            <v>0</v>
          </cell>
          <cell r="C104">
            <v>1.1599999999999999</v>
          </cell>
          <cell r="D104">
            <v>0.6</v>
          </cell>
          <cell r="E104">
            <v>0</v>
          </cell>
          <cell r="F104">
            <v>0</v>
          </cell>
          <cell r="G104">
            <v>0</v>
          </cell>
          <cell r="H104">
            <v>60</v>
          </cell>
          <cell r="I104">
            <v>61.76</v>
          </cell>
          <cell r="K104">
            <v>0</v>
          </cell>
          <cell r="L104">
            <v>2.2749999999999999</v>
          </cell>
          <cell r="M104">
            <v>17.399999999999999</v>
          </cell>
          <cell r="N104">
            <v>48</v>
          </cell>
          <cell r="O104">
            <v>49</v>
          </cell>
          <cell r="P104">
            <v>50</v>
          </cell>
          <cell r="Q104">
            <v>121</v>
          </cell>
          <cell r="R104">
            <v>287.67500000000001</v>
          </cell>
        </row>
        <row r="105">
          <cell r="A105" t="str">
            <v>Feb</v>
          </cell>
          <cell r="B105">
            <v>0</v>
          </cell>
          <cell r="C105">
            <v>0</v>
          </cell>
          <cell r="D105">
            <v>0</v>
          </cell>
          <cell r="E105">
            <v>3</v>
          </cell>
          <cell r="F105">
            <v>0</v>
          </cell>
          <cell r="G105">
            <v>0</v>
          </cell>
          <cell r="H105">
            <v>0</v>
          </cell>
          <cell r="I105">
            <v>3</v>
          </cell>
          <cell r="K105">
            <v>0</v>
          </cell>
          <cell r="L105">
            <v>2.2749999999999999</v>
          </cell>
          <cell r="M105">
            <v>17.399999999999999</v>
          </cell>
          <cell r="N105">
            <v>35.700000000000003</v>
          </cell>
          <cell r="O105">
            <v>49</v>
          </cell>
          <cell r="P105">
            <v>50</v>
          </cell>
          <cell r="Q105">
            <v>121</v>
          </cell>
          <cell r="R105">
            <v>275.375</v>
          </cell>
        </row>
        <row r="106">
          <cell r="A106" t="str">
            <v>Mar</v>
          </cell>
          <cell r="B106">
            <v>0</v>
          </cell>
          <cell r="C106">
            <v>0</v>
          </cell>
          <cell r="D106">
            <v>0</v>
          </cell>
          <cell r="E106">
            <v>4.5999999999999996</v>
          </cell>
          <cell r="F106">
            <v>0</v>
          </cell>
          <cell r="G106">
            <v>0</v>
          </cell>
          <cell r="H106">
            <v>0</v>
          </cell>
          <cell r="I106">
            <v>4.5999999999999996</v>
          </cell>
          <cell r="K106">
            <v>0</v>
          </cell>
          <cell r="L106">
            <v>1.1859999999999999</v>
          </cell>
          <cell r="M106">
            <v>11.8</v>
          </cell>
          <cell r="N106">
            <v>40.299999999999997</v>
          </cell>
          <cell r="O106">
            <v>49</v>
          </cell>
          <cell r="P106">
            <v>50</v>
          </cell>
          <cell r="Q106">
            <v>121</v>
          </cell>
          <cell r="R106">
            <v>273.286</v>
          </cell>
        </row>
        <row r="107">
          <cell r="A107" t="str">
            <v>Apr</v>
          </cell>
          <cell r="B107">
            <v>0</v>
          </cell>
          <cell r="C107">
            <v>0.3</v>
          </cell>
          <cell r="D107">
            <v>4.8</v>
          </cell>
          <cell r="E107">
            <v>0</v>
          </cell>
          <cell r="F107">
            <v>0</v>
          </cell>
          <cell r="G107">
            <v>0</v>
          </cell>
          <cell r="H107">
            <v>21</v>
          </cell>
          <cell r="I107">
            <v>26.1</v>
          </cell>
          <cell r="K107">
            <v>0</v>
          </cell>
          <cell r="L107">
            <v>0.3</v>
          </cell>
          <cell r="M107">
            <v>11</v>
          </cell>
          <cell r="N107">
            <v>40.299999999999997</v>
          </cell>
          <cell r="O107">
            <v>31.963000000000001</v>
          </cell>
          <cell r="P107">
            <v>50</v>
          </cell>
          <cell r="Q107">
            <v>142</v>
          </cell>
          <cell r="R107">
            <v>275.5</v>
          </cell>
        </row>
        <row r="108">
          <cell r="A108" t="str">
            <v>May</v>
          </cell>
          <cell r="B108">
            <v>0</v>
          </cell>
          <cell r="C108">
            <v>1</v>
          </cell>
          <cell r="D108">
            <v>5</v>
          </cell>
          <cell r="E108">
            <v>0</v>
          </cell>
          <cell r="F108">
            <v>0</v>
          </cell>
          <cell r="G108">
            <v>20.8</v>
          </cell>
          <cell r="H108">
            <v>0</v>
          </cell>
          <cell r="I108">
            <v>26.8</v>
          </cell>
          <cell r="K108">
            <v>0</v>
          </cell>
          <cell r="L108">
            <v>1.3</v>
          </cell>
          <cell r="M108">
            <v>10.4</v>
          </cell>
          <cell r="N108">
            <v>40.299999999999997</v>
          </cell>
          <cell r="O108">
            <v>31.963000000000001</v>
          </cell>
          <cell r="P108">
            <v>70.8</v>
          </cell>
          <cell r="Q108">
            <v>142</v>
          </cell>
          <cell r="R108">
            <v>296.76299999999998</v>
          </cell>
        </row>
        <row r="109">
          <cell r="A109" t="str">
            <v>Jun</v>
          </cell>
          <cell r="B109">
            <v>0</v>
          </cell>
          <cell r="C109">
            <v>0</v>
          </cell>
          <cell r="D109">
            <v>0</v>
          </cell>
          <cell r="E109">
            <v>5.7</v>
          </cell>
          <cell r="F109">
            <v>0</v>
          </cell>
          <cell r="G109">
            <v>0</v>
          </cell>
          <cell r="H109">
            <v>0</v>
          </cell>
          <cell r="I109">
            <v>5.7</v>
          </cell>
          <cell r="K109">
            <v>0</v>
          </cell>
          <cell r="L109">
            <v>1.3</v>
          </cell>
          <cell r="M109">
            <v>10.4</v>
          </cell>
          <cell r="N109">
            <v>32.9</v>
          </cell>
          <cell r="O109">
            <v>31.963000000000001</v>
          </cell>
          <cell r="P109">
            <v>70.8</v>
          </cell>
          <cell r="Q109">
            <v>142</v>
          </cell>
          <cell r="R109">
            <v>289.363</v>
          </cell>
        </row>
        <row r="110">
          <cell r="A110" t="str">
            <v>Jul</v>
          </cell>
          <cell r="B110">
            <v>0</v>
          </cell>
          <cell r="C110">
            <v>0.2</v>
          </cell>
          <cell r="D110">
            <v>4.0999999999999996</v>
          </cell>
          <cell r="E110">
            <v>1</v>
          </cell>
          <cell r="F110">
            <v>0</v>
          </cell>
          <cell r="G110">
            <v>0</v>
          </cell>
          <cell r="H110">
            <v>0</v>
          </cell>
          <cell r="I110">
            <v>5.3</v>
          </cell>
          <cell r="K110">
            <v>0</v>
          </cell>
          <cell r="L110">
            <v>1.2330000000000001</v>
          </cell>
          <cell r="M110">
            <v>13.9</v>
          </cell>
          <cell r="N110">
            <v>34</v>
          </cell>
          <cell r="O110">
            <v>31.963000000000001</v>
          </cell>
          <cell r="P110">
            <v>70.8</v>
          </cell>
          <cell r="Q110">
            <v>142</v>
          </cell>
          <cell r="R110">
            <v>293.8</v>
          </cell>
        </row>
        <row r="111">
          <cell r="A111" t="str">
            <v>Aug</v>
          </cell>
          <cell r="B111">
            <v>0</v>
          </cell>
          <cell r="C111">
            <v>1.06</v>
          </cell>
          <cell r="D111">
            <v>0.5</v>
          </cell>
          <cell r="E111">
            <v>11.6</v>
          </cell>
          <cell r="F111">
            <v>0</v>
          </cell>
          <cell r="G111">
            <v>0</v>
          </cell>
          <cell r="H111">
            <v>0</v>
          </cell>
          <cell r="I111">
            <v>13.1</v>
          </cell>
          <cell r="K111">
            <v>0</v>
          </cell>
          <cell r="L111">
            <v>1.2330000000000001</v>
          </cell>
          <cell r="M111">
            <v>14.4</v>
          </cell>
          <cell r="N111">
            <v>45.5</v>
          </cell>
          <cell r="O111">
            <v>31.963000000000001</v>
          </cell>
          <cell r="P111">
            <v>70.8</v>
          </cell>
          <cell r="Q111">
            <v>142</v>
          </cell>
          <cell r="R111">
            <v>306</v>
          </cell>
        </row>
        <row r="112">
          <cell r="A112" t="str">
            <v>Sep</v>
          </cell>
          <cell r="B112">
            <v>0</v>
          </cell>
          <cell r="C112">
            <v>0</v>
          </cell>
          <cell r="D112">
            <v>0</v>
          </cell>
          <cell r="E112">
            <v>0</v>
          </cell>
          <cell r="F112">
            <v>0</v>
          </cell>
          <cell r="G112">
            <v>0</v>
          </cell>
          <cell r="H112">
            <v>0</v>
          </cell>
          <cell r="I112">
            <v>0</v>
          </cell>
          <cell r="K112">
            <v>0</v>
          </cell>
          <cell r="L112">
            <v>1.2330000000000001</v>
          </cell>
          <cell r="M112">
            <v>14.4</v>
          </cell>
          <cell r="N112">
            <v>32.9</v>
          </cell>
          <cell r="O112">
            <v>31.963000000000001</v>
          </cell>
          <cell r="P112">
            <v>70.8</v>
          </cell>
          <cell r="Q112">
            <v>142</v>
          </cell>
          <cell r="R112">
            <v>293.29599999999999</v>
          </cell>
        </row>
        <row r="113">
          <cell r="A113" t="str">
            <v>Oct</v>
          </cell>
          <cell r="B113">
            <v>0</v>
          </cell>
          <cell r="C113">
            <v>0</v>
          </cell>
          <cell r="D113">
            <v>0.21210000000000001</v>
          </cell>
          <cell r="E113">
            <v>0</v>
          </cell>
          <cell r="F113">
            <v>0</v>
          </cell>
          <cell r="G113">
            <v>0</v>
          </cell>
          <cell r="H113">
            <v>0</v>
          </cell>
          <cell r="I113">
            <v>0.21210000000000001</v>
          </cell>
          <cell r="K113">
            <v>0</v>
          </cell>
          <cell r="L113">
            <v>1.05</v>
          </cell>
          <cell r="M113">
            <v>9.7933000000000003</v>
          </cell>
          <cell r="N113">
            <v>32.9191</v>
          </cell>
          <cell r="O113">
            <v>15</v>
          </cell>
          <cell r="P113">
            <v>70.8</v>
          </cell>
          <cell r="Q113">
            <v>142</v>
          </cell>
          <cell r="R113">
            <v>271.56240000000003</v>
          </cell>
        </row>
        <row r="114">
          <cell r="A114" t="str">
            <v>Nov</v>
          </cell>
          <cell r="B114">
            <v>0</v>
          </cell>
          <cell r="C114">
            <v>0</v>
          </cell>
          <cell r="D114">
            <v>0.68700000000000006</v>
          </cell>
          <cell r="E114">
            <v>0</v>
          </cell>
          <cell r="F114">
            <v>0</v>
          </cell>
          <cell r="G114">
            <v>0</v>
          </cell>
          <cell r="H114">
            <v>0</v>
          </cell>
          <cell r="I114">
            <v>0.68700000000000006</v>
          </cell>
          <cell r="K114">
            <v>0</v>
          </cell>
          <cell r="L114">
            <v>0</v>
          </cell>
          <cell r="M114">
            <v>5.4802999999999997</v>
          </cell>
          <cell r="N114">
            <v>32.9191</v>
          </cell>
          <cell r="O114">
            <v>15</v>
          </cell>
          <cell r="P114">
            <v>70.8</v>
          </cell>
          <cell r="Q114">
            <v>142</v>
          </cell>
          <cell r="R114">
            <v>266.19940000000003</v>
          </cell>
        </row>
        <row r="115">
          <cell r="A115" t="str">
            <v>Dec</v>
          </cell>
          <cell r="B115">
            <v>0</v>
          </cell>
          <cell r="C115">
            <v>0.3745</v>
          </cell>
          <cell r="D115">
            <v>0</v>
          </cell>
          <cell r="E115">
            <v>3.7</v>
          </cell>
          <cell r="F115">
            <v>0</v>
          </cell>
          <cell r="G115">
            <v>0</v>
          </cell>
          <cell r="H115">
            <v>0</v>
          </cell>
          <cell r="I115">
            <v>4.0745000000000005</v>
          </cell>
          <cell r="K115">
            <v>0</v>
          </cell>
          <cell r="L115">
            <v>0.3745</v>
          </cell>
          <cell r="M115">
            <v>5.4802999999999997</v>
          </cell>
          <cell r="N115">
            <v>24.149100000000001</v>
          </cell>
          <cell r="O115">
            <v>15</v>
          </cell>
          <cell r="P115">
            <v>70.8</v>
          </cell>
          <cell r="Q115">
            <v>142</v>
          </cell>
          <cell r="R115">
            <v>257.8039</v>
          </cell>
        </row>
        <row r="117">
          <cell r="A117">
            <v>2002</v>
          </cell>
          <cell r="B117">
            <v>0</v>
          </cell>
          <cell r="C117">
            <v>0</v>
          </cell>
          <cell r="D117">
            <v>10.6585</v>
          </cell>
          <cell r="E117">
            <v>24.535800000000002</v>
          </cell>
          <cell r="F117">
            <v>0</v>
          </cell>
          <cell r="G117">
            <v>0</v>
          </cell>
          <cell r="H117">
            <v>41.075999999999993</v>
          </cell>
          <cell r="I117">
            <v>76.270300000000006</v>
          </cell>
        </row>
        <row r="118">
          <cell r="A118" t="str">
            <v>Jan</v>
          </cell>
          <cell r="B118">
            <v>0</v>
          </cell>
          <cell r="C118">
            <v>0</v>
          </cell>
          <cell r="D118">
            <v>0</v>
          </cell>
          <cell r="E118">
            <v>0</v>
          </cell>
          <cell r="F118">
            <v>0</v>
          </cell>
          <cell r="G118">
            <v>0</v>
          </cell>
          <cell r="H118">
            <v>0</v>
          </cell>
          <cell r="I118">
            <v>0</v>
          </cell>
          <cell r="K118">
            <v>0</v>
          </cell>
          <cell r="L118">
            <v>0.3745</v>
          </cell>
          <cell r="M118">
            <v>1.4091</v>
          </cell>
          <cell r="N118">
            <v>24.149100000000001</v>
          </cell>
          <cell r="O118">
            <v>15</v>
          </cell>
          <cell r="P118">
            <v>70.8</v>
          </cell>
          <cell r="Q118">
            <v>142</v>
          </cell>
          <cell r="R118">
            <v>253.73269999999999</v>
          </cell>
        </row>
        <row r="119">
          <cell r="A119" t="str">
            <v>Feb</v>
          </cell>
          <cell r="B119">
            <v>0</v>
          </cell>
          <cell r="C119">
            <v>0</v>
          </cell>
          <cell r="D119">
            <v>0</v>
          </cell>
          <cell r="E119">
            <v>0</v>
          </cell>
          <cell r="F119">
            <v>0</v>
          </cell>
          <cell r="G119">
            <v>0</v>
          </cell>
          <cell r="H119">
            <v>0</v>
          </cell>
          <cell r="I119">
            <v>0</v>
          </cell>
          <cell r="K119">
            <v>0</v>
          </cell>
          <cell r="L119">
            <v>0.3745</v>
          </cell>
          <cell r="M119">
            <v>0.89910000000000001</v>
          </cell>
          <cell r="N119">
            <v>21.149100000000001</v>
          </cell>
          <cell r="O119">
            <v>15</v>
          </cell>
          <cell r="P119">
            <v>70.8</v>
          </cell>
          <cell r="Q119">
            <v>142</v>
          </cell>
          <cell r="R119">
            <v>250.2227</v>
          </cell>
        </row>
        <row r="120">
          <cell r="A120" t="str">
            <v>Mar</v>
          </cell>
          <cell r="B120">
            <v>0</v>
          </cell>
          <cell r="C120">
            <v>0</v>
          </cell>
          <cell r="D120">
            <v>0</v>
          </cell>
          <cell r="E120">
            <v>0</v>
          </cell>
          <cell r="F120">
            <v>0</v>
          </cell>
          <cell r="G120">
            <v>0</v>
          </cell>
          <cell r="H120">
            <v>0</v>
          </cell>
          <cell r="I120">
            <v>0</v>
          </cell>
          <cell r="K120">
            <v>0</v>
          </cell>
          <cell r="L120">
            <v>0</v>
          </cell>
          <cell r="M120">
            <v>0.89910000000000001</v>
          </cell>
          <cell r="N120">
            <v>21.149100000000001</v>
          </cell>
          <cell r="O120">
            <v>15</v>
          </cell>
          <cell r="P120">
            <v>70.8</v>
          </cell>
          <cell r="Q120">
            <v>142</v>
          </cell>
          <cell r="R120">
            <v>249.84819999999999</v>
          </cell>
        </row>
        <row r="121">
          <cell r="A121" t="str">
            <v>Apr</v>
          </cell>
          <cell r="B121">
            <v>0</v>
          </cell>
          <cell r="C121">
            <v>0</v>
          </cell>
          <cell r="D121">
            <v>0</v>
          </cell>
          <cell r="E121">
            <v>17.7758</v>
          </cell>
          <cell r="F121">
            <v>0</v>
          </cell>
          <cell r="G121">
            <v>0</v>
          </cell>
          <cell r="H121">
            <v>0</v>
          </cell>
          <cell r="I121">
            <v>17.7758</v>
          </cell>
          <cell r="K121">
            <v>0</v>
          </cell>
          <cell r="L121">
            <v>0</v>
          </cell>
          <cell r="M121">
            <v>0.68700000000000006</v>
          </cell>
          <cell r="N121">
            <v>38.924900000000001</v>
          </cell>
          <cell r="O121">
            <v>15</v>
          </cell>
          <cell r="P121">
            <v>70.8</v>
          </cell>
          <cell r="Q121">
            <v>142</v>
          </cell>
          <cell r="R121">
            <v>267.4119</v>
          </cell>
        </row>
        <row r="122">
          <cell r="A122" t="str">
            <v>May</v>
          </cell>
          <cell r="B122">
            <v>0</v>
          </cell>
          <cell r="C122">
            <v>0</v>
          </cell>
          <cell r="D122">
            <v>0</v>
          </cell>
          <cell r="E122">
            <v>0</v>
          </cell>
          <cell r="F122">
            <v>0</v>
          </cell>
          <cell r="G122">
            <v>0</v>
          </cell>
          <cell r="H122">
            <v>12.78</v>
          </cell>
          <cell r="I122">
            <v>12.78</v>
          </cell>
          <cell r="K122">
            <v>0</v>
          </cell>
          <cell r="L122">
            <v>0</v>
          </cell>
          <cell r="M122">
            <v>0</v>
          </cell>
          <cell r="N122">
            <v>38.924900000000001</v>
          </cell>
          <cell r="O122">
            <v>0</v>
          </cell>
          <cell r="P122">
            <v>70.8</v>
          </cell>
          <cell r="Q122">
            <v>154.78</v>
          </cell>
          <cell r="R122">
            <v>264.50490000000002</v>
          </cell>
        </row>
        <row r="123">
          <cell r="A123" t="str">
            <v>Jun</v>
          </cell>
          <cell r="B123">
            <v>0</v>
          </cell>
          <cell r="C123">
            <v>0</v>
          </cell>
          <cell r="D123">
            <v>0</v>
          </cell>
          <cell r="E123">
            <v>0</v>
          </cell>
          <cell r="F123">
            <v>0</v>
          </cell>
          <cell r="G123">
            <v>0</v>
          </cell>
          <cell r="H123">
            <v>16.617999999999999</v>
          </cell>
          <cell r="I123">
            <v>16.617999999999999</v>
          </cell>
          <cell r="K123">
            <v>0</v>
          </cell>
          <cell r="L123">
            <v>0</v>
          </cell>
          <cell r="M123">
            <v>0</v>
          </cell>
          <cell r="N123">
            <v>32.0749</v>
          </cell>
          <cell r="O123">
            <v>0</v>
          </cell>
          <cell r="P123">
            <v>70.8</v>
          </cell>
          <cell r="Q123">
            <v>171.398</v>
          </cell>
          <cell r="R123">
            <v>274.27289999999999</v>
          </cell>
        </row>
        <row r="124">
          <cell r="A124" t="str">
            <v>Jul</v>
          </cell>
          <cell r="B124">
            <v>0</v>
          </cell>
          <cell r="C124">
            <v>0</v>
          </cell>
          <cell r="D124">
            <v>0</v>
          </cell>
          <cell r="E124">
            <v>0</v>
          </cell>
          <cell r="F124">
            <v>0</v>
          </cell>
          <cell r="G124">
            <v>0</v>
          </cell>
          <cell r="H124">
            <v>5.1529999999999996</v>
          </cell>
          <cell r="I124">
            <v>5.1529999999999996</v>
          </cell>
          <cell r="K124">
            <v>0</v>
          </cell>
          <cell r="L124">
            <v>0</v>
          </cell>
          <cell r="M124">
            <v>0</v>
          </cell>
          <cell r="N124">
            <v>19.4758</v>
          </cell>
          <cell r="O124">
            <v>0</v>
          </cell>
          <cell r="P124">
            <v>70.8</v>
          </cell>
          <cell r="Q124">
            <v>176.55099999999999</v>
          </cell>
          <cell r="R124">
            <v>266.82679999999999</v>
          </cell>
        </row>
        <row r="125">
          <cell r="A125" t="str">
            <v>Aug</v>
          </cell>
          <cell r="B125">
            <v>0</v>
          </cell>
          <cell r="C125">
            <v>0</v>
          </cell>
          <cell r="D125">
            <v>6.8585000000000003</v>
          </cell>
          <cell r="E125">
            <v>0</v>
          </cell>
          <cell r="F125">
            <v>0</v>
          </cell>
          <cell r="G125">
            <v>0</v>
          </cell>
          <cell r="H125">
            <v>0</v>
          </cell>
          <cell r="I125">
            <v>6.8585000000000003</v>
          </cell>
          <cell r="K125">
            <v>0</v>
          </cell>
          <cell r="L125">
            <v>0</v>
          </cell>
          <cell r="M125">
            <v>6.8585000000000003</v>
          </cell>
          <cell r="N125">
            <v>19.4758</v>
          </cell>
          <cell r="O125">
            <v>0</v>
          </cell>
          <cell r="P125">
            <v>70.8</v>
          </cell>
          <cell r="Q125">
            <v>176.55099999999999</v>
          </cell>
          <cell r="R125">
            <v>273.68529999999998</v>
          </cell>
        </row>
        <row r="126">
          <cell r="A126" t="str">
            <v>Sep</v>
          </cell>
          <cell r="B126">
            <v>0</v>
          </cell>
          <cell r="C126">
            <v>0</v>
          </cell>
          <cell r="D126">
            <v>3.8</v>
          </cell>
          <cell r="E126">
            <v>0</v>
          </cell>
          <cell r="F126">
            <v>0</v>
          </cell>
          <cell r="G126">
            <v>0</v>
          </cell>
          <cell r="H126">
            <v>6.5250000000000004</v>
          </cell>
          <cell r="I126">
            <v>10.324999999999999</v>
          </cell>
          <cell r="K126">
            <v>0</v>
          </cell>
          <cell r="L126">
            <v>0</v>
          </cell>
          <cell r="M126">
            <v>10.6585</v>
          </cell>
          <cell r="N126">
            <v>19.4758</v>
          </cell>
          <cell r="O126">
            <v>0</v>
          </cell>
          <cell r="P126">
            <v>70.8</v>
          </cell>
          <cell r="Q126">
            <v>183.07599999999999</v>
          </cell>
          <cell r="R126">
            <v>284.01029999999997</v>
          </cell>
        </row>
        <row r="127">
          <cell r="A127" t="str">
            <v>Oct</v>
          </cell>
          <cell r="B127">
            <v>0</v>
          </cell>
          <cell r="C127">
            <v>0</v>
          </cell>
          <cell r="D127">
            <v>0</v>
          </cell>
          <cell r="E127">
            <v>6.76</v>
          </cell>
          <cell r="F127">
            <v>0</v>
          </cell>
          <cell r="G127">
            <v>0</v>
          </cell>
          <cell r="H127">
            <v>0</v>
          </cell>
          <cell r="I127">
            <v>6.76</v>
          </cell>
          <cell r="K127">
            <v>0</v>
          </cell>
          <cell r="L127">
            <v>0</v>
          </cell>
          <cell r="M127">
            <v>10.6585</v>
          </cell>
          <cell r="N127">
            <v>26.235800000000001</v>
          </cell>
          <cell r="O127">
            <v>0</v>
          </cell>
          <cell r="P127">
            <v>70.8</v>
          </cell>
          <cell r="Q127">
            <v>183.07599999999999</v>
          </cell>
          <cell r="R127">
            <v>290.77030000000002</v>
          </cell>
        </row>
        <row r="128">
          <cell r="A128" t="str">
            <v>Nov</v>
          </cell>
          <cell r="B128">
            <v>0</v>
          </cell>
          <cell r="C128">
            <v>0</v>
          </cell>
          <cell r="D128">
            <v>0</v>
          </cell>
          <cell r="E128">
            <v>0</v>
          </cell>
          <cell r="F128">
            <v>0</v>
          </cell>
          <cell r="G128">
            <v>0</v>
          </cell>
          <cell r="H128">
            <v>0</v>
          </cell>
          <cell r="I128">
            <v>0</v>
          </cell>
          <cell r="K128">
            <v>0</v>
          </cell>
          <cell r="L128">
            <v>0</v>
          </cell>
          <cell r="M128">
            <v>10.6585</v>
          </cell>
          <cell r="N128">
            <v>26.235800000000001</v>
          </cell>
          <cell r="O128">
            <v>0</v>
          </cell>
          <cell r="P128">
            <v>70.8</v>
          </cell>
          <cell r="Q128">
            <v>183.07599999999999</v>
          </cell>
          <cell r="R128">
            <v>290.77030000000002</v>
          </cell>
        </row>
        <row r="130">
          <cell r="A130" t="str">
            <v xml:space="preserve">   Sources:  Latvian authorities; and Fund staff estimates.</v>
          </cell>
        </row>
        <row r="131">
          <cell r="A131" t="str">
            <v xml:space="preserve">   1/ Dates refer to the auctions.</v>
          </cell>
        </row>
        <row r="132">
          <cell r="A132" t="str">
            <v xml:space="preserve">   2/ Dates refer to the settlements.</v>
          </cell>
        </row>
      </sheetData>
      <sheetData sheetId="26">
        <row r="1">
          <cell r="A1" t="str">
            <v>Table 25. Latvia: First-Pillar Pension System, 1996-2001 1/</v>
          </cell>
        </row>
        <row r="4">
          <cell r="B4" t="str">
            <v>1993</v>
          </cell>
          <cell r="C4">
            <v>1991</v>
          </cell>
          <cell r="D4">
            <v>1992</v>
          </cell>
          <cell r="E4">
            <v>1993</v>
          </cell>
          <cell r="F4">
            <v>1994</v>
          </cell>
          <cell r="G4">
            <v>1995</v>
          </cell>
          <cell r="H4">
            <v>1996</v>
          </cell>
          <cell r="I4">
            <v>1997</v>
          </cell>
          <cell r="J4">
            <v>1998</v>
          </cell>
          <cell r="K4">
            <v>1999</v>
          </cell>
          <cell r="L4">
            <v>2000</v>
          </cell>
        </row>
        <row r="7">
          <cell r="H7" t="str">
            <v>(In thousands)</v>
          </cell>
        </row>
        <row r="8">
          <cell r="A8" t="str">
            <v xml:space="preserve">Number of recipients </v>
          </cell>
          <cell r="B8">
            <v>657</v>
          </cell>
          <cell r="C8">
            <v>641</v>
          </cell>
          <cell r="D8">
            <v>655</v>
          </cell>
          <cell r="E8">
            <v>657</v>
          </cell>
          <cell r="F8">
            <v>654</v>
          </cell>
          <cell r="G8">
            <v>657</v>
          </cell>
          <cell r="H8">
            <v>640.79999999999995</v>
          </cell>
          <cell r="I8">
            <v>643</v>
          </cell>
          <cell r="J8">
            <v>638.73</v>
          </cell>
          <cell r="K8">
            <v>643.274</v>
          </cell>
          <cell r="L8">
            <v>633</v>
          </cell>
        </row>
        <row r="9">
          <cell r="A9" t="str">
            <v xml:space="preserve">    Old age </v>
          </cell>
          <cell r="B9">
            <v>500</v>
          </cell>
          <cell r="C9">
            <v>498</v>
          </cell>
          <cell r="D9">
            <v>497</v>
          </cell>
          <cell r="E9">
            <v>500</v>
          </cell>
          <cell r="F9">
            <v>496</v>
          </cell>
          <cell r="G9">
            <v>497</v>
          </cell>
          <cell r="H9">
            <v>504</v>
          </cell>
          <cell r="I9">
            <v>511</v>
          </cell>
          <cell r="J9">
            <v>512.48</v>
          </cell>
          <cell r="K9">
            <v>521.04399999999998</v>
          </cell>
          <cell r="L9">
            <v>513.79999999999995</v>
          </cell>
        </row>
        <row r="10">
          <cell r="A10" t="str">
            <v xml:space="preserve">    Disability</v>
          </cell>
          <cell r="B10">
            <v>104</v>
          </cell>
          <cell r="C10">
            <v>87</v>
          </cell>
          <cell r="D10">
            <v>102</v>
          </cell>
          <cell r="E10">
            <v>104</v>
          </cell>
          <cell r="F10">
            <v>104</v>
          </cell>
          <cell r="G10">
            <v>103</v>
          </cell>
          <cell r="H10">
            <v>98.5</v>
          </cell>
          <cell r="I10">
            <v>94.5</v>
          </cell>
          <cell r="J10">
            <v>90.1</v>
          </cell>
          <cell r="K10">
            <v>85.763999999999996</v>
          </cell>
          <cell r="L10">
            <v>83.2</v>
          </cell>
        </row>
        <row r="11">
          <cell r="A11" t="str">
            <v xml:space="preserve">    Survivors</v>
          </cell>
          <cell r="B11">
            <v>26.3</v>
          </cell>
          <cell r="C11">
            <v>32</v>
          </cell>
          <cell r="D11">
            <v>28</v>
          </cell>
          <cell r="E11">
            <v>26</v>
          </cell>
          <cell r="F11">
            <v>29</v>
          </cell>
          <cell r="G11">
            <v>30</v>
          </cell>
          <cell r="H11">
            <v>30.2</v>
          </cell>
          <cell r="I11">
            <v>28.9</v>
          </cell>
          <cell r="J11">
            <v>28.5</v>
          </cell>
          <cell r="K11">
            <v>28.533000000000001</v>
          </cell>
          <cell r="L11">
            <v>28.2</v>
          </cell>
        </row>
        <row r="12">
          <cell r="A12" t="str">
            <v xml:space="preserve">    Social</v>
          </cell>
          <cell r="B12">
            <v>19.7</v>
          </cell>
          <cell r="C12">
            <v>19</v>
          </cell>
          <cell r="D12">
            <v>20</v>
          </cell>
          <cell r="E12">
            <v>20</v>
          </cell>
          <cell r="F12">
            <v>19</v>
          </cell>
          <cell r="G12">
            <v>19.600000000000001</v>
          </cell>
          <cell r="H12" t="str">
            <v>n.a.</v>
          </cell>
          <cell r="I12" t="str">
            <v>n.a.</v>
          </cell>
          <cell r="J12" t="str">
            <v>n.a.</v>
          </cell>
          <cell r="K12" t="str">
            <v>n.a.</v>
          </cell>
          <cell r="L12" t="str">
            <v>n.a.</v>
          </cell>
        </row>
        <row r="13">
          <cell r="A13" t="str">
            <v xml:space="preserve">    Service</v>
          </cell>
          <cell r="C13">
            <v>4.5</v>
          </cell>
          <cell r="D13">
            <v>7.9</v>
          </cell>
          <cell r="E13">
            <v>7.2</v>
          </cell>
          <cell r="F13">
            <v>6.5</v>
          </cell>
          <cell r="G13">
            <v>6.1</v>
          </cell>
          <cell r="H13">
            <v>6.1</v>
          </cell>
          <cell r="I13">
            <v>6.3</v>
          </cell>
          <cell r="J13">
            <v>5.0999999999999996</v>
          </cell>
          <cell r="K13">
            <v>5.2</v>
          </cell>
          <cell r="L13">
            <v>5.2</v>
          </cell>
        </row>
        <row r="14">
          <cell r="A14" t="str">
            <v xml:space="preserve">    Special resolution</v>
          </cell>
          <cell r="G14">
            <v>1.4830000000000001</v>
          </cell>
          <cell r="H14">
            <v>2.0230000000000001</v>
          </cell>
          <cell r="I14">
            <v>2.254</v>
          </cell>
          <cell r="J14">
            <v>2.4369999999999998</v>
          </cell>
          <cell r="K14">
            <v>2.8</v>
          </cell>
          <cell r="L14">
            <v>2.7</v>
          </cell>
        </row>
        <row r="15">
          <cell r="A15" t="str">
            <v xml:space="preserve">    State social security benefits</v>
          </cell>
          <cell r="H15">
            <v>12.5</v>
          </cell>
          <cell r="I15">
            <v>12.5</v>
          </cell>
          <cell r="J15">
            <v>12.9</v>
          </cell>
          <cell r="K15">
            <v>13.2</v>
          </cell>
        </row>
        <row r="17">
          <cell r="H17" t="str">
            <v>(Lats per month)</v>
          </cell>
        </row>
        <row r="18">
          <cell r="A18" t="str">
            <v xml:space="preserve">Average benefit </v>
          </cell>
          <cell r="B18">
            <v>10.5</v>
          </cell>
          <cell r="C18">
            <v>2.2999999999999998</v>
          </cell>
          <cell r="D18">
            <v>8.3000000000000007</v>
          </cell>
          <cell r="E18">
            <v>10.5</v>
          </cell>
          <cell r="F18">
            <v>27</v>
          </cell>
          <cell r="G18">
            <v>32.700000000000003</v>
          </cell>
          <cell r="H18">
            <v>38.5</v>
          </cell>
          <cell r="I18">
            <v>42.4</v>
          </cell>
          <cell r="J18">
            <v>51.23</v>
          </cell>
          <cell r="K18">
            <v>58</v>
          </cell>
          <cell r="L18">
            <v>58.5</v>
          </cell>
        </row>
        <row r="19">
          <cell r="A19" t="str">
            <v xml:space="preserve">    Old age </v>
          </cell>
          <cell r="B19">
            <v>9.9</v>
          </cell>
          <cell r="C19">
            <v>2.2000000000000002</v>
          </cell>
          <cell r="D19">
            <v>7.4</v>
          </cell>
          <cell r="E19">
            <v>9.9</v>
          </cell>
          <cell r="F19">
            <v>27.3</v>
          </cell>
          <cell r="G19">
            <v>32.6</v>
          </cell>
          <cell r="H19">
            <v>38.299999999999997</v>
          </cell>
          <cell r="I19">
            <v>42.6</v>
          </cell>
          <cell r="J19">
            <v>51.57</v>
          </cell>
          <cell r="K19">
            <v>58.9</v>
          </cell>
          <cell r="L19">
            <v>59.8</v>
          </cell>
        </row>
        <row r="20">
          <cell r="A20" t="str">
            <v xml:space="preserve">    Disability</v>
          </cell>
          <cell r="B20">
            <v>14</v>
          </cell>
          <cell r="C20">
            <v>3.5</v>
          </cell>
          <cell r="D20">
            <v>13.3</v>
          </cell>
          <cell r="E20">
            <v>14</v>
          </cell>
          <cell r="F20">
            <v>28.3</v>
          </cell>
          <cell r="G20">
            <v>33.9</v>
          </cell>
          <cell r="H20">
            <v>39.200000000000003</v>
          </cell>
          <cell r="I20">
            <v>42.8</v>
          </cell>
          <cell r="J20">
            <v>50.86</v>
          </cell>
          <cell r="K20">
            <v>54.7</v>
          </cell>
          <cell r="L20">
            <v>54</v>
          </cell>
        </row>
        <row r="21">
          <cell r="A21" t="str">
            <v xml:space="preserve">    Survivors</v>
          </cell>
          <cell r="B21">
            <v>9.9</v>
          </cell>
          <cell r="C21">
            <v>2</v>
          </cell>
          <cell r="D21">
            <v>7.4</v>
          </cell>
          <cell r="E21">
            <v>9.9</v>
          </cell>
          <cell r="F21">
            <v>23.6</v>
          </cell>
          <cell r="G21">
            <v>28.2</v>
          </cell>
          <cell r="H21">
            <v>32.200000000000003</v>
          </cell>
          <cell r="I21">
            <v>35.9</v>
          </cell>
          <cell r="J21">
            <v>42.2</v>
          </cell>
          <cell r="K21">
            <v>46.8</v>
          </cell>
          <cell r="L21">
            <v>46.1</v>
          </cell>
        </row>
        <row r="22">
          <cell r="A22" t="str">
            <v xml:space="preserve">    Social</v>
          </cell>
          <cell r="B22">
            <v>9.3000000000000007</v>
          </cell>
          <cell r="C22">
            <v>1.9</v>
          </cell>
          <cell r="D22">
            <v>8.1999999999999993</v>
          </cell>
          <cell r="E22">
            <v>9.3000000000000007</v>
          </cell>
          <cell r="F22">
            <v>18.399999999999999</v>
          </cell>
          <cell r="G22" t="str">
            <v>n.a.</v>
          </cell>
          <cell r="H22" t="str">
            <v>n.a.</v>
          </cell>
          <cell r="I22" t="str">
            <v>n.a.</v>
          </cell>
          <cell r="J22" t="str">
            <v>n.a.</v>
          </cell>
          <cell r="K22" t="str">
            <v>n.a.</v>
          </cell>
          <cell r="L22" t="str">
            <v>n.a.</v>
          </cell>
        </row>
        <row r="23">
          <cell r="A23" t="str">
            <v xml:space="preserve">    Service</v>
          </cell>
          <cell r="C23">
            <v>0.8</v>
          </cell>
          <cell r="D23">
            <v>1.8</v>
          </cell>
          <cell r="E23">
            <v>5.4</v>
          </cell>
          <cell r="F23">
            <v>30.1</v>
          </cell>
          <cell r="G23">
            <v>31.8</v>
          </cell>
          <cell r="H23">
            <v>37.4</v>
          </cell>
          <cell r="I23">
            <v>45.7</v>
          </cell>
          <cell r="J23">
            <v>61.18</v>
          </cell>
          <cell r="K23">
            <v>70.599999999999994</v>
          </cell>
          <cell r="L23">
            <v>70.400000000000006</v>
          </cell>
        </row>
        <row r="24">
          <cell r="A24" t="str">
            <v xml:space="preserve">    Special resolution</v>
          </cell>
          <cell r="B24" t="str">
            <v>n.a.</v>
          </cell>
          <cell r="C24">
            <v>3</v>
          </cell>
          <cell r="D24">
            <v>6.7</v>
          </cell>
          <cell r="E24">
            <v>11.2</v>
          </cell>
          <cell r="F24">
            <v>24.7</v>
          </cell>
          <cell r="G24">
            <v>68.680000000000007</v>
          </cell>
          <cell r="H24">
            <v>64</v>
          </cell>
          <cell r="I24">
            <v>69.5</v>
          </cell>
          <cell r="J24">
            <v>77.7</v>
          </cell>
          <cell r="K24">
            <v>81.7</v>
          </cell>
          <cell r="L24">
            <v>80.3</v>
          </cell>
        </row>
        <row r="27">
          <cell r="H27" t="str">
            <v>(In millions of  lats)</v>
          </cell>
        </row>
        <row r="28">
          <cell r="A28" t="str">
            <v xml:space="preserve">Expenditure </v>
          </cell>
          <cell r="B28">
            <v>141</v>
          </cell>
          <cell r="C28">
            <v>10.9</v>
          </cell>
          <cell r="D28">
            <v>62.1</v>
          </cell>
          <cell r="E28">
            <v>141.1</v>
          </cell>
          <cell r="F28">
            <v>199.6</v>
          </cell>
          <cell r="G28">
            <v>239.1</v>
          </cell>
          <cell r="H28">
            <v>299.3</v>
          </cell>
          <cell r="I28">
            <v>340.9</v>
          </cell>
          <cell r="J28">
            <v>401.7</v>
          </cell>
          <cell r="K28">
            <v>454.9</v>
          </cell>
          <cell r="L28">
            <v>445</v>
          </cell>
        </row>
        <row r="29">
          <cell r="A29" t="str">
            <v xml:space="preserve">    Old age </v>
          </cell>
          <cell r="B29">
            <v>90.1</v>
          </cell>
          <cell r="C29">
            <v>8.1</v>
          </cell>
          <cell r="D29">
            <v>44.4</v>
          </cell>
          <cell r="E29">
            <v>90.1</v>
          </cell>
          <cell r="F29">
            <v>150.19999999999999</v>
          </cell>
          <cell r="G29">
            <v>181.8</v>
          </cell>
          <cell r="H29">
            <v>231.4</v>
          </cell>
          <cell r="I29">
            <v>268.60000000000002</v>
          </cell>
          <cell r="J29">
            <v>316.10000000000002</v>
          </cell>
          <cell r="K29">
            <v>367.2</v>
          </cell>
          <cell r="L29">
            <v>361.4</v>
          </cell>
        </row>
        <row r="30">
          <cell r="A30" t="str">
            <v xml:space="preserve">    Disability</v>
          </cell>
          <cell r="B30">
            <v>19.8</v>
          </cell>
          <cell r="C30">
            <v>2</v>
          </cell>
          <cell r="D30">
            <v>12.4</v>
          </cell>
          <cell r="E30">
            <v>19.7</v>
          </cell>
          <cell r="F30">
            <v>34.799999999999997</v>
          </cell>
          <cell r="G30">
            <v>43.5</v>
          </cell>
          <cell r="H30">
            <v>48.2</v>
          </cell>
          <cell r="I30">
            <v>50.3</v>
          </cell>
          <cell r="J30">
            <v>59.7</v>
          </cell>
          <cell r="K30">
            <v>60.8</v>
          </cell>
          <cell r="L30">
            <v>57.8</v>
          </cell>
        </row>
        <row r="31">
          <cell r="A31" t="str">
            <v xml:space="preserve">    Survivors</v>
          </cell>
          <cell r="B31">
            <v>5.5</v>
          </cell>
          <cell r="C31">
            <v>0.5</v>
          </cell>
          <cell r="D31">
            <v>2.9</v>
          </cell>
          <cell r="E31">
            <v>5.4</v>
          </cell>
          <cell r="F31">
            <v>8.4</v>
          </cell>
          <cell r="G31">
            <v>10.4</v>
          </cell>
          <cell r="H31">
            <v>12.4</v>
          </cell>
          <cell r="I31">
            <v>13.6</v>
          </cell>
          <cell r="J31">
            <v>15.8</v>
          </cell>
          <cell r="K31">
            <v>16.899999999999999</v>
          </cell>
          <cell r="L31">
            <v>16.8</v>
          </cell>
        </row>
        <row r="32">
          <cell r="A32" t="str">
            <v xml:space="preserve">    Social</v>
          </cell>
          <cell r="B32">
            <v>2.8</v>
          </cell>
          <cell r="C32">
            <v>0.3</v>
          </cell>
          <cell r="D32">
            <v>1.8</v>
          </cell>
          <cell r="E32">
            <v>2.9</v>
          </cell>
          <cell r="F32">
            <v>3.8</v>
          </cell>
          <cell r="G32" t="str">
            <v>n.a.</v>
          </cell>
          <cell r="H32" t="str">
            <v>n.a.</v>
          </cell>
          <cell r="I32" t="str">
            <v>n.a.</v>
          </cell>
          <cell r="J32" t="str">
            <v>n.a.</v>
          </cell>
          <cell r="K32" t="str">
            <v>n.a.</v>
          </cell>
          <cell r="L32" t="str">
            <v>n.a.</v>
          </cell>
        </row>
        <row r="33">
          <cell r="A33" t="str">
            <v xml:space="preserve">    Other</v>
          </cell>
          <cell r="B33">
            <v>1.4</v>
          </cell>
          <cell r="C33">
            <v>0</v>
          </cell>
          <cell r="D33">
            <v>0.6</v>
          </cell>
          <cell r="E33">
            <v>23</v>
          </cell>
          <cell r="F33">
            <v>2.4</v>
          </cell>
          <cell r="G33">
            <v>3.4</v>
          </cell>
          <cell r="H33">
            <v>7.2</v>
          </cell>
          <cell r="I33">
            <v>8.4</v>
          </cell>
          <cell r="J33">
            <v>10</v>
          </cell>
          <cell r="K33">
            <v>9.9</v>
          </cell>
          <cell r="L33">
            <v>9</v>
          </cell>
        </row>
        <row r="35">
          <cell r="A35" t="str">
            <v>Memorandum item:</v>
          </cell>
        </row>
        <row r="36">
          <cell r="A36" t="str">
            <v xml:space="preserve">    Total expenditure (percent of GDP)</v>
          </cell>
          <cell r="B36">
            <v>9.6</v>
          </cell>
          <cell r="C36">
            <v>7.6</v>
          </cell>
          <cell r="D36">
            <v>6.2</v>
          </cell>
          <cell r="E36">
            <v>9.6</v>
          </cell>
          <cell r="F36">
            <v>9.8000000000000007</v>
          </cell>
          <cell r="G36">
            <v>10.199999999999999</v>
          </cell>
          <cell r="H36">
            <v>10.6</v>
          </cell>
          <cell r="I36">
            <v>10.4</v>
          </cell>
          <cell r="J36">
            <v>11.2</v>
          </cell>
          <cell r="K36">
            <v>12</v>
          </cell>
          <cell r="L36">
            <v>10.199999999999999</v>
          </cell>
        </row>
        <row r="38">
          <cell r="A38" t="str">
            <v xml:space="preserve">  Sources: Ministry of Welfare; and Fund staff estimates. </v>
          </cell>
        </row>
        <row r="39">
          <cell r="A39" t="str">
            <v>1/ First pillar (Pay-As-You-Go) only.</v>
          </cell>
        </row>
      </sheetData>
      <sheetData sheetId="27" refreshError="1"/>
      <sheetData sheetId="28" refreshError="1"/>
      <sheetData sheetId="29">
        <row r="1">
          <cell r="A1" t="str">
            <v>Table 28. Latvia: Family Benefits, 1996-2001</v>
          </cell>
        </row>
        <row r="4">
          <cell r="B4" t="str">
            <v>1993</v>
          </cell>
          <cell r="C4">
            <v>1991</v>
          </cell>
          <cell r="D4">
            <v>1992</v>
          </cell>
          <cell r="E4">
            <v>1993</v>
          </cell>
          <cell r="F4">
            <v>1994</v>
          </cell>
          <cell r="G4">
            <v>1995</v>
          </cell>
          <cell r="H4">
            <v>1996</v>
          </cell>
          <cell r="I4">
            <v>1997</v>
          </cell>
          <cell r="J4">
            <v>1998</v>
          </cell>
          <cell r="K4">
            <v>1999</v>
          </cell>
          <cell r="L4">
            <v>2000</v>
          </cell>
        </row>
        <row r="6">
          <cell r="A6" t="str">
            <v>Number of beneficiaries</v>
          </cell>
          <cell r="B6" t="str">
            <v xml:space="preserve"> </v>
          </cell>
          <cell r="F6" t="str">
            <v xml:space="preserve"> </v>
          </cell>
          <cell r="H6" t="str">
            <v>(In thousands)</v>
          </cell>
        </row>
        <row r="7">
          <cell r="A7" t="str">
            <v xml:space="preserve">    Birth grant</v>
          </cell>
          <cell r="B7">
            <v>25.9</v>
          </cell>
          <cell r="C7">
            <v>31</v>
          </cell>
          <cell r="D7">
            <v>32</v>
          </cell>
          <cell r="E7">
            <v>26</v>
          </cell>
          <cell r="F7">
            <v>23.8</v>
          </cell>
          <cell r="G7">
            <v>22</v>
          </cell>
          <cell r="H7">
            <v>19</v>
          </cell>
          <cell r="I7">
            <v>19</v>
          </cell>
          <cell r="J7">
            <v>18</v>
          </cell>
          <cell r="K7">
            <v>19</v>
          </cell>
          <cell r="L7">
            <v>20</v>
          </cell>
        </row>
        <row r="8">
          <cell r="A8" t="str">
            <v xml:space="preserve">    Maternity leave 1/</v>
          </cell>
          <cell r="B8">
            <v>14.6</v>
          </cell>
          <cell r="C8">
            <v>209</v>
          </cell>
          <cell r="D8">
            <v>169</v>
          </cell>
          <cell r="E8">
            <v>109.7</v>
          </cell>
          <cell r="F8">
            <v>81</v>
          </cell>
          <cell r="G8">
            <v>70.2</v>
          </cell>
          <cell r="H8">
            <v>63.7</v>
          </cell>
          <cell r="I8">
            <v>74.3</v>
          </cell>
          <cell r="J8">
            <v>95.3</v>
          </cell>
          <cell r="K8">
            <v>96</v>
          </cell>
          <cell r="L8">
            <v>102.1</v>
          </cell>
        </row>
        <row r="9">
          <cell r="A9" t="str">
            <v xml:space="preserve">    Child care allowances</v>
          </cell>
          <cell r="B9">
            <v>76.7</v>
          </cell>
          <cell r="C9">
            <v>83</v>
          </cell>
          <cell r="D9">
            <v>85</v>
          </cell>
          <cell r="E9">
            <v>77</v>
          </cell>
          <cell r="F9">
            <v>67.900000000000006</v>
          </cell>
          <cell r="G9">
            <v>58.2</v>
          </cell>
          <cell r="H9">
            <v>56</v>
          </cell>
          <cell r="I9">
            <v>47</v>
          </cell>
          <cell r="J9">
            <v>45</v>
          </cell>
          <cell r="K9">
            <v>45</v>
          </cell>
          <cell r="L9">
            <v>46</v>
          </cell>
        </row>
        <row r="10">
          <cell r="A10" t="str">
            <v xml:space="preserve">        Ages  0-1.5</v>
          </cell>
          <cell r="B10">
            <v>37.9</v>
          </cell>
          <cell r="C10">
            <v>46</v>
          </cell>
          <cell r="D10">
            <v>43</v>
          </cell>
          <cell r="E10">
            <v>38</v>
          </cell>
          <cell r="F10">
            <v>32</v>
          </cell>
          <cell r="G10">
            <v>27.3</v>
          </cell>
          <cell r="H10">
            <v>26</v>
          </cell>
          <cell r="I10">
            <v>23</v>
          </cell>
          <cell r="J10">
            <v>22</v>
          </cell>
          <cell r="K10">
            <v>23</v>
          </cell>
          <cell r="L10">
            <v>24</v>
          </cell>
        </row>
        <row r="11">
          <cell r="A11" t="str">
            <v xml:space="preserve">        Ages  1.5-3</v>
          </cell>
          <cell r="B11">
            <v>38.799999999999997</v>
          </cell>
          <cell r="C11">
            <v>37</v>
          </cell>
          <cell r="D11">
            <v>42</v>
          </cell>
          <cell r="E11">
            <v>39</v>
          </cell>
          <cell r="F11">
            <v>35.9</v>
          </cell>
          <cell r="G11">
            <v>30.9</v>
          </cell>
          <cell r="H11">
            <v>30</v>
          </cell>
          <cell r="I11">
            <v>24</v>
          </cell>
          <cell r="J11">
            <v>23</v>
          </cell>
          <cell r="K11">
            <v>22</v>
          </cell>
          <cell r="L11">
            <v>22</v>
          </cell>
        </row>
        <row r="12">
          <cell r="A12" t="str">
            <v xml:space="preserve">    Family allowances</v>
          </cell>
          <cell r="B12">
            <v>551.4</v>
          </cell>
          <cell r="C12">
            <v>560</v>
          </cell>
          <cell r="D12">
            <v>564</v>
          </cell>
          <cell r="E12">
            <v>551</v>
          </cell>
          <cell r="F12">
            <v>551.70000000000005</v>
          </cell>
          <cell r="G12">
            <v>545.79999999999995</v>
          </cell>
          <cell r="H12">
            <v>540</v>
          </cell>
          <cell r="I12">
            <v>522.29999999999995</v>
          </cell>
          <cell r="J12">
            <v>500</v>
          </cell>
          <cell r="K12">
            <v>487</v>
          </cell>
          <cell r="L12">
            <v>477.6</v>
          </cell>
        </row>
        <row r="14">
          <cell r="A14" t="str">
            <v>Average benefit</v>
          </cell>
          <cell r="H14" t="str">
            <v>(Lats per month)</v>
          </cell>
        </row>
        <row r="15">
          <cell r="A15" t="str">
            <v xml:space="preserve">    Birth grant</v>
          </cell>
          <cell r="B15">
            <v>14.5</v>
          </cell>
          <cell r="C15">
            <v>0.97</v>
          </cell>
          <cell r="D15">
            <v>5.08</v>
          </cell>
          <cell r="E15">
            <v>14.51</v>
          </cell>
          <cell r="F15">
            <v>34.799999999999997</v>
          </cell>
          <cell r="G15">
            <v>73.400000000000006</v>
          </cell>
          <cell r="H15">
            <v>97.5</v>
          </cell>
          <cell r="I15">
            <v>117</v>
          </cell>
          <cell r="J15">
            <v>180.4</v>
          </cell>
          <cell r="K15">
            <v>182</v>
          </cell>
          <cell r="L15">
            <v>182</v>
          </cell>
        </row>
        <row r="16">
          <cell r="A16" t="str">
            <v xml:space="preserve">    Maternity leave (lats per day)</v>
          </cell>
          <cell r="B16">
            <v>27.9</v>
          </cell>
          <cell r="C16">
            <v>0.06</v>
          </cell>
          <cell r="D16">
            <v>0.53</v>
          </cell>
          <cell r="E16">
            <v>1.32</v>
          </cell>
          <cell r="F16">
            <v>2.11</v>
          </cell>
          <cell r="G16">
            <v>2.91</v>
          </cell>
          <cell r="H16">
            <v>3.35</v>
          </cell>
          <cell r="I16">
            <v>2.98</v>
          </cell>
          <cell r="J16">
            <v>3.48</v>
          </cell>
          <cell r="K16">
            <v>4</v>
          </cell>
          <cell r="L16">
            <v>4</v>
          </cell>
        </row>
        <row r="17">
          <cell r="A17" t="str">
            <v xml:space="preserve">    Child care allowances</v>
          </cell>
          <cell r="B17">
            <v>9.6999999999999993</v>
          </cell>
          <cell r="C17">
            <v>0.59</v>
          </cell>
          <cell r="D17">
            <v>5.1100000000000003</v>
          </cell>
          <cell r="E17">
            <v>9.73</v>
          </cell>
          <cell r="F17">
            <v>9.6</v>
          </cell>
          <cell r="G17">
            <v>9.6</v>
          </cell>
          <cell r="H17">
            <v>9.6</v>
          </cell>
          <cell r="I17">
            <v>9.8000000000000007</v>
          </cell>
          <cell r="J17">
            <v>14.3</v>
          </cell>
          <cell r="K17">
            <v>19</v>
          </cell>
          <cell r="L17">
            <v>19.399999999999999</v>
          </cell>
        </row>
        <row r="18">
          <cell r="A18" t="str">
            <v xml:space="preserve">        Ages  0-1.5 </v>
          </cell>
          <cell r="B18">
            <v>11.8</v>
          </cell>
          <cell r="C18">
            <v>0.66</v>
          </cell>
          <cell r="D18">
            <v>5.99</v>
          </cell>
          <cell r="E18">
            <v>12</v>
          </cell>
          <cell r="F18">
            <v>12</v>
          </cell>
          <cell r="G18">
            <v>12</v>
          </cell>
          <cell r="H18">
            <v>12</v>
          </cell>
          <cell r="I18">
            <v>12</v>
          </cell>
          <cell r="J18">
            <v>21</v>
          </cell>
          <cell r="K18">
            <v>30</v>
          </cell>
          <cell r="L18">
            <v>30</v>
          </cell>
        </row>
        <row r="19">
          <cell r="A19" t="str">
            <v xml:space="preserve">        Ages  1.5-3 </v>
          </cell>
          <cell r="B19">
            <v>7.6</v>
          </cell>
          <cell r="C19">
            <v>0.5</v>
          </cell>
          <cell r="D19">
            <v>4.2</v>
          </cell>
          <cell r="E19">
            <v>7.5</v>
          </cell>
          <cell r="F19">
            <v>7.5</v>
          </cell>
          <cell r="G19">
            <v>7.5</v>
          </cell>
          <cell r="H19">
            <v>7.5</v>
          </cell>
          <cell r="I19">
            <v>7.5</v>
          </cell>
          <cell r="J19">
            <v>7.5</v>
          </cell>
          <cell r="K19">
            <v>7.5</v>
          </cell>
          <cell r="L19">
            <v>7.5</v>
          </cell>
        </row>
        <row r="20">
          <cell r="A20" t="str">
            <v xml:space="preserve">    Family allowances</v>
          </cell>
          <cell r="B20">
            <v>4.2</v>
          </cell>
          <cell r="C20" t="str">
            <v>…</v>
          </cell>
          <cell r="D20" t="str">
            <v>…</v>
          </cell>
          <cell r="E20" t="str">
            <v>…</v>
          </cell>
          <cell r="F20">
            <v>6.6</v>
          </cell>
          <cell r="G20">
            <v>6.5</v>
          </cell>
          <cell r="H20">
            <v>7.4</v>
          </cell>
          <cell r="I20">
            <v>5.2</v>
          </cell>
          <cell r="J20">
            <v>5.2</v>
          </cell>
          <cell r="K20">
            <v>5.2</v>
          </cell>
          <cell r="L20">
            <v>5.2</v>
          </cell>
        </row>
        <row r="21">
          <cell r="H21" t="str">
            <v>(In millions of  lats)</v>
          </cell>
        </row>
        <row r="22">
          <cell r="A22" t="str">
            <v>Expenditure</v>
          </cell>
          <cell r="B22">
            <v>38.928199999999997</v>
          </cell>
          <cell r="C22">
            <v>3.4</v>
          </cell>
          <cell r="D22">
            <v>21</v>
          </cell>
          <cell r="E22">
            <v>38.9</v>
          </cell>
          <cell r="F22">
            <v>38.200000000000003</v>
          </cell>
          <cell r="G22">
            <v>38.200000000000003</v>
          </cell>
          <cell r="H22">
            <v>41.5</v>
          </cell>
          <cell r="I22">
            <v>41</v>
          </cell>
          <cell r="J22">
            <v>45.6</v>
          </cell>
          <cell r="K22">
            <v>48.7</v>
          </cell>
          <cell r="L22">
            <v>49.6</v>
          </cell>
        </row>
        <row r="23">
          <cell r="A23" t="str">
            <v xml:space="preserve">    Birth grant</v>
          </cell>
          <cell r="B23">
            <v>0.3755</v>
          </cell>
          <cell r="C23">
            <v>0</v>
          </cell>
          <cell r="D23">
            <v>0.2</v>
          </cell>
          <cell r="E23">
            <v>0.4</v>
          </cell>
          <cell r="F23">
            <v>0.8</v>
          </cell>
          <cell r="G23">
            <v>1.6</v>
          </cell>
          <cell r="H23">
            <v>1.8</v>
          </cell>
          <cell r="I23">
            <v>2.1</v>
          </cell>
          <cell r="J23">
            <v>3.3</v>
          </cell>
          <cell r="K23">
            <v>3.5</v>
          </cell>
          <cell r="L23">
            <v>2.7</v>
          </cell>
        </row>
        <row r="24">
          <cell r="A24" t="str">
            <v xml:space="preserve">    Maternity leave</v>
          </cell>
          <cell r="B24">
            <v>1.7383</v>
          </cell>
          <cell r="C24">
            <v>0.2</v>
          </cell>
          <cell r="D24">
            <v>1.1000000000000001</v>
          </cell>
          <cell r="E24">
            <v>1.7</v>
          </cell>
          <cell r="F24">
            <v>2.1</v>
          </cell>
          <cell r="G24">
            <v>2.4</v>
          </cell>
          <cell r="H24">
            <v>2.6</v>
          </cell>
          <cell r="I24">
            <v>2.7</v>
          </cell>
          <cell r="J24">
            <v>3.9</v>
          </cell>
          <cell r="K24">
            <v>4.8</v>
          </cell>
          <cell r="L24">
            <v>4.9000000000000004</v>
          </cell>
        </row>
        <row r="25">
          <cell r="A25" t="str">
            <v xml:space="preserve">    Child care allowances</v>
          </cell>
          <cell r="B25">
            <v>8.9229000000000003</v>
          </cell>
          <cell r="C25">
            <v>0.6</v>
          </cell>
          <cell r="D25">
            <v>4.7</v>
          </cell>
          <cell r="E25">
            <v>8.9</v>
          </cell>
          <cell r="F25">
            <v>7.8</v>
          </cell>
          <cell r="G25">
            <v>7.1</v>
          </cell>
          <cell r="H25">
            <v>6.5</v>
          </cell>
          <cell r="I25">
            <v>5.7</v>
          </cell>
          <cell r="J25">
            <v>8.1999999999999993</v>
          </cell>
          <cell r="K25">
            <v>10.9</v>
          </cell>
          <cell r="L25">
            <v>11.6</v>
          </cell>
        </row>
        <row r="26">
          <cell r="A26" t="str">
            <v xml:space="preserve">    Family allowances</v>
          </cell>
          <cell r="B26">
            <v>27.891500000000001</v>
          </cell>
          <cell r="C26">
            <v>2.6</v>
          </cell>
          <cell r="D26">
            <v>15</v>
          </cell>
          <cell r="E26">
            <v>27.9</v>
          </cell>
          <cell r="F26">
            <v>27.5</v>
          </cell>
          <cell r="G26">
            <v>27.1</v>
          </cell>
          <cell r="H26">
            <v>30.6</v>
          </cell>
          <cell r="I26">
            <v>30.5</v>
          </cell>
          <cell r="J26">
            <v>30.2</v>
          </cell>
          <cell r="K26">
            <v>30.1</v>
          </cell>
          <cell r="L26">
            <v>30.4</v>
          </cell>
        </row>
        <row r="28">
          <cell r="A28" t="str">
            <v>Memorandum item:</v>
          </cell>
        </row>
        <row r="29">
          <cell r="A29" t="str">
            <v xml:space="preserve">      Total expenditure (percent of GDP)</v>
          </cell>
          <cell r="B29">
            <v>2.7</v>
          </cell>
          <cell r="C29">
            <v>2.4</v>
          </cell>
          <cell r="D29">
            <v>2.1</v>
          </cell>
          <cell r="E29">
            <v>2.7</v>
          </cell>
          <cell r="F29">
            <v>1.9</v>
          </cell>
          <cell r="G29">
            <v>1.6</v>
          </cell>
          <cell r="H29">
            <v>1.5</v>
          </cell>
          <cell r="I29">
            <v>1.2517172950694551</v>
          </cell>
          <cell r="J29">
            <v>1.2675860147652878</v>
          </cell>
          <cell r="K29">
            <v>1.3489896231567449</v>
          </cell>
          <cell r="L29">
            <v>1.1000000000000001</v>
          </cell>
        </row>
        <row r="31">
          <cell r="A31" t="str">
            <v xml:space="preserve">Sources: Ministry of Welfare; and Fund staff estimates. </v>
          </cell>
        </row>
        <row r="32">
          <cell r="A32" t="str">
            <v>1/ Monthly average number of paid maternity days, in thousands.</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
          <cell r="A1" t="str">
            <v>Table 37. Latvia: External Debt and Assets, 1996-2002 1/</v>
          </cell>
        </row>
        <row r="4">
          <cell r="B4">
            <v>1996</v>
          </cell>
          <cell r="C4">
            <v>1997</v>
          </cell>
          <cell r="D4">
            <v>1998</v>
          </cell>
          <cell r="E4">
            <v>1999</v>
          </cell>
          <cell r="F4">
            <v>2000</v>
          </cell>
          <cell r="G4">
            <v>2001</v>
          </cell>
        </row>
        <row r="8">
          <cell r="B8" t="str">
            <v>(Millions of US$, end of period)</v>
          </cell>
        </row>
        <row r="10">
          <cell r="A10" t="str">
            <v xml:space="preserve">Total debt </v>
          </cell>
          <cell r="B10">
            <v>2091.4499999999998</v>
          </cell>
          <cell r="C10">
            <v>2755.6355927000004</v>
          </cell>
          <cell r="D10">
            <v>3098.4692439</v>
          </cell>
          <cell r="E10">
            <v>3820.6790634648</v>
          </cell>
          <cell r="F10">
            <v>4711</v>
          </cell>
          <cell r="G10">
            <v>5578.7299886318006</v>
          </cell>
        </row>
        <row r="11">
          <cell r="A11" t="str">
            <v>Total assets</v>
          </cell>
          <cell r="B11">
            <v>2248.5</v>
          </cell>
          <cell r="C11">
            <v>2950</v>
          </cell>
          <cell r="D11">
            <v>2748</v>
          </cell>
          <cell r="E11">
            <v>3128</v>
          </cell>
          <cell r="F11">
            <v>3783</v>
          </cell>
          <cell r="G11">
            <v>4069</v>
          </cell>
        </row>
        <row r="12">
          <cell r="A12" t="str">
            <v>Net position</v>
          </cell>
          <cell r="B12">
            <v>157.05000000000018</v>
          </cell>
          <cell r="C12">
            <v>194.36440729999958</v>
          </cell>
          <cell r="D12">
            <v>-350.46924390000004</v>
          </cell>
          <cell r="E12">
            <v>-692.67906346480004</v>
          </cell>
          <cell r="F12">
            <v>-928</v>
          </cell>
          <cell r="G12">
            <v>-1509.7299886318006</v>
          </cell>
        </row>
        <row r="14">
          <cell r="A14" t="str">
            <v>Short-term debt 2/</v>
          </cell>
          <cell r="B14">
            <v>1279.6708035724644</v>
          </cell>
          <cell r="C14">
            <v>1820.9476849632856</v>
          </cell>
          <cell r="D14">
            <v>1837.9287325190473</v>
          </cell>
          <cell r="E14">
            <v>2315.5794474321051</v>
          </cell>
          <cell r="F14">
            <v>2789.8117330296859</v>
          </cell>
          <cell r="G14">
            <v>3322.7935869167804</v>
          </cell>
        </row>
        <row r="15">
          <cell r="A15" t="str">
            <v>Of which:  nonresident deposits</v>
          </cell>
          <cell r="B15">
            <v>526.70863310000004</v>
          </cell>
          <cell r="C15">
            <v>943.77288139999996</v>
          </cell>
          <cell r="D15">
            <v>832.3936731</v>
          </cell>
          <cell r="E15">
            <v>1239.8010291594999</v>
          </cell>
          <cell r="F15">
            <v>1824.0011549755002</v>
          </cell>
          <cell r="G15">
            <v>2266.6884075233997</v>
          </cell>
        </row>
        <row r="16">
          <cell r="A16" t="str">
            <v xml:space="preserve">Short-term assets </v>
          </cell>
          <cell r="B16">
            <v>1907.3543166999998</v>
          </cell>
          <cell r="C16">
            <v>2462.5169492</v>
          </cell>
          <cell r="D16">
            <v>2144.2407730999998</v>
          </cell>
          <cell r="E16">
            <v>2441.6821886792</v>
          </cell>
          <cell r="F16">
            <v>2775</v>
          </cell>
          <cell r="G16">
            <v>3211</v>
          </cell>
        </row>
        <row r="17">
          <cell r="A17" t="str">
            <v>Of which:  reserve assets</v>
          </cell>
          <cell r="B17">
            <v>772</v>
          </cell>
          <cell r="C17">
            <v>825.17457627118665</v>
          </cell>
          <cell r="D17">
            <v>882</v>
          </cell>
          <cell r="E17">
            <v>913</v>
          </cell>
          <cell r="F17">
            <v>919.29</v>
          </cell>
          <cell r="G17">
            <v>1218.25</v>
          </cell>
        </row>
        <row r="18">
          <cell r="A18" t="str">
            <v>Net short term position</v>
          </cell>
          <cell r="B18">
            <v>-627.68351312753543</v>
          </cell>
          <cell r="C18">
            <v>-641.56926423671439</v>
          </cell>
          <cell r="D18">
            <v>-306.3120405809525</v>
          </cell>
          <cell r="E18">
            <v>-126.10274124709485</v>
          </cell>
          <cell r="F18">
            <v>37.18789003788379</v>
          </cell>
          <cell r="G18">
            <v>109.58253280168037</v>
          </cell>
        </row>
        <row r="19">
          <cell r="A19" t="str">
            <v>excluding reserves</v>
          </cell>
          <cell r="B19">
            <v>142.31648687246457</v>
          </cell>
          <cell r="C19">
            <v>183.60531203447226</v>
          </cell>
          <cell r="D19">
            <v>572.15193129953968</v>
          </cell>
          <cell r="E19">
            <v>818.29691569973204</v>
          </cell>
          <cell r="F19">
            <v>956.47789003788375</v>
          </cell>
          <cell r="G19">
            <v>1327.8325328016804</v>
          </cell>
        </row>
        <row r="21">
          <cell r="A21" t="str">
            <v>Public external debt 3/ *</v>
          </cell>
          <cell r="B21">
            <v>475</v>
          </cell>
          <cell r="C21">
            <v>387.10500000000002</v>
          </cell>
          <cell r="D21">
            <v>462.35700000000003</v>
          </cell>
          <cell r="E21">
            <v>664.072</v>
          </cell>
          <cell r="F21">
            <v>684.56399999999996</v>
          </cell>
          <cell r="G21">
            <v>843.51099999999997</v>
          </cell>
        </row>
        <row r="23">
          <cell r="B23" t="str">
            <v>(Percent of GDP, end of period)</v>
          </cell>
        </row>
        <row r="25">
          <cell r="A25" t="str">
            <v>Nominal GDP, US$</v>
          </cell>
          <cell r="B25">
            <v>5136.8769859282802</v>
          </cell>
          <cell r="C25">
            <v>5639.2355810616946</v>
          </cell>
          <cell r="D25">
            <v>6085.5767165866064</v>
          </cell>
          <cell r="E25">
            <v>6661.5213675213672</v>
          </cell>
          <cell r="F25">
            <v>7074</v>
          </cell>
          <cell r="G25">
            <v>7431</v>
          </cell>
        </row>
        <row r="26">
          <cell r="A26" t="str">
            <v xml:space="preserve">Total debt </v>
          </cell>
          <cell r="B26">
            <v>41.1</v>
          </cell>
          <cell r="C26">
            <v>49.6</v>
          </cell>
          <cell r="D26">
            <v>49.1</v>
          </cell>
          <cell r="E26">
            <v>57.2</v>
          </cell>
          <cell r="F26">
            <v>66.599999999999994</v>
          </cell>
          <cell r="G26">
            <v>75.099999999999994</v>
          </cell>
        </row>
        <row r="27">
          <cell r="A27" t="str">
            <v>Total assets</v>
          </cell>
          <cell r="B27">
            <v>44.2</v>
          </cell>
          <cell r="C27">
            <v>53.1</v>
          </cell>
          <cell r="D27">
            <v>43.6</v>
          </cell>
          <cell r="E27">
            <v>46.8</v>
          </cell>
          <cell r="F27">
            <v>53.6</v>
          </cell>
          <cell r="G27">
            <v>54.8</v>
          </cell>
        </row>
        <row r="28">
          <cell r="A28" t="str">
            <v>Net position</v>
          </cell>
          <cell r="B28">
            <v>3.0573050596737197</v>
          </cell>
          <cell r="C28">
            <v>3.5</v>
          </cell>
          <cell r="D28">
            <v>-5.5</v>
          </cell>
          <cell r="E28">
            <v>-10.398211238081393</v>
          </cell>
          <cell r="F28">
            <v>-13.1</v>
          </cell>
          <cell r="G28">
            <v>-20.3</v>
          </cell>
        </row>
        <row r="30">
          <cell r="A30" t="str">
            <v>Short-term debt 2/</v>
          </cell>
          <cell r="B30">
            <v>24.911455093784308</v>
          </cell>
          <cell r="C30">
            <v>32.290682997507567</v>
          </cell>
          <cell r="D30">
            <v>30.201389582513382</v>
          </cell>
          <cell r="E30">
            <v>34.760519702328764</v>
          </cell>
          <cell r="F30">
            <v>39.049385697080751</v>
          </cell>
          <cell r="G30">
            <v>43.864866306810192</v>
          </cell>
        </row>
        <row r="31">
          <cell r="A31" t="str">
            <v>Of which:  nonresident deposits</v>
          </cell>
          <cell r="B31">
            <v>10.33328938859855</v>
          </cell>
          <cell r="C31">
            <v>16.76632769352257</v>
          </cell>
          <cell r="D31">
            <v>13.667930851857255</v>
          </cell>
          <cell r="E31">
            <v>18.646462029780185</v>
          </cell>
          <cell r="F31">
            <v>25.440896997305657</v>
          </cell>
          <cell r="G31">
            <v>29.923009466100975</v>
          </cell>
        </row>
        <row r="32">
          <cell r="A32" t="str">
            <v>Short-term assets (including reserve assets)</v>
          </cell>
          <cell r="B32">
            <v>37.5</v>
          </cell>
          <cell r="C32">
            <v>44.4</v>
          </cell>
          <cell r="D32">
            <v>34</v>
          </cell>
          <cell r="E32">
            <v>36.5</v>
          </cell>
          <cell r="F32">
            <v>39.299999999999997</v>
          </cell>
          <cell r="G32">
            <v>42.41824525582652</v>
          </cell>
        </row>
        <row r="33">
          <cell r="A33" t="str">
            <v>Of which:  reserve assets</v>
          </cell>
          <cell r="B33">
            <v>15.2</v>
          </cell>
          <cell r="C33">
            <v>14.9</v>
          </cell>
          <cell r="D33">
            <v>14</v>
          </cell>
          <cell r="E33">
            <v>13.7</v>
          </cell>
          <cell r="F33">
            <v>13</v>
          </cell>
          <cell r="G33">
            <v>16.082363222524744</v>
          </cell>
        </row>
        <row r="34">
          <cell r="A34" t="str">
            <v>Net short term position</v>
          </cell>
          <cell r="B34">
            <v>-12.219165746950573</v>
          </cell>
          <cell r="C34">
            <v>-11.376883533493499</v>
          </cell>
          <cell r="D34">
            <v>-5.0334102229962951</v>
          </cell>
          <cell r="E34">
            <v>-1.8930021280411418</v>
          </cell>
          <cell r="F34">
            <v>0.52052410711346697</v>
          </cell>
          <cell r="G34">
            <v>1.4466210509836701</v>
          </cell>
        </row>
        <row r="35">
          <cell r="A35" t="str">
            <v>excluding reserves</v>
          </cell>
          <cell r="B35">
            <v>2.7704865672726768</v>
          </cell>
          <cell r="C35">
            <v>3.2558546170881026</v>
          </cell>
          <cell r="D35">
            <v>9.4017700859822391</v>
          </cell>
          <cell r="E35">
            <v>12.283934413081463</v>
          </cell>
          <cell r="F35">
            <v>13.387955035323481</v>
          </cell>
          <cell r="G35">
            <v>17.528984273508417</v>
          </cell>
        </row>
        <row r="37">
          <cell r="A37" t="str">
            <v>Public external debt 3/</v>
          </cell>
          <cell r="B37">
            <v>9.1999999999999993</v>
          </cell>
          <cell r="C37">
            <v>6.9</v>
          </cell>
          <cell r="D37">
            <v>7.6</v>
          </cell>
          <cell r="E37">
            <v>10</v>
          </cell>
          <cell r="F37">
            <v>9.6999999999999993</v>
          </cell>
          <cell r="G37">
            <v>11.4</v>
          </cell>
        </row>
        <row r="39">
          <cell r="B39" t="str">
            <v>(Ratio, end of period)</v>
          </cell>
        </row>
        <row r="40">
          <cell r="A40" t="str">
            <v xml:space="preserve">Gross Reserves of the Bank of Latvia  </v>
          </cell>
        </row>
        <row r="41">
          <cell r="A41" t="str">
            <v>over short-term debt</v>
          </cell>
          <cell r="B41">
            <v>0.60171725247648578</v>
          </cell>
          <cell r="C41">
            <v>0.45315666292072748</v>
          </cell>
          <cell r="D41">
            <v>0.47796411054332771</v>
          </cell>
          <cell r="E41">
            <v>0.40784593160650667</v>
          </cell>
          <cell r="F41">
            <v>0.32951685919023194</v>
          </cell>
          <cell r="G41">
            <v>0.36663426966897872</v>
          </cell>
        </row>
        <row r="42">
          <cell r="A42" t="str">
            <v>excluding non-residents deposits 4/</v>
          </cell>
          <cell r="B42">
            <v>1.0226277364198055</v>
          </cell>
          <cell r="C42">
            <v>0.94071851234114101</v>
          </cell>
          <cell r="D42">
            <v>0.87362838684911581</v>
          </cell>
          <cell r="E42">
            <v>0.87787563024666793</v>
          </cell>
          <cell r="F42">
            <v>0.95183260660914426</v>
          </cell>
          <cell r="G42">
            <v>1.1535309396927247</v>
          </cell>
        </row>
        <row r="44">
          <cell r="B44" t="str">
            <v>(Basis points, end of period)</v>
          </cell>
        </row>
        <row r="46">
          <cell r="A46" t="str">
            <v>Foreign currency long-term debt rating 5/ **</v>
          </cell>
          <cell r="B46" t="str">
            <v>...</v>
          </cell>
          <cell r="C46" t="str">
            <v>BBB</v>
          </cell>
          <cell r="D46" t="str">
            <v>BBB</v>
          </cell>
          <cell r="E46" t="str">
            <v>BBB</v>
          </cell>
          <cell r="F46" t="str">
            <v>BBB</v>
          </cell>
          <cell r="G46" t="str">
            <v>BBB</v>
          </cell>
        </row>
        <row r="47">
          <cell r="A47" t="str">
            <v>Spread of benchmark bonds (percentage points) 6/</v>
          </cell>
          <cell r="B47" t="str">
            <v>...</v>
          </cell>
          <cell r="C47" t="str">
            <v>...</v>
          </cell>
          <cell r="D47" t="str">
            <v>...</v>
          </cell>
          <cell r="E47">
            <v>183.97</v>
          </cell>
          <cell r="F47">
            <v>94.07</v>
          </cell>
          <cell r="G47">
            <v>68</v>
          </cell>
        </row>
        <row r="49">
          <cell r="A49" t="str">
            <v>Source: Bank of Latvia, Ministry of Finance, DataStream and Staff estimates.</v>
          </cell>
        </row>
        <row r="50">
          <cell r="A50" t="str">
            <v>1/ From Latvia's International Investment Position. Trust funds are excluded in 2000 and 2001.</v>
          </cell>
        </row>
        <row r="51">
          <cell r="A51" t="str">
            <v>2/ Including an estimate of long-term debt in the International Investment Position maturing within a year. Excluding IMF.</v>
          </cell>
        </row>
        <row r="52">
          <cell r="A52" t="str">
            <v>3/ Including government guaranties.</v>
          </cell>
        </row>
        <row r="53">
          <cell r="A53" t="str">
            <v>4/ Time deposits, which are recorded as short-term loans since 2001 in the International Investment Position, are also excluded.</v>
          </cell>
        </row>
        <row r="54">
          <cell r="A54" t="str">
            <v>5/ S&amp;P.</v>
          </cell>
        </row>
        <row r="55">
          <cell r="A55" t="str">
            <v>6/ End-of-period spread of 5-year Eurobond issued in May 1999 above the rate on German Euro-denominated bond</v>
          </cell>
        </row>
        <row r="56">
          <cell r="A56" t="str">
            <v xml:space="preserve"> maturing July 15, 2004. </v>
          </cell>
        </row>
      </sheetData>
      <sheetData sheetId="39">
        <row r="1">
          <cell r="A1" t="str">
            <v>Table 38. Latvia: Balance of Payments, 1996-2001</v>
          </cell>
        </row>
        <row r="3">
          <cell r="C3">
            <v>1992</v>
          </cell>
          <cell r="D3">
            <v>1993</v>
          </cell>
          <cell r="G3" t="str">
            <v>1994</v>
          </cell>
          <cell r="I3">
            <v>1994</v>
          </cell>
          <cell r="M3" t="str">
            <v>1995</v>
          </cell>
          <cell r="O3">
            <v>1995</v>
          </cell>
          <cell r="S3" t="str">
            <v>1996</v>
          </cell>
          <cell r="U3">
            <v>1996</v>
          </cell>
          <cell r="V3">
            <v>1997</v>
          </cell>
          <cell r="W3">
            <v>1998</v>
          </cell>
          <cell r="X3">
            <v>1999</v>
          </cell>
          <cell r="Y3">
            <v>2000</v>
          </cell>
        </row>
        <row r="6">
          <cell r="O6" t="str">
            <v>(In millions of U.S. dollars)</v>
          </cell>
          <cell r="U6" t="str">
            <v>(In millions of U.S. dollars)</v>
          </cell>
        </row>
        <row r="9">
          <cell r="A9" t="str">
            <v>Current account balance</v>
          </cell>
          <cell r="C9">
            <v>25</v>
          </cell>
          <cell r="D9">
            <v>416.94199999999989</v>
          </cell>
          <cell r="E9">
            <v>5.7729277898575049</v>
          </cell>
          <cell r="F9">
            <v>-5.2964318334811367</v>
          </cell>
          <cell r="G9">
            <v>15.834063272191599</v>
          </cell>
          <cell r="H9">
            <v>-24.916559228567849</v>
          </cell>
          <cell r="I9">
            <v>201.22299999999996</v>
          </cell>
          <cell r="J9">
            <v>-8.6059999999998809</v>
          </cell>
          <cell r="K9">
            <v>-23.155719112917851</v>
          </cell>
          <cell r="L9">
            <v>1.2105086600183057</v>
          </cell>
          <cell r="M9">
            <v>-43.874767193357656</v>
          </cell>
          <cell r="N9">
            <v>-93.103022353742688</v>
          </cell>
          <cell r="O9">
            <v>-16.160999999999945</v>
          </cell>
          <cell r="P9">
            <v>-158.92299999999989</v>
          </cell>
          <cell r="Q9">
            <v>-47.557900000000018</v>
          </cell>
          <cell r="R9">
            <v>-5.6998999999999</v>
          </cell>
          <cell r="S9">
            <v>-21.677200000000056</v>
          </cell>
          <cell r="T9">
            <v>-142.24600000000004</v>
          </cell>
          <cell r="U9">
            <v>-279.5</v>
          </cell>
          <cell r="V9">
            <v>-345.2</v>
          </cell>
          <cell r="W9">
            <v>-649.9</v>
          </cell>
          <cell r="X9">
            <v>-653.56500000000005</v>
          </cell>
          <cell r="Y9">
            <v>-493.43110230800005</v>
          </cell>
        </row>
        <row r="10">
          <cell r="A10" t="str">
            <v xml:space="preserve">  excluding official transfers</v>
          </cell>
          <cell r="D10">
            <v>367.35</v>
          </cell>
          <cell r="E10">
            <v>-8.6270722101424955</v>
          </cell>
          <cell r="F10">
            <v>-14.696431833481137</v>
          </cell>
          <cell r="G10">
            <v>8.1340632721916002</v>
          </cell>
          <cell r="H10">
            <v>-31.916559228567849</v>
          </cell>
          <cell r="I10">
            <v>159.75299999999996</v>
          </cell>
          <cell r="J10">
            <v>-47.105999999999881</v>
          </cell>
          <cell r="K10">
            <v>-47.035719112917853</v>
          </cell>
          <cell r="L10">
            <v>-4.227491339981694</v>
          </cell>
          <cell r="M10">
            <v>-48.612767193357655</v>
          </cell>
          <cell r="N10">
            <v>-103.26702235374268</v>
          </cell>
          <cell r="O10">
            <v>-51.3</v>
          </cell>
          <cell r="P10">
            <v>-203.14299999999989</v>
          </cell>
          <cell r="Q10">
            <v>-57.409900000000022</v>
          </cell>
          <cell r="R10">
            <v>-30.5658999999999</v>
          </cell>
          <cell r="S10">
            <v>-32.007200000000054</v>
          </cell>
          <cell r="T10">
            <v>-155.57600000000005</v>
          </cell>
          <cell r="U10">
            <v>-330.8</v>
          </cell>
          <cell r="V10">
            <v>-377.8</v>
          </cell>
          <cell r="W10">
            <v>-731.7</v>
          </cell>
          <cell r="X10">
            <v>-714.44600000000025</v>
          </cell>
          <cell r="Y10">
            <v>-528.9453913256001</v>
          </cell>
        </row>
        <row r="12">
          <cell r="A12" t="str">
            <v xml:space="preserve"> Trade Balance</v>
          </cell>
          <cell r="C12">
            <v>-215</v>
          </cell>
          <cell r="D12">
            <v>3.0889999999999418</v>
          </cell>
          <cell r="E12">
            <v>-73.227072210142495</v>
          </cell>
          <cell r="F12">
            <v>-79.296431833481137</v>
          </cell>
          <cell r="G12">
            <v>-48.165936727808401</v>
          </cell>
          <cell r="H12">
            <v>-99.916559228567849</v>
          </cell>
          <cell r="I12">
            <v>-300.60599999999999</v>
          </cell>
          <cell r="J12">
            <v>-300.60599999999988</v>
          </cell>
          <cell r="K12">
            <v>-119.86971911291783</v>
          </cell>
          <cell r="L12">
            <v>-114.25549133998169</v>
          </cell>
          <cell r="M12">
            <v>-146.64876719335768</v>
          </cell>
          <cell r="N12">
            <v>-198.84902235374267</v>
          </cell>
          <cell r="O12">
            <v>-579.62299999999982</v>
          </cell>
          <cell r="P12">
            <v>-579.62299999999982</v>
          </cell>
          <cell r="Q12">
            <v>-191.04300000000006</v>
          </cell>
          <cell r="R12">
            <v>-166.75299999999993</v>
          </cell>
          <cell r="S12">
            <v>-167.327</v>
          </cell>
          <cell r="T12">
            <v>-273.16500000000002</v>
          </cell>
          <cell r="U12">
            <v>-798.28799999999978</v>
          </cell>
          <cell r="V12">
            <v>-847.90699999999993</v>
          </cell>
          <cell r="W12">
            <v>-1130.4290000000003</v>
          </cell>
          <cell r="X12">
            <v>-1027.0590000000002</v>
          </cell>
          <cell r="Y12">
            <v>-1058.1334166642</v>
          </cell>
        </row>
        <row r="13">
          <cell r="A13" t="str">
            <v xml:space="preserve">  Exports, f.o.b.</v>
          </cell>
          <cell r="C13">
            <v>831</v>
          </cell>
          <cell r="D13">
            <v>1054.374</v>
          </cell>
          <cell r="E13">
            <v>213.47742303106727</v>
          </cell>
          <cell r="F13">
            <v>247.53293150514693</v>
          </cell>
          <cell r="G13">
            <v>267.60863774951406</v>
          </cell>
          <cell r="H13">
            <v>293.10200771427191</v>
          </cell>
          <cell r="I13">
            <v>1021.721</v>
          </cell>
          <cell r="J13">
            <v>1021.7210000000002</v>
          </cell>
          <cell r="K13">
            <v>317.90848124237277</v>
          </cell>
          <cell r="L13">
            <v>338.62092760797708</v>
          </cell>
          <cell r="M13">
            <v>335.75276011854021</v>
          </cell>
          <cell r="N13">
            <v>375.27183103110991</v>
          </cell>
          <cell r="O13">
            <v>1367.5540000000001</v>
          </cell>
          <cell r="P13">
            <v>1367.5540000000001</v>
          </cell>
          <cell r="Q13">
            <v>328.79599999999999</v>
          </cell>
          <cell r="R13">
            <v>360.55700000000002</v>
          </cell>
          <cell r="S13">
            <v>393.15800000000002</v>
          </cell>
          <cell r="T13">
            <v>405.07499999999999</v>
          </cell>
          <cell r="U13">
            <v>1487.586</v>
          </cell>
          <cell r="V13">
            <v>1838.117</v>
          </cell>
          <cell r="W13">
            <v>2011.0519999999999</v>
          </cell>
          <cell r="X13">
            <v>1889.08</v>
          </cell>
          <cell r="Y13">
            <v>2058.3264992751001</v>
          </cell>
        </row>
        <row r="14">
          <cell r="A14" t="str">
            <v xml:space="preserve">   Baltics,Russia &amp;OFSU</v>
          </cell>
        </row>
        <row r="15">
          <cell r="A15" t="str">
            <v xml:space="preserve">   Other countries</v>
          </cell>
        </row>
        <row r="16">
          <cell r="A16" t="str">
            <v xml:space="preserve">  Imports, f.o.b.</v>
          </cell>
          <cell r="C16">
            <v>-1046</v>
          </cell>
          <cell r="D16">
            <v>-1051.2850000000001</v>
          </cell>
          <cell r="E16">
            <v>-286.70449524120977</v>
          </cell>
          <cell r="F16">
            <v>-326.82936333862807</v>
          </cell>
          <cell r="G16">
            <v>-315.77457447732246</v>
          </cell>
          <cell r="H16">
            <v>-393.01856694283975</v>
          </cell>
          <cell r="I16">
            <v>-1322.327</v>
          </cell>
          <cell r="J16">
            <v>-1322.327</v>
          </cell>
          <cell r="K16">
            <v>-437.77820035529061</v>
          </cell>
          <cell r="L16">
            <v>-452.87641894795877</v>
          </cell>
          <cell r="M16">
            <v>-482.40152731189789</v>
          </cell>
          <cell r="N16">
            <v>-574.12085338485258</v>
          </cell>
          <cell r="O16">
            <v>-1947.1769999999999</v>
          </cell>
          <cell r="P16">
            <v>-1947.1769999999997</v>
          </cell>
          <cell r="Q16">
            <v>-519.83900000000006</v>
          </cell>
          <cell r="R16">
            <v>-527.30999999999995</v>
          </cell>
          <cell r="S16">
            <v>-560.48500000000001</v>
          </cell>
          <cell r="T16">
            <v>-678.24</v>
          </cell>
          <cell r="U16">
            <v>-2285.8739999999998</v>
          </cell>
          <cell r="V16">
            <v>-2686.0239999999999</v>
          </cell>
          <cell r="W16">
            <v>-3141.4810000000002</v>
          </cell>
          <cell r="X16">
            <v>-2916.1390000000001</v>
          </cell>
          <cell r="Y16">
            <v>-3116.4599159393001</v>
          </cell>
        </row>
        <row r="17">
          <cell r="A17" t="str">
            <v xml:space="preserve">   Energy</v>
          </cell>
        </row>
        <row r="18">
          <cell r="A18" t="str">
            <v xml:space="preserve">   Non-energy</v>
          </cell>
        </row>
        <row r="19">
          <cell r="A19" t="str">
            <v xml:space="preserve">    Baltics,Russia &amp;OFSU</v>
          </cell>
        </row>
        <row r="20">
          <cell r="A20" t="str">
            <v xml:space="preserve">    Other countries</v>
          </cell>
        </row>
        <row r="23">
          <cell r="A23" t="str">
            <v xml:space="preserve"> Services, income and transfers balance</v>
          </cell>
          <cell r="C23">
            <v>240</v>
          </cell>
          <cell r="D23">
            <v>413.85299999999995</v>
          </cell>
          <cell r="E23">
            <v>79</v>
          </cell>
          <cell r="F23">
            <v>74</v>
          </cell>
          <cell r="G23">
            <v>64</v>
          </cell>
          <cell r="H23">
            <v>75</v>
          </cell>
          <cell r="I23">
            <v>501.82899999999995</v>
          </cell>
          <cell r="J23">
            <v>292</v>
          </cell>
          <cell r="K23">
            <v>96.713999999999984</v>
          </cell>
          <cell r="L23">
            <v>115.46599999999999</v>
          </cell>
          <cell r="M23">
            <v>102.77400000000003</v>
          </cell>
          <cell r="N23">
            <v>105.74599999999998</v>
          </cell>
          <cell r="O23">
            <v>563.46199999999999</v>
          </cell>
          <cell r="P23">
            <v>420.7</v>
          </cell>
          <cell r="Q23">
            <v>143.48510000000005</v>
          </cell>
          <cell r="R23">
            <v>161.05310000000003</v>
          </cell>
          <cell r="S23">
            <v>145.64979999999994</v>
          </cell>
          <cell r="T23">
            <v>130.91899999999998</v>
          </cell>
          <cell r="U23">
            <v>518.79999999999995</v>
          </cell>
          <cell r="V23">
            <v>502.7</v>
          </cell>
          <cell r="W23">
            <v>480.5</v>
          </cell>
          <cell r="X23">
            <v>373.5</v>
          </cell>
          <cell r="Y23">
            <v>564.70000000000005</v>
          </cell>
        </row>
        <row r="24">
          <cell r="A24" t="str">
            <v xml:space="preserve">  Of which:</v>
          </cell>
        </row>
        <row r="25">
          <cell r="A25" t="str">
            <v xml:space="preserve">      Transport sector, net</v>
          </cell>
          <cell r="C25">
            <v>188</v>
          </cell>
          <cell r="D25">
            <v>294.666</v>
          </cell>
          <cell r="E25">
            <v>62.7</v>
          </cell>
          <cell r="F25">
            <v>73.2</v>
          </cell>
          <cell r="G25">
            <v>61.2</v>
          </cell>
          <cell r="H25">
            <v>73</v>
          </cell>
          <cell r="I25">
            <v>464.22799999999995</v>
          </cell>
          <cell r="J25">
            <v>270.10000000000002</v>
          </cell>
          <cell r="K25">
            <v>85.515000000000001</v>
          </cell>
          <cell r="L25">
            <v>105.09799999999998</v>
          </cell>
          <cell r="M25">
            <v>81.289000000000016</v>
          </cell>
          <cell r="N25">
            <v>90.156000000000006</v>
          </cell>
          <cell r="O25">
            <v>506.05799999999994</v>
          </cell>
          <cell r="P25">
            <v>362.05799999999999</v>
          </cell>
          <cell r="Q25">
            <v>139.62800000000001</v>
          </cell>
          <cell r="R25">
            <v>136.67700000000002</v>
          </cell>
          <cell r="S25">
            <v>133.26299999999998</v>
          </cell>
          <cell r="T25">
            <v>123.52</v>
          </cell>
          <cell r="U25">
            <v>533.08799999999997</v>
          </cell>
          <cell r="V25">
            <v>515.13400000000001</v>
          </cell>
          <cell r="W25">
            <v>506.18600000000004</v>
          </cell>
          <cell r="X25">
            <v>521.74299999999994</v>
          </cell>
          <cell r="Y25">
            <v>559.47637326819995</v>
          </cell>
        </row>
        <row r="26">
          <cell r="A26" t="str">
            <v xml:space="preserve">      Travel, net 1/</v>
          </cell>
          <cell r="E26">
            <v>0</v>
          </cell>
          <cell r="F26">
            <v>0</v>
          </cell>
          <cell r="G26">
            <v>0</v>
          </cell>
          <cell r="H26">
            <v>-4</v>
          </cell>
          <cell r="I26">
            <v>-12.545</v>
          </cell>
          <cell r="J26">
            <v>-4</v>
          </cell>
          <cell r="K26">
            <v>-5.9990000000000006</v>
          </cell>
          <cell r="L26">
            <v>-0.48300000000000054</v>
          </cell>
          <cell r="M26">
            <v>3.9539999999999997</v>
          </cell>
          <cell r="N26">
            <v>-1.8670000000000004</v>
          </cell>
          <cell r="O26">
            <v>-4.3949999999999996</v>
          </cell>
          <cell r="P26">
            <v>-4.3949999999999996</v>
          </cell>
          <cell r="Q26">
            <v>-12.228899999999996</v>
          </cell>
          <cell r="R26">
            <v>-30.543899999999994</v>
          </cell>
          <cell r="S26">
            <v>-28.57419999999999</v>
          </cell>
          <cell r="T26">
            <v>-22.375</v>
          </cell>
          <cell r="U26">
            <v>-158.19999999999999</v>
          </cell>
          <cell r="V26">
            <v>-133.4</v>
          </cell>
          <cell r="W26">
            <v>-123.4</v>
          </cell>
          <cell r="X26">
            <v>-150.63099999999997</v>
          </cell>
          <cell r="Y26">
            <v>-117.25096056680002</v>
          </cell>
        </row>
        <row r="27">
          <cell r="A27" t="str">
            <v xml:space="preserve">      Interest, net</v>
          </cell>
          <cell r="C27">
            <v>4.5</v>
          </cell>
          <cell r="D27">
            <v>7.57</v>
          </cell>
          <cell r="E27">
            <v>1.2</v>
          </cell>
          <cell r="F27">
            <v>1.4</v>
          </cell>
          <cell r="G27">
            <v>9.9999999999999645E-2</v>
          </cell>
          <cell r="H27">
            <v>4</v>
          </cell>
          <cell r="I27">
            <v>10.69</v>
          </cell>
          <cell r="J27">
            <v>6.7</v>
          </cell>
          <cell r="K27">
            <v>5.48</v>
          </cell>
          <cell r="L27">
            <v>6.0580000000000016</v>
          </cell>
          <cell r="M27">
            <v>5.5459999999999994</v>
          </cell>
          <cell r="N27">
            <v>2.7410000000000014</v>
          </cell>
          <cell r="O27">
            <v>19.824999999999999</v>
          </cell>
          <cell r="P27">
            <v>19.824999999999999</v>
          </cell>
          <cell r="Q27">
            <v>-25.593</v>
          </cell>
          <cell r="R27">
            <v>13.507</v>
          </cell>
          <cell r="S27">
            <v>2.8960000000000008</v>
          </cell>
          <cell r="T27">
            <v>11.856000000000002</v>
          </cell>
          <cell r="U27">
            <v>2.666000000000011</v>
          </cell>
          <cell r="V27">
            <v>14.268000000000001</v>
          </cell>
          <cell r="W27">
            <v>12.227000000000004</v>
          </cell>
          <cell r="X27">
            <v>-96.492999999999995</v>
          </cell>
          <cell r="Y27">
            <v>-41.180393413499985</v>
          </cell>
        </row>
        <row r="28">
          <cell r="A28" t="str">
            <v xml:space="preserve">      Other income</v>
          </cell>
          <cell r="O28">
            <v>-1.238</v>
          </cell>
          <cell r="Q28">
            <v>5.9719999999999995</v>
          </cell>
          <cell r="R28">
            <v>10.936</v>
          </cell>
          <cell r="S28">
            <v>13.086</v>
          </cell>
          <cell r="T28">
            <v>8.609</v>
          </cell>
          <cell r="U28">
            <v>38.603000000000002</v>
          </cell>
          <cell r="V28">
            <v>40.494999999999997</v>
          </cell>
          <cell r="W28">
            <v>41.45</v>
          </cell>
          <cell r="X28">
            <v>41.076000000000001</v>
          </cell>
          <cell r="Y28">
            <v>65.609176877199999</v>
          </cell>
        </row>
        <row r="29">
          <cell r="A29" t="str">
            <v xml:space="preserve">      Other services</v>
          </cell>
          <cell r="K29">
            <v>-16.372</v>
          </cell>
          <cell r="L29">
            <v>-7.9749999999999996</v>
          </cell>
          <cell r="M29">
            <v>-1.34</v>
          </cell>
          <cell r="N29">
            <v>-1.895</v>
          </cell>
          <cell r="O29">
            <v>-27.582000000000001</v>
          </cell>
          <cell r="P29">
            <v>-27.582000000000001</v>
          </cell>
          <cell r="Q29">
            <v>19.772999999999996</v>
          </cell>
          <cell r="R29">
            <v>-0.52600000000001046</v>
          </cell>
          <cell r="S29">
            <v>6.165</v>
          </cell>
          <cell r="T29">
            <v>-16.287000000000006</v>
          </cell>
          <cell r="U29">
            <v>9.1239999999999952</v>
          </cell>
          <cell r="V29">
            <v>-11.154999999999999</v>
          </cell>
          <cell r="W29">
            <v>-80.263999999999982</v>
          </cell>
          <cell r="X29">
            <v>-35.153999999999996</v>
          </cell>
          <cell r="Y29">
            <v>0.52425016469999264</v>
          </cell>
        </row>
        <row r="30">
          <cell r="A30" t="str">
            <v xml:space="preserve">      Current transfers, net</v>
          </cell>
          <cell r="C30">
            <v>73</v>
          </cell>
          <cell r="D30">
            <v>77.885000000000005</v>
          </cell>
          <cell r="E30">
            <v>22.94</v>
          </cell>
          <cell r="F30">
            <v>12.8</v>
          </cell>
          <cell r="G30">
            <v>14.64</v>
          </cell>
          <cell r="H30">
            <v>13.3</v>
          </cell>
          <cell r="I30">
            <v>132.768</v>
          </cell>
          <cell r="J30">
            <v>63.68</v>
          </cell>
          <cell r="K30">
            <v>28.09</v>
          </cell>
          <cell r="L30">
            <v>12.767999999999999</v>
          </cell>
          <cell r="M30">
            <v>13.324999999999999</v>
          </cell>
          <cell r="N30">
            <v>16.610999999999997</v>
          </cell>
          <cell r="O30">
            <v>70.793999999999997</v>
          </cell>
          <cell r="P30">
            <v>70.793999999999997</v>
          </cell>
          <cell r="Q30">
            <v>15.934000000000001</v>
          </cell>
          <cell r="R30">
            <v>31.003000000000004</v>
          </cell>
          <cell r="S30">
            <v>18.814</v>
          </cell>
          <cell r="T30">
            <v>25.596</v>
          </cell>
          <cell r="U30">
            <v>93.49</v>
          </cell>
          <cell r="V30">
            <v>77.37700000000001</v>
          </cell>
          <cell r="W30">
            <v>124.367</v>
          </cell>
          <cell r="X30">
            <v>92.953000000000003</v>
          </cell>
          <cell r="Y30">
            <v>97.52386802640001</v>
          </cell>
        </row>
        <row r="32">
          <cell r="A32" t="str">
            <v>Capital and financial account</v>
          </cell>
          <cell r="C32">
            <v>76</v>
          </cell>
          <cell r="D32">
            <v>96.018000000000001</v>
          </cell>
          <cell r="E32">
            <v>36</v>
          </cell>
          <cell r="F32">
            <v>98</v>
          </cell>
          <cell r="G32">
            <v>76</v>
          </cell>
          <cell r="H32">
            <v>64</v>
          </cell>
          <cell r="I32">
            <v>352.435</v>
          </cell>
          <cell r="J32">
            <v>274</v>
          </cell>
          <cell r="K32" t="e">
            <v>#REF!</v>
          </cell>
          <cell r="L32" t="e">
            <v>#REF!</v>
          </cell>
          <cell r="M32" t="e">
            <v>#REF!</v>
          </cell>
          <cell r="N32" t="e">
            <v>#REF!</v>
          </cell>
          <cell r="O32">
            <v>653.27599999999984</v>
          </cell>
          <cell r="P32" t="e">
            <v>#REF!</v>
          </cell>
          <cell r="Q32" t="e">
            <v>#REF!</v>
          </cell>
          <cell r="R32" t="e">
            <v>#REF!</v>
          </cell>
          <cell r="S32" t="e">
            <v>#REF!</v>
          </cell>
          <cell r="T32" t="e">
            <v>#REF!</v>
          </cell>
          <cell r="U32">
            <v>537.09500000000003</v>
          </cell>
          <cell r="V32">
            <v>360.65400000000011</v>
          </cell>
          <cell r="W32">
            <v>614.51400000000001</v>
          </cell>
          <cell r="X32">
            <v>780.72900000000004</v>
          </cell>
          <cell r="Y32">
            <v>548.1</v>
          </cell>
        </row>
        <row r="34">
          <cell r="A34" t="str">
            <v>Capital account</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13.731999999999999</v>
          </cell>
          <cell r="W34">
            <v>14.098000000000001</v>
          </cell>
          <cell r="X34">
            <v>12.617000000000001</v>
          </cell>
          <cell r="Y34">
            <v>29.437666472700002</v>
          </cell>
        </row>
        <row r="36">
          <cell r="A36" t="str">
            <v>Financial account</v>
          </cell>
          <cell r="U36">
            <v>537.0949999999998</v>
          </cell>
          <cell r="V36">
            <v>346.92200000000008</v>
          </cell>
          <cell r="W36">
            <v>600.41600000000005</v>
          </cell>
          <cell r="X36">
            <v>768.11200000000008</v>
          </cell>
          <cell r="Y36">
            <v>518.70000000000005</v>
          </cell>
        </row>
        <row r="37">
          <cell r="A37" t="str">
            <v>Foreign investment, net</v>
          </cell>
          <cell r="C37">
            <v>43</v>
          </cell>
          <cell r="D37">
            <v>49.67</v>
          </cell>
          <cell r="E37">
            <v>92</v>
          </cell>
          <cell r="F37">
            <v>21</v>
          </cell>
          <cell r="G37">
            <v>21</v>
          </cell>
          <cell r="H37">
            <v>21</v>
          </cell>
          <cell r="I37">
            <v>256.596</v>
          </cell>
          <cell r="J37">
            <v>155</v>
          </cell>
          <cell r="K37">
            <v>15.858000000000001</v>
          </cell>
          <cell r="L37">
            <v>48.148000000000003</v>
          </cell>
          <cell r="M37">
            <v>97.646999999999991</v>
          </cell>
          <cell r="N37">
            <v>81.857000000000014</v>
          </cell>
          <cell r="O37">
            <v>207.761</v>
          </cell>
          <cell r="P37">
            <v>243.51</v>
          </cell>
          <cell r="Q37">
            <v>84.231999999999985</v>
          </cell>
          <cell r="R37">
            <v>68.570999999999998</v>
          </cell>
          <cell r="S37">
            <v>51.296000000000006</v>
          </cell>
          <cell r="T37">
            <v>198.40299999999999</v>
          </cell>
          <cell r="U37">
            <v>237.56599999999997</v>
          </cell>
          <cell r="V37">
            <v>-56.846999999999937</v>
          </cell>
          <cell r="W37">
            <v>296</v>
          </cell>
          <cell r="X37">
            <v>427.3</v>
          </cell>
        </row>
        <row r="38">
          <cell r="A38" t="str">
            <v xml:space="preserve">   Foreign direct investment, net</v>
          </cell>
          <cell r="O38">
            <v>244.596</v>
          </cell>
          <cell r="U38">
            <v>378.70699999999994</v>
          </cell>
          <cell r="V38">
            <v>514.97</v>
          </cell>
          <cell r="W38">
            <v>302.53100000000006</v>
          </cell>
          <cell r="X38">
            <v>330.572</v>
          </cell>
          <cell r="Y38">
            <v>400.5</v>
          </cell>
        </row>
        <row r="39">
          <cell r="A39" t="str">
            <v xml:space="preserve">       FDI in Latvia</v>
          </cell>
          <cell r="O39">
            <v>179.61799999999999</v>
          </cell>
          <cell r="U39">
            <v>381.69399999999996</v>
          </cell>
          <cell r="V39">
            <v>521.053</v>
          </cell>
          <cell r="W39">
            <v>356.70499999999998</v>
          </cell>
          <cell r="X39">
            <v>347.471</v>
          </cell>
          <cell r="Y39">
            <v>410.1</v>
          </cell>
        </row>
        <row r="40">
          <cell r="A40" t="str">
            <v xml:space="preserve">       Direct investment abroad</v>
          </cell>
          <cell r="O40">
            <v>64.978000000000009</v>
          </cell>
          <cell r="U40">
            <v>-2.987000000000001</v>
          </cell>
          <cell r="V40">
            <v>-6.0830000000000002</v>
          </cell>
          <cell r="W40">
            <v>-54.174000000000007</v>
          </cell>
          <cell r="X40">
            <v>-16.898999999999997</v>
          </cell>
          <cell r="Y40">
            <v>-9.559136668499999</v>
          </cell>
        </row>
        <row r="41">
          <cell r="A41" t="str">
            <v xml:space="preserve">   Portfolio and other investment, net</v>
          </cell>
          <cell r="O41">
            <v>-36.835000000000001</v>
          </cell>
          <cell r="U41">
            <v>158.38799999999992</v>
          </cell>
          <cell r="V41">
            <v>-168.04799999999994</v>
          </cell>
          <cell r="W41">
            <v>297.88499999999999</v>
          </cell>
          <cell r="X41">
            <v>437.54</v>
          </cell>
          <cell r="Y41">
            <v>118.2</v>
          </cell>
        </row>
        <row r="42">
          <cell r="A42" t="str">
            <v>Other medium and long-term capital</v>
          </cell>
          <cell r="C42">
            <v>33</v>
          </cell>
          <cell r="D42">
            <v>78.244</v>
          </cell>
          <cell r="E42">
            <v>7</v>
          </cell>
          <cell r="F42">
            <v>53</v>
          </cell>
          <cell r="G42">
            <v>11</v>
          </cell>
          <cell r="H42">
            <v>16</v>
          </cell>
          <cell r="I42">
            <v>-50.454000000000008</v>
          </cell>
          <cell r="J42">
            <v>87</v>
          </cell>
          <cell r="K42" t="e">
            <v>#REF!</v>
          </cell>
          <cell r="L42" t="e">
            <v>#REF!</v>
          </cell>
          <cell r="M42" t="e">
            <v>#REF!</v>
          </cell>
          <cell r="N42" t="e">
            <v>#REF!</v>
          </cell>
          <cell r="O42">
            <v>142.154</v>
          </cell>
          <cell r="P42" t="e">
            <v>#REF!</v>
          </cell>
          <cell r="Q42" t="e">
            <v>#REF!</v>
          </cell>
          <cell r="R42" t="e">
            <v>#REF!</v>
          </cell>
          <cell r="S42" t="e">
            <v>#REF!</v>
          </cell>
          <cell r="T42" t="e">
            <v>#REF!</v>
          </cell>
          <cell r="U42">
            <v>57.408000000000001</v>
          </cell>
          <cell r="V42">
            <v>164.91299999999998</v>
          </cell>
          <cell r="W42">
            <v>177.9</v>
          </cell>
          <cell r="X42">
            <v>226.9</v>
          </cell>
        </row>
        <row r="43">
          <cell r="A43" t="str">
            <v xml:space="preserve">   Government, net</v>
          </cell>
          <cell r="C43">
            <v>33</v>
          </cell>
          <cell r="D43">
            <v>111.04900000000001</v>
          </cell>
          <cell r="E43">
            <v>7</v>
          </cell>
          <cell r="F43">
            <v>53</v>
          </cell>
          <cell r="G43">
            <v>11</v>
          </cell>
          <cell r="H43">
            <v>16</v>
          </cell>
          <cell r="I43">
            <v>54.739000000000004</v>
          </cell>
          <cell r="J43">
            <v>87</v>
          </cell>
          <cell r="K43" t="e">
            <v>#REF!</v>
          </cell>
          <cell r="L43" t="e">
            <v>#REF!</v>
          </cell>
          <cell r="M43" t="e">
            <v>#REF!</v>
          </cell>
          <cell r="N43" t="e">
            <v>#REF!</v>
          </cell>
          <cell r="O43">
            <v>55.473999999999997</v>
          </cell>
          <cell r="P43" t="e">
            <v>#REF!</v>
          </cell>
          <cell r="Q43" t="e">
            <v>#REF!</v>
          </cell>
          <cell r="R43" t="e">
            <v>#REF!</v>
          </cell>
          <cell r="S43" t="e">
            <v>#REF!</v>
          </cell>
          <cell r="T43" t="e">
            <v>#REF!</v>
          </cell>
          <cell r="U43">
            <v>71.037999999999997</v>
          </cell>
          <cell r="V43">
            <v>-16.854000000000003</v>
          </cell>
          <cell r="W43">
            <v>42.788999999999994</v>
          </cell>
          <cell r="X43">
            <v>224.69200000000001</v>
          </cell>
          <cell r="Y43">
            <v>26.5</v>
          </cell>
        </row>
        <row r="44">
          <cell r="A44" t="str">
            <v xml:space="preserve">       Disbursements</v>
          </cell>
          <cell r="C44">
            <v>33</v>
          </cell>
          <cell r="D44">
            <v>12.218</v>
          </cell>
          <cell r="E44">
            <v>9</v>
          </cell>
          <cell r="F44">
            <v>63</v>
          </cell>
          <cell r="G44">
            <v>13</v>
          </cell>
          <cell r="H44">
            <v>22</v>
          </cell>
          <cell r="I44">
            <v>0.53</v>
          </cell>
          <cell r="J44">
            <v>107</v>
          </cell>
          <cell r="K44" t="e">
            <v>#REF!</v>
          </cell>
          <cell r="L44" t="e">
            <v>#REF!</v>
          </cell>
          <cell r="M44" t="e">
            <v>#REF!</v>
          </cell>
          <cell r="N44" t="e">
            <v>#REF!</v>
          </cell>
          <cell r="O44">
            <v>0</v>
          </cell>
          <cell r="P44" t="e">
            <v>#REF!</v>
          </cell>
          <cell r="Q44" t="e">
            <v>#REF!</v>
          </cell>
          <cell r="R44" t="e">
            <v>#REF!</v>
          </cell>
          <cell r="S44" t="e">
            <v>#REF!</v>
          </cell>
          <cell r="T44" t="e">
            <v>#REF!</v>
          </cell>
          <cell r="U44">
            <v>0</v>
          </cell>
          <cell r="V44">
            <v>0</v>
          </cell>
          <cell r="W44">
            <v>0</v>
          </cell>
        </row>
        <row r="45">
          <cell r="A45" t="str">
            <v xml:space="preserve">       Repayments</v>
          </cell>
          <cell r="C45" t="str">
            <v>...</v>
          </cell>
          <cell r="D45">
            <v>98.831000000000003</v>
          </cell>
          <cell r="E45">
            <v>-2</v>
          </cell>
          <cell r="F45">
            <v>-10</v>
          </cell>
          <cell r="G45">
            <v>-2</v>
          </cell>
          <cell r="H45">
            <v>-6</v>
          </cell>
          <cell r="I45">
            <v>54.209000000000003</v>
          </cell>
          <cell r="J45">
            <v>-20</v>
          </cell>
          <cell r="K45">
            <v>-0.20522388059701491</v>
          </cell>
          <cell r="L45">
            <v>-1.7232375979112271</v>
          </cell>
          <cell r="M45">
            <v>-1.2547528517110262</v>
          </cell>
          <cell r="N45">
            <v>-4.8381070983810712</v>
          </cell>
          <cell r="O45">
            <v>55.473999999999997</v>
          </cell>
          <cell r="P45">
            <v>0</v>
          </cell>
          <cell r="Q45">
            <v>-2.0146520146520142</v>
          </cell>
          <cell r="R45">
            <v>-5.6057866184448457</v>
          </cell>
          <cell r="S45">
            <v>-1.633393829401089</v>
          </cell>
          <cell r="T45">
            <v>-6.2454873646209395</v>
          </cell>
          <cell r="U45">
            <v>44.73</v>
          </cell>
          <cell r="V45">
            <v>20.249000000000002</v>
          </cell>
          <cell r="W45">
            <v>45.241999999999997</v>
          </cell>
        </row>
        <row r="46">
          <cell r="A46" t="str">
            <v xml:space="preserve">   Other sectors, net</v>
          </cell>
          <cell r="K46" t="e">
            <v>#REF!</v>
          </cell>
          <cell r="L46" t="e">
            <v>#REF!</v>
          </cell>
          <cell r="M46" t="e">
            <v>#REF!</v>
          </cell>
          <cell r="N46" t="e">
            <v>#REF!</v>
          </cell>
          <cell r="O46">
            <v>86.68</v>
          </cell>
          <cell r="P46" t="e">
            <v>#REF!</v>
          </cell>
          <cell r="Q46" t="e">
            <v>#REF!</v>
          </cell>
          <cell r="R46" t="e">
            <v>#REF!</v>
          </cell>
          <cell r="S46" t="e">
            <v>#REF!</v>
          </cell>
          <cell r="T46" t="e">
            <v>#REF!</v>
          </cell>
          <cell r="U46">
            <v>12.678000000000004</v>
          </cell>
          <cell r="V46">
            <v>144.66399999999999</v>
          </cell>
          <cell r="W46">
            <v>132.63499999999999</v>
          </cell>
          <cell r="X46">
            <v>-23</v>
          </cell>
        </row>
        <row r="47">
          <cell r="A47" t="str">
            <v>Other capital and investment, net</v>
          </cell>
          <cell r="C47" t="str">
            <v>--</v>
          </cell>
          <cell r="D47">
            <v>-31.895999999999994</v>
          </cell>
          <cell r="E47">
            <v>-63</v>
          </cell>
          <cell r="F47">
            <v>24</v>
          </cell>
          <cell r="G47">
            <v>44</v>
          </cell>
          <cell r="H47">
            <v>27</v>
          </cell>
          <cell r="I47">
            <v>146.29299999999998</v>
          </cell>
          <cell r="J47">
            <v>32</v>
          </cell>
          <cell r="K47">
            <v>24.475000000000001</v>
          </cell>
          <cell r="L47">
            <v>19.150999999999993</v>
          </cell>
          <cell r="M47">
            <v>57.890999999999998</v>
          </cell>
          <cell r="N47">
            <v>-158.91899999999998</v>
          </cell>
          <cell r="O47">
            <v>303.36099999999993</v>
          </cell>
          <cell r="P47">
            <v>-57.401999999999987</v>
          </cell>
          <cell r="Q47">
            <v>5.1239999999999997</v>
          </cell>
          <cell r="R47">
            <v>6.109</v>
          </cell>
          <cell r="S47">
            <v>29.351999999999997</v>
          </cell>
          <cell r="T47">
            <v>87.558000000000007</v>
          </cell>
          <cell r="U47">
            <v>252.91100000000003</v>
          </cell>
          <cell r="V47">
            <v>238.85700000000008</v>
          </cell>
          <cell r="W47">
            <v>126.583</v>
          </cell>
          <cell r="X47">
            <v>167.85</v>
          </cell>
        </row>
        <row r="49">
          <cell r="A49" t="str">
            <v>Errors and omissions</v>
          </cell>
          <cell r="C49">
            <v>33.799999999999997</v>
          </cell>
          <cell r="D49">
            <v>-148.84299999999985</v>
          </cell>
          <cell r="E49">
            <v>-53.772927789857505</v>
          </cell>
          <cell r="F49">
            <v>-68.703568166518863</v>
          </cell>
          <cell r="G49">
            <v>-45.834063272191599</v>
          </cell>
          <cell r="H49">
            <v>42.004559228567842</v>
          </cell>
          <cell r="I49">
            <v>-420.08</v>
          </cell>
          <cell r="J49">
            <v>-126.30600000000013</v>
          </cell>
          <cell r="K49" t="e">
            <v>#REF!</v>
          </cell>
          <cell r="L49" t="e">
            <v>#REF!</v>
          </cell>
          <cell r="M49" t="e">
            <v>#REF!</v>
          </cell>
          <cell r="N49" t="e">
            <v>#REF!</v>
          </cell>
          <cell r="O49">
            <v>-662.6</v>
          </cell>
          <cell r="P49" t="e">
            <v>#REF!</v>
          </cell>
          <cell r="Q49" t="e">
            <v>#REF!</v>
          </cell>
          <cell r="R49" t="e">
            <v>#REF!</v>
          </cell>
          <cell r="S49" t="e">
            <v>#REF!</v>
          </cell>
          <cell r="T49" t="e">
            <v>#REF!</v>
          </cell>
          <cell r="U49">
            <v>-46.5</v>
          </cell>
          <cell r="V49">
            <v>86.7</v>
          </cell>
          <cell r="W49">
            <v>98</v>
          </cell>
          <cell r="X49">
            <v>37.879000000000246</v>
          </cell>
          <cell r="Y49">
            <v>-26.9</v>
          </cell>
        </row>
        <row r="51">
          <cell r="A51" t="str">
            <v>Overall balance</v>
          </cell>
          <cell r="C51">
            <v>134.80000000000001</v>
          </cell>
          <cell r="D51">
            <v>364.11700000000002</v>
          </cell>
          <cell r="E51">
            <v>-12</v>
          </cell>
          <cell r="F51">
            <v>24</v>
          </cell>
          <cell r="G51">
            <v>46</v>
          </cell>
          <cell r="H51">
            <v>81.087999999999994</v>
          </cell>
          <cell r="I51">
            <v>133.578</v>
          </cell>
          <cell r="J51">
            <v>139.08799999999999</v>
          </cell>
          <cell r="K51">
            <v>-91.498746268656674</v>
          </cell>
          <cell r="L51">
            <v>-85.112112271540482</v>
          </cell>
          <cell r="M51">
            <v>30.233859315589324</v>
          </cell>
          <cell r="N51">
            <v>44.968250311332511</v>
          </cell>
          <cell r="O51">
            <v>-25.5</v>
          </cell>
          <cell r="P51">
            <v>-101.40874891327535</v>
          </cell>
          <cell r="Q51">
            <v>18.02</v>
          </cell>
          <cell r="R51">
            <v>89.961000000000013</v>
          </cell>
          <cell r="S51">
            <v>62.083999999999953</v>
          </cell>
          <cell r="T51">
            <v>79.085999999999956</v>
          </cell>
          <cell r="U51">
            <v>211.066</v>
          </cell>
          <cell r="V51">
            <v>102.13900000000001</v>
          </cell>
          <cell r="W51">
            <v>62.64</v>
          </cell>
          <cell r="X51">
            <v>165.04300000000001</v>
          </cell>
          <cell r="Y51">
            <v>27.8</v>
          </cell>
        </row>
        <row r="53">
          <cell r="A53" t="str">
            <v>Financing items:</v>
          </cell>
          <cell r="D53">
            <v>-364.11700000000002</v>
          </cell>
          <cell r="E53">
            <v>12</v>
          </cell>
          <cell r="F53">
            <v>-24</v>
          </cell>
          <cell r="G53">
            <v>-46</v>
          </cell>
          <cell r="H53">
            <v>-81.087999999999994</v>
          </cell>
          <cell r="I53">
            <v>-133.578</v>
          </cell>
          <cell r="O53">
            <v>25.5</v>
          </cell>
          <cell r="U53">
            <v>-226.2</v>
          </cell>
          <cell r="V53">
            <v>-102.2</v>
          </cell>
          <cell r="W53">
            <v>-62.6</v>
          </cell>
          <cell r="X53">
            <v>-90.2</v>
          </cell>
        </row>
        <row r="54">
          <cell r="A54" t="str">
            <v>Change in NFA, total</v>
          </cell>
          <cell r="C54">
            <v>-134.80000000000001</v>
          </cell>
          <cell r="D54">
            <v>-335.11700000000002</v>
          </cell>
          <cell r="E54">
            <v>-2</v>
          </cell>
          <cell r="F54">
            <v>6</v>
          </cell>
          <cell r="G54">
            <v>-53</v>
          </cell>
          <cell r="H54">
            <v>-101</v>
          </cell>
          <cell r="I54">
            <v>-144.578</v>
          </cell>
          <cell r="J54">
            <v>-150</v>
          </cell>
          <cell r="K54">
            <v>103.75074626865667</v>
          </cell>
          <cell r="L54">
            <v>89.579112271540481</v>
          </cell>
          <cell r="M54">
            <v>-35.198859315589324</v>
          </cell>
          <cell r="N54">
            <v>-39.033250311332509</v>
          </cell>
          <cell r="O54">
            <v>43.2</v>
          </cell>
          <cell r="P54">
            <v>119.09774891327534</v>
          </cell>
          <cell r="Q54">
            <v>-21.2</v>
          </cell>
          <cell r="R54">
            <v>-83.5</v>
          </cell>
          <cell r="S54">
            <v>-59.1</v>
          </cell>
          <cell r="T54">
            <v>-74.5</v>
          </cell>
          <cell r="U54">
            <v>-215.3</v>
          </cell>
          <cell r="V54">
            <v>-102.2</v>
          </cell>
          <cell r="W54">
            <v>-62.6</v>
          </cell>
          <cell r="X54">
            <v>-90.2</v>
          </cell>
        </row>
        <row r="55">
          <cell r="A55" t="str">
            <v xml:space="preserve"> NFA of DMBs</v>
          </cell>
          <cell r="C55">
            <v>-80</v>
          </cell>
          <cell r="D55">
            <v>-38</v>
          </cell>
          <cell r="E55">
            <v>-19</v>
          </cell>
          <cell r="F55">
            <v>-13</v>
          </cell>
          <cell r="G55">
            <v>1</v>
          </cell>
          <cell r="H55">
            <v>-56</v>
          </cell>
          <cell r="I55">
            <v>-87</v>
          </cell>
          <cell r="J55">
            <v>-87</v>
          </cell>
          <cell r="K55">
            <v>89.337313432835813</v>
          </cell>
          <cell r="L55">
            <v>7.0832898172323739</v>
          </cell>
          <cell r="M55">
            <v>10.971482889733839</v>
          </cell>
          <cell r="N55">
            <v>-30.933250311332483</v>
          </cell>
          <cell r="O55">
            <v>-4.1164171530454041E-2</v>
          </cell>
          <cell r="P55">
            <v>76.458835828469532</v>
          </cell>
          <cell r="Q55">
            <v>9.2999999999999901</v>
          </cell>
          <cell r="R55">
            <v>-20.2</v>
          </cell>
          <cell r="S55">
            <v>-19.600000000000001</v>
          </cell>
          <cell r="T55">
            <v>5.7</v>
          </cell>
          <cell r="U55">
            <v>0</v>
          </cell>
          <cell r="V55">
            <v>0</v>
          </cell>
          <cell r="W55">
            <v>0</v>
          </cell>
        </row>
        <row r="56">
          <cell r="A56" t="str">
            <v xml:space="preserve">  Convertible (increase,-)</v>
          </cell>
          <cell r="C56">
            <v>-82</v>
          </cell>
          <cell r="D56">
            <v>-38</v>
          </cell>
          <cell r="E56">
            <v>-15</v>
          </cell>
          <cell r="F56">
            <v>-14</v>
          </cell>
          <cell r="G56">
            <v>7</v>
          </cell>
          <cell r="H56">
            <v>-63</v>
          </cell>
          <cell r="I56">
            <v>-85</v>
          </cell>
          <cell r="J56">
            <v>-85</v>
          </cell>
          <cell r="K56">
            <v>96.8</v>
          </cell>
          <cell r="L56">
            <v>6.3</v>
          </cell>
          <cell r="M56">
            <v>8.5</v>
          </cell>
          <cell r="N56">
            <v>-49.8</v>
          </cell>
          <cell r="O56">
            <v>61.8</v>
          </cell>
          <cell r="P56">
            <v>61.8</v>
          </cell>
          <cell r="Q56">
            <v>59.6</v>
          </cell>
          <cell r="R56">
            <v>-37.799999999999997</v>
          </cell>
          <cell r="S56">
            <v>-68</v>
          </cell>
          <cell r="T56">
            <v>4</v>
          </cell>
          <cell r="U56">
            <v>-42.2</v>
          </cell>
          <cell r="V56" t="str">
            <v>…</v>
          </cell>
          <cell r="W56" t="str">
            <v>…</v>
          </cell>
        </row>
        <row r="57">
          <cell r="A57" t="str">
            <v xml:space="preserve">  Nonconvertible (increase,-)</v>
          </cell>
          <cell r="C57">
            <v>2</v>
          </cell>
          <cell r="D57" t="str">
            <v>--</v>
          </cell>
          <cell r="E57">
            <v>-4</v>
          </cell>
          <cell r="F57">
            <v>1</v>
          </cell>
          <cell r="G57">
            <v>-6</v>
          </cell>
          <cell r="H57">
            <v>7</v>
          </cell>
          <cell r="I57">
            <v>-2</v>
          </cell>
          <cell r="J57">
            <v>-2</v>
          </cell>
          <cell r="K57">
            <v>-7.4626865671641784</v>
          </cell>
          <cell r="L57">
            <v>0.78328981723237656</v>
          </cell>
          <cell r="M57">
            <v>2.4714828897338394</v>
          </cell>
          <cell r="N57">
            <v>18.8667496886675</v>
          </cell>
          <cell r="O57">
            <v>14.658835828469538</v>
          </cell>
          <cell r="P57">
            <v>14.658835828469538</v>
          </cell>
          <cell r="Q57">
            <v>-50.3</v>
          </cell>
          <cell r="R57">
            <v>17.600000000000001</v>
          </cell>
          <cell r="S57">
            <v>48.4</v>
          </cell>
          <cell r="T57">
            <v>1.7</v>
          </cell>
          <cell r="U57">
            <v>17.399999999999999</v>
          </cell>
          <cell r="V57" t="str">
            <v>…</v>
          </cell>
          <cell r="W57" t="str">
            <v>…</v>
          </cell>
        </row>
        <row r="58">
          <cell r="A58" t="str">
            <v xml:space="preserve"> Official NIR (increase,-)</v>
          </cell>
          <cell r="C58">
            <v>-16.8</v>
          </cell>
          <cell r="D58">
            <v>-297.11700000000002</v>
          </cell>
          <cell r="E58">
            <v>17</v>
          </cell>
          <cell r="F58">
            <v>21</v>
          </cell>
          <cell r="G58">
            <v>-56</v>
          </cell>
          <cell r="H58">
            <v>-45</v>
          </cell>
          <cell r="I58">
            <v>-57.578000000000003</v>
          </cell>
          <cell r="J58">
            <v>-63</v>
          </cell>
          <cell r="K58">
            <v>14.6</v>
          </cell>
          <cell r="L58">
            <v>82.3</v>
          </cell>
          <cell r="M58">
            <v>-45.6</v>
          </cell>
          <cell r="N58">
            <v>-8.1000000000000227</v>
          </cell>
          <cell r="O58">
            <v>32.134967621419676</v>
          </cell>
          <cell r="P58">
            <v>43.2</v>
          </cell>
          <cell r="Q58">
            <v>-30.6</v>
          </cell>
          <cell r="R58">
            <v>-63.6</v>
          </cell>
          <cell r="S58">
            <v>-40.799999999999997</v>
          </cell>
          <cell r="T58">
            <v>-80.3</v>
          </cell>
          <cell r="U58">
            <v>-211.08432986778411</v>
          </cell>
          <cell r="V58">
            <v>-102.15592589788154</v>
          </cell>
          <cell r="W58">
            <v>-62.64</v>
          </cell>
          <cell r="X58">
            <v>-165.04300000000001</v>
          </cell>
        </row>
        <row r="59">
          <cell r="A59" t="str">
            <v xml:space="preserve">  Gross convertible reserves</v>
          </cell>
          <cell r="C59">
            <v>-52</v>
          </cell>
          <cell r="D59">
            <v>-371.10500000000002</v>
          </cell>
          <cell r="E59">
            <v>17</v>
          </cell>
          <cell r="F59">
            <v>21</v>
          </cell>
          <cell r="G59">
            <v>-103</v>
          </cell>
          <cell r="H59">
            <v>-45</v>
          </cell>
          <cell r="I59">
            <v>-103.402</v>
          </cell>
          <cell r="J59">
            <v>-110</v>
          </cell>
          <cell r="K59">
            <v>14.6</v>
          </cell>
          <cell r="L59">
            <v>82.3</v>
          </cell>
          <cell r="M59">
            <v>-45.6</v>
          </cell>
          <cell r="N59">
            <v>-5.2419676214196986</v>
          </cell>
          <cell r="O59">
            <v>46.1</v>
          </cell>
          <cell r="P59">
            <v>46.058032378580315</v>
          </cell>
          <cell r="Q59">
            <v>-25.98461538461541</v>
          </cell>
          <cell r="R59">
            <v>-59.043037974683571</v>
          </cell>
          <cell r="S59">
            <v>-34.429764065335711</v>
          </cell>
          <cell r="T59">
            <v>-70.390252707581183</v>
          </cell>
          <cell r="U59">
            <v>-189.8</v>
          </cell>
          <cell r="V59">
            <v>-65.403000000000006</v>
          </cell>
          <cell r="W59">
            <v>-37.914000000000001</v>
          </cell>
          <cell r="X59">
            <v>-75.099999999999994</v>
          </cell>
        </row>
        <row r="60">
          <cell r="A60" t="str">
            <v xml:space="preserve">  Use of Fund credit net</v>
          </cell>
          <cell r="C60">
            <v>35.200000000000003</v>
          </cell>
          <cell r="D60">
            <v>73.988</v>
          </cell>
          <cell r="E60" t="str">
            <v>--</v>
          </cell>
          <cell r="F60" t="str">
            <v>--</v>
          </cell>
          <cell r="G60">
            <v>47</v>
          </cell>
          <cell r="H60" t="str">
            <v>--</v>
          </cell>
          <cell r="I60">
            <v>45.823999999999998</v>
          </cell>
          <cell r="J60">
            <v>47</v>
          </cell>
          <cell r="K60" t="str">
            <v>--</v>
          </cell>
          <cell r="L60" t="str">
            <v>--</v>
          </cell>
          <cell r="M60" t="str">
            <v>--</v>
          </cell>
          <cell r="N60">
            <v>-2.8580323785803237</v>
          </cell>
          <cell r="O60">
            <v>-2.8580323785803237</v>
          </cell>
          <cell r="P60">
            <v>-2.8580323785803237</v>
          </cell>
          <cell r="Q60">
            <v>-4.615384615384615</v>
          </cell>
          <cell r="R60">
            <v>-4.5569620253164551</v>
          </cell>
          <cell r="S60">
            <v>-6.3702359346642456</v>
          </cell>
          <cell r="T60">
            <v>-9.9097472924187713</v>
          </cell>
          <cell r="U60">
            <v>-25.452329867784087</v>
          </cell>
          <cell r="V60">
            <v>-36.752925897881539</v>
          </cell>
          <cell r="W60">
            <v>-24.725999999999996</v>
          </cell>
          <cell r="X60">
            <v>-15.109</v>
          </cell>
        </row>
        <row r="61">
          <cell r="A61" t="str">
            <v xml:space="preserve">    Purchases</v>
          </cell>
          <cell r="C61">
            <v>35.200000000000003</v>
          </cell>
          <cell r="D61">
            <v>73.988</v>
          </cell>
          <cell r="H61">
            <v>45.823999999999998</v>
          </cell>
          <cell r="I61">
            <v>45.823999999999998</v>
          </cell>
          <cell r="J61">
            <v>45.823999999999998</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 xml:space="preserve">    Repurchases</v>
          </cell>
          <cell r="C62" t="str">
            <v>--</v>
          </cell>
          <cell r="D62">
            <v>0</v>
          </cell>
          <cell r="J62">
            <v>0</v>
          </cell>
          <cell r="K62">
            <v>0</v>
          </cell>
          <cell r="L62">
            <v>0</v>
          </cell>
          <cell r="M62">
            <v>0</v>
          </cell>
          <cell r="N62">
            <v>2.8580323785803237</v>
          </cell>
          <cell r="O62">
            <v>2.8580323785803237</v>
          </cell>
          <cell r="P62">
            <v>2.8580323785803237</v>
          </cell>
          <cell r="Q62">
            <v>4.615384615384615</v>
          </cell>
          <cell r="R62">
            <v>4.5569620253164551</v>
          </cell>
          <cell r="S62">
            <v>6.3702359346642456</v>
          </cell>
          <cell r="T62">
            <v>9.9097472924187713</v>
          </cell>
          <cell r="U62">
            <v>25.452329867784087</v>
          </cell>
          <cell r="V62">
            <v>37.167062650018295</v>
          </cell>
          <cell r="W62">
            <v>24.7413898</v>
          </cell>
        </row>
        <row r="63">
          <cell r="A63" t="str">
            <v xml:space="preserve"> Nonconvertible NFA, BoL</v>
          </cell>
          <cell r="C63">
            <v>-38</v>
          </cell>
          <cell r="D63">
            <v>27</v>
          </cell>
          <cell r="E63" t="str">
            <v>--</v>
          </cell>
          <cell r="F63">
            <v>-2</v>
          </cell>
          <cell r="G63">
            <v>2</v>
          </cell>
          <cell r="H63" t="str">
            <v>--</v>
          </cell>
          <cell r="I63" t="str">
            <v>--</v>
          </cell>
          <cell r="J63">
            <v>0</v>
          </cell>
          <cell r="K63">
            <v>-0.18656716417910379</v>
          </cell>
          <cell r="L63">
            <v>0.19582245430809328</v>
          </cell>
          <cell r="M63">
            <v>-0.57034220532319346</v>
          </cell>
          <cell r="N63">
            <v>0</v>
          </cell>
          <cell r="O63">
            <v>-0.56108691519420395</v>
          </cell>
          <cell r="P63">
            <v>-0.56108691519420395</v>
          </cell>
          <cell r="Q63">
            <v>9.9999999999999645E-2</v>
          </cell>
          <cell r="R63">
            <v>0.30000000000000071</v>
          </cell>
          <cell r="S63">
            <v>1.3</v>
          </cell>
          <cell r="T63">
            <v>9.9999999999999645E-2</v>
          </cell>
          <cell r="U63">
            <v>1.8</v>
          </cell>
          <cell r="V63">
            <v>0.84903565166569273</v>
          </cell>
          <cell r="W63">
            <v>0.17230699926797755</v>
          </cell>
        </row>
        <row r="64">
          <cell r="A64" t="str">
            <v>Natural gas arrears</v>
          </cell>
          <cell r="C64" t="str">
            <v>--</v>
          </cell>
          <cell r="D64">
            <v>-29</v>
          </cell>
          <cell r="E64">
            <v>14</v>
          </cell>
          <cell r="F64">
            <v>-30</v>
          </cell>
          <cell r="G64">
            <v>7</v>
          </cell>
          <cell r="H64">
            <v>19.911999999999999</v>
          </cell>
          <cell r="I64">
            <v>11</v>
          </cell>
          <cell r="J64">
            <v>10.911999999999999</v>
          </cell>
          <cell r="K64">
            <v>-12.251999999999999</v>
          </cell>
          <cell r="L64">
            <v>-4.4669999999999996</v>
          </cell>
          <cell r="M64">
            <v>4.9649999999999999</v>
          </cell>
          <cell r="N64">
            <v>-5.9349999999999996</v>
          </cell>
          <cell r="O64">
            <v>-17.7</v>
          </cell>
          <cell r="P64">
            <v>-17.689</v>
          </cell>
          <cell r="Q64">
            <v>3.18</v>
          </cell>
          <cell r="R64">
            <v>-6.4610000000000003</v>
          </cell>
          <cell r="S64">
            <v>-2.984</v>
          </cell>
          <cell r="T64">
            <v>-4.5860000000000003</v>
          </cell>
          <cell r="U64">
            <v>-10.9</v>
          </cell>
          <cell r="V64">
            <v>0</v>
          </cell>
          <cell r="W64">
            <v>0</v>
          </cell>
          <cell r="X64">
            <v>0</v>
          </cell>
        </row>
        <row r="65">
          <cell r="J65">
            <v>0</v>
          </cell>
        </row>
        <row r="66">
          <cell r="A66" t="str">
            <v>Financing Gap</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-5.3290705182007514E-15</v>
          </cell>
          <cell r="V66">
            <v>0</v>
          </cell>
          <cell r="W66">
            <v>0</v>
          </cell>
        </row>
        <row r="67">
          <cell r="A67" t="str">
            <v xml:space="preserve">Sources:  Data provided by the authorities; and staff estimates. </v>
          </cell>
        </row>
        <row r="79">
          <cell r="C79">
            <v>1992</v>
          </cell>
          <cell r="D79">
            <v>1993</v>
          </cell>
          <cell r="G79" t="str">
            <v>1994</v>
          </cell>
          <cell r="I79">
            <v>1994</v>
          </cell>
          <cell r="M79" t="str">
            <v>1995</v>
          </cell>
          <cell r="O79">
            <v>1995</v>
          </cell>
          <cell r="S79" t="str">
            <v>1996</v>
          </cell>
          <cell r="U79">
            <v>1996</v>
          </cell>
          <cell r="V79">
            <v>1997</v>
          </cell>
          <cell r="W79">
            <v>1998</v>
          </cell>
        </row>
        <row r="80">
          <cell r="E80" t="str">
            <v>Q1</v>
          </cell>
          <cell r="F80" t="str">
            <v>Q2</v>
          </cell>
          <cell r="G80" t="str">
            <v>Q3</v>
          </cell>
          <cell r="H80" t="str">
            <v>Q4</v>
          </cell>
          <cell r="J80" t="str">
            <v>CHECK</v>
          </cell>
          <cell r="K80" t="str">
            <v>Q1</v>
          </cell>
          <cell r="L80" t="str">
            <v>Q2</v>
          </cell>
          <cell r="M80" t="str">
            <v>Q3</v>
          </cell>
          <cell r="N80" t="str">
            <v>Q4</v>
          </cell>
          <cell r="P80" t="str">
            <v>CHECK</v>
          </cell>
          <cell r="Q80" t="str">
            <v>Q1</v>
          </cell>
          <cell r="R80" t="str">
            <v>Q2</v>
          </cell>
          <cell r="S80" t="str">
            <v>Q3</v>
          </cell>
          <cell r="T80" t="str">
            <v>Q4</v>
          </cell>
        </row>
        <row r="84">
          <cell r="A84" t="str">
            <v>Memorandum items:</v>
          </cell>
          <cell r="U84" t="str">
            <v>(In percent of GDP)</v>
          </cell>
        </row>
        <row r="85">
          <cell r="A85" t="str">
            <v>Current account balance</v>
          </cell>
          <cell r="U85">
            <v>-5.5</v>
          </cell>
          <cell r="V85">
            <v>-6.1</v>
          </cell>
          <cell r="W85">
            <v>-10.6</v>
          </cell>
          <cell r="X85">
            <v>-9.6999999999999993</v>
          </cell>
          <cell r="Y85">
            <v>-6.9066242717518085</v>
          </cell>
        </row>
        <row r="86">
          <cell r="A86" t="str">
            <v>Trade Balance</v>
          </cell>
          <cell r="U86">
            <v>-15.7</v>
          </cell>
          <cell r="V86">
            <v>-15.035849944760866</v>
          </cell>
          <cell r="W86">
            <v>-18.575544318075028</v>
          </cell>
          <cell r="X86">
            <v>-15.417784366908824</v>
          </cell>
          <cell r="Y86">
            <v>-14.81084168407952</v>
          </cell>
        </row>
        <row r="87">
          <cell r="A87" t="str">
            <v>Exports, f.o.b.</v>
          </cell>
          <cell r="U87">
            <v>29.2</v>
          </cell>
          <cell r="V87">
            <v>32.595144742187543</v>
          </cell>
          <cell r="W87">
            <v>33.046202416917303</v>
          </cell>
          <cell r="X87">
            <v>28.358086625831731</v>
          </cell>
          <cell r="Y87">
            <v>28.810684394616143</v>
          </cell>
        </row>
        <row r="88">
          <cell r="A88" t="str">
            <v>Imports, f.o.b.</v>
          </cell>
          <cell r="U88">
            <v>-44.9</v>
          </cell>
          <cell r="V88">
            <v>-47.630994686948405</v>
          </cell>
          <cell r="W88">
            <v>-51.621746734992335</v>
          </cell>
          <cell r="X88">
            <v>-43.775870992740558</v>
          </cell>
          <cell r="Y88">
            <v>-43.621526078695666</v>
          </cell>
        </row>
        <row r="89">
          <cell r="A89" t="str">
            <v>Services, income and transfers balance</v>
          </cell>
          <cell r="U89">
            <v>10.1</v>
          </cell>
          <cell r="V89">
            <v>9</v>
          </cell>
          <cell r="W89">
            <v>7.9</v>
          </cell>
          <cell r="X89">
            <v>5.6067372510578686</v>
          </cell>
          <cell r="Y89">
            <v>7.9042174123277116</v>
          </cell>
        </row>
        <row r="91">
          <cell r="A91" t="str">
            <v>Sources: Bank of Latvia; and staff estimates.</v>
          </cell>
        </row>
        <row r="93">
          <cell r="A93" t="str">
            <v>1/ In 1996-98, official travel exports data have been increased by 30 percent based on IMF technical assistance advice.</v>
          </cell>
        </row>
      </sheetData>
      <sheetData sheetId="40">
        <row r="1">
          <cell r="A1" t="str">
            <v>Table 39. Latvia: Exports and Imports by Area and Country, 1996-2001</v>
          </cell>
        </row>
        <row r="2">
          <cell r="A2" t="str">
            <v>(In percent of total unless otherwise indicated)</v>
          </cell>
        </row>
        <row r="4">
          <cell r="C4" t="str">
            <v>Exports</v>
          </cell>
          <cell r="F4" t="str">
            <v>Exports</v>
          </cell>
          <cell r="M4" t="str">
            <v>Imports</v>
          </cell>
          <cell r="P4" t="str">
            <v>Imports</v>
          </cell>
        </row>
        <row r="5">
          <cell r="C5">
            <v>1993</v>
          </cell>
          <cell r="D5">
            <v>1994</v>
          </cell>
          <cell r="E5">
            <v>1995</v>
          </cell>
          <cell r="F5">
            <v>1996</v>
          </cell>
          <cell r="G5">
            <v>1997</v>
          </cell>
          <cell r="H5">
            <v>1998</v>
          </cell>
          <cell r="I5">
            <v>1999</v>
          </cell>
          <cell r="J5">
            <v>2000</v>
          </cell>
          <cell r="K5">
            <v>2001</v>
          </cell>
          <cell r="M5">
            <v>1993</v>
          </cell>
          <cell r="N5">
            <v>1994</v>
          </cell>
          <cell r="O5">
            <v>1995</v>
          </cell>
          <cell r="P5">
            <v>1996</v>
          </cell>
          <cell r="Q5">
            <v>1997</v>
          </cell>
          <cell r="R5">
            <v>1998</v>
          </cell>
          <cell r="S5">
            <v>1999</v>
          </cell>
          <cell r="T5">
            <v>2000</v>
          </cell>
        </row>
        <row r="7">
          <cell r="A7" t="str">
            <v>Total (in millions of  lats)</v>
          </cell>
          <cell r="E7">
            <v>688.41300000000001</v>
          </cell>
          <cell r="F7">
            <v>795.17200000000003</v>
          </cell>
          <cell r="G7">
            <v>971.74900000000002</v>
          </cell>
          <cell r="H7">
            <v>1068.8520000000001</v>
          </cell>
          <cell r="I7">
            <v>1008.333</v>
          </cell>
          <cell r="J7">
            <v>1131.3150000000001</v>
          </cell>
          <cell r="K7">
            <v>1256</v>
          </cell>
          <cell r="O7">
            <v>959.63599999999997</v>
          </cell>
          <cell r="P7">
            <v>1278.1690000000001</v>
          </cell>
          <cell r="Q7">
            <v>1582.3520000000001</v>
          </cell>
          <cell r="R7">
            <v>1881.2850000000001</v>
          </cell>
          <cell r="S7">
            <v>1723.931</v>
          </cell>
          <cell r="T7">
            <v>1933.9349999999999</v>
          </cell>
        </row>
        <row r="9">
          <cell r="A9" t="str">
            <v>Total</v>
          </cell>
          <cell r="F9">
            <v>100</v>
          </cell>
          <cell r="G9">
            <v>100</v>
          </cell>
          <cell r="H9">
            <v>100</v>
          </cell>
          <cell r="I9">
            <v>100</v>
          </cell>
          <cell r="J9">
            <v>100</v>
          </cell>
          <cell r="K9">
            <v>100</v>
          </cell>
          <cell r="P9">
            <v>100</v>
          </cell>
          <cell r="Q9">
            <v>100</v>
          </cell>
          <cell r="R9">
            <v>100</v>
          </cell>
          <cell r="S9">
            <v>100</v>
          </cell>
          <cell r="T9">
            <v>100</v>
          </cell>
        </row>
        <row r="10">
          <cell r="A10" t="str">
            <v>European Union</v>
          </cell>
          <cell r="E10">
            <v>44.043328641382423</v>
          </cell>
          <cell r="F10">
            <v>44.7</v>
          </cell>
          <cell r="G10">
            <v>48.9</v>
          </cell>
          <cell r="H10">
            <v>56.614981679811571</v>
          </cell>
          <cell r="I10">
            <v>62.5</v>
          </cell>
          <cell r="J10">
            <v>64.648731464424174</v>
          </cell>
          <cell r="K10">
            <v>61.2</v>
          </cell>
          <cell r="O10">
            <v>49.873076874981763</v>
          </cell>
          <cell r="P10">
            <v>49.3</v>
          </cell>
          <cell r="Q10">
            <v>53.2</v>
          </cell>
          <cell r="R10">
            <v>55.3</v>
          </cell>
          <cell r="S10">
            <v>54.5</v>
          </cell>
          <cell r="T10">
            <v>52.4</v>
          </cell>
        </row>
        <row r="11">
          <cell r="A11" t="str">
            <v>CIS</v>
          </cell>
          <cell r="E11">
            <v>38.290967776610849</v>
          </cell>
          <cell r="F11">
            <v>35.816150468074831</v>
          </cell>
          <cell r="G11">
            <v>29.513794199942577</v>
          </cell>
          <cell r="H11">
            <v>19</v>
          </cell>
          <cell r="I11">
            <v>12</v>
          </cell>
          <cell r="J11">
            <v>8.6999999999999993</v>
          </cell>
          <cell r="K11">
            <v>10.3</v>
          </cell>
          <cell r="O11">
            <v>28.21903305003147</v>
          </cell>
          <cell r="P11">
            <v>25.528705515467831</v>
          </cell>
          <cell r="Q11">
            <v>19.730123259552869</v>
          </cell>
          <cell r="R11">
            <v>16</v>
          </cell>
          <cell r="S11">
            <v>15</v>
          </cell>
          <cell r="T11">
            <v>16.899999999999999</v>
          </cell>
        </row>
        <row r="12">
          <cell r="A12" t="str">
            <v>Baltics</v>
          </cell>
          <cell r="F12">
            <v>11.100000000000001</v>
          </cell>
          <cell r="G12">
            <v>11.7</v>
          </cell>
          <cell r="H12">
            <v>11.9</v>
          </cell>
          <cell r="I12">
            <v>12.2</v>
          </cell>
          <cell r="J12">
            <v>12.899999999999999</v>
          </cell>
          <cell r="K12">
            <v>13.8</v>
          </cell>
          <cell r="P12">
            <v>12</v>
          </cell>
          <cell r="Q12">
            <v>12.4</v>
          </cell>
          <cell r="R12">
            <v>12.899999999999999</v>
          </cell>
          <cell r="S12">
            <v>13.7</v>
          </cell>
          <cell r="T12">
            <v>13.8</v>
          </cell>
        </row>
        <row r="13">
          <cell r="A13" t="str">
            <v>Other</v>
          </cell>
          <cell r="F13">
            <v>8.3838495319251649</v>
          </cell>
          <cell r="G13">
            <v>9.8862058000574251</v>
          </cell>
          <cell r="H13">
            <v>12.485018320188431</v>
          </cell>
          <cell r="I13">
            <v>13.299999999999997</v>
          </cell>
          <cell r="J13">
            <v>13.751268535575832</v>
          </cell>
          <cell r="K13">
            <v>14.7</v>
          </cell>
          <cell r="P13">
            <v>13.171294484532169</v>
          </cell>
          <cell r="Q13">
            <v>14.669876740447123</v>
          </cell>
          <cell r="R13">
            <v>15.800000000000011</v>
          </cell>
          <cell r="S13">
            <v>16.799999999999997</v>
          </cell>
          <cell r="T13">
            <v>16.900000000000006</v>
          </cell>
        </row>
        <row r="15">
          <cell r="A15" t="str">
            <v>Total</v>
          </cell>
          <cell r="F15">
            <v>100</v>
          </cell>
          <cell r="G15">
            <v>100</v>
          </cell>
          <cell r="H15">
            <v>99.999999999999986</v>
          </cell>
          <cell r="I15">
            <v>100</v>
          </cell>
          <cell r="J15">
            <v>100</v>
          </cell>
          <cell r="K15">
            <v>100</v>
          </cell>
          <cell r="P15">
            <v>100</v>
          </cell>
          <cell r="Q15">
            <v>100</v>
          </cell>
          <cell r="R15">
            <v>100</v>
          </cell>
          <cell r="S15">
            <v>99.999999999999986</v>
          </cell>
          <cell r="T15">
            <v>100</v>
          </cell>
        </row>
        <row r="16">
          <cell r="A16" t="str">
            <v>Europe</v>
          </cell>
          <cell r="C16">
            <v>83.4</v>
          </cell>
          <cell r="D16">
            <v>84.5</v>
          </cell>
          <cell r="E16">
            <v>94</v>
          </cell>
          <cell r="F16">
            <v>93.3</v>
          </cell>
          <cell r="G16">
            <v>92.5</v>
          </cell>
          <cell r="H16">
            <v>89.8</v>
          </cell>
          <cell r="I16">
            <v>90.4</v>
          </cell>
          <cell r="J16">
            <v>90.1</v>
          </cell>
          <cell r="K16">
            <v>90</v>
          </cell>
          <cell r="M16">
            <v>91.3</v>
          </cell>
          <cell r="N16">
            <v>93.4</v>
          </cell>
          <cell r="O16">
            <v>90.7</v>
          </cell>
          <cell r="P16">
            <v>93.5</v>
          </cell>
          <cell r="Q16">
            <v>93.4</v>
          </cell>
          <cell r="R16">
            <v>93.3</v>
          </cell>
          <cell r="S16">
            <v>94.3</v>
          </cell>
          <cell r="T16">
            <v>93.8</v>
          </cell>
        </row>
        <row r="17">
          <cell r="A17" t="str">
            <v xml:space="preserve">   Belarus</v>
          </cell>
          <cell r="E17">
            <v>5.3</v>
          </cell>
          <cell r="F17">
            <v>4.4000000000000004</v>
          </cell>
          <cell r="G17">
            <v>3.2</v>
          </cell>
          <cell r="H17">
            <v>2</v>
          </cell>
          <cell r="I17">
            <v>1.7</v>
          </cell>
          <cell r="J17">
            <v>1.2</v>
          </cell>
          <cell r="K17">
            <v>1.8</v>
          </cell>
          <cell r="O17">
            <v>2.5</v>
          </cell>
          <cell r="P17">
            <v>1.7</v>
          </cell>
          <cell r="Q17">
            <v>1.2</v>
          </cell>
          <cell r="R17">
            <v>1.7</v>
          </cell>
          <cell r="S17">
            <v>2.9</v>
          </cell>
          <cell r="T17">
            <v>3.4</v>
          </cell>
        </row>
        <row r="18">
          <cell r="A18" t="str">
            <v xml:space="preserve">   Belgium</v>
          </cell>
          <cell r="C18">
            <v>3.6</v>
          </cell>
          <cell r="D18">
            <v>0.8</v>
          </cell>
          <cell r="E18">
            <v>1.7</v>
          </cell>
          <cell r="F18">
            <v>1</v>
          </cell>
          <cell r="G18">
            <v>1.2</v>
          </cell>
          <cell r="H18">
            <v>1.1000000000000001</v>
          </cell>
          <cell r="I18">
            <v>1.4</v>
          </cell>
          <cell r="J18">
            <v>1.3</v>
          </cell>
          <cell r="K18">
            <v>1.3</v>
          </cell>
          <cell r="M18">
            <v>1.6</v>
          </cell>
          <cell r="N18">
            <v>1.8</v>
          </cell>
          <cell r="O18">
            <v>2.2000000000000002</v>
          </cell>
          <cell r="P18">
            <v>1.8</v>
          </cell>
          <cell r="Q18">
            <v>1.9</v>
          </cell>
          <cell r="R18">
            <v>2.2000000000000002</v>
          </cell>
          <cell r="S18">
            <v>1.9</v>
          </cell>
          <cell r="T18">
            <v>1.8</v>
          </cell>
        </row>
        <row r="19">
          <cell r="A19" t="str">
            <v xml:space="preserve">   Denmark</v>
          </cell>
          <cell r="C19">
            <v>1.6</v>
          </cell>
          <cell r="D19">
            <v>2.7</v>
          </cell>
          <cell r="E19">
            <v>3.8</v>
          </cell>
          <cell r="F19">
            <v>3.7</v>
          </cell>
          <cell r="G19">
            <v>3.9</v>
          </cell>
          <cell r="H19">
            <v>5.0999999999999996</v>
          </cell>
          <cell r="I19">
            <v>6.1</v>
          </cell>
          <cell r="J19">
            <v>5.8</v>
          </cell>
          <cell r="K19">
            <v>5.8</v>
          </cell>
          <cell r="M19">
            <v>3.6</v>
          </cell>
          <cell r="N19">
            <v>3.7</v>
          </cell>
          <cell r="O19">
            <v>4.7</v>
          </cell>
          <cell r="P19">
            <v>3.9</v>
          </cell>
          <cell r="Q19">
            <v>3.5</v>
          </cell>
          <cell r="R19">
            <v>3.8</v>
          </cell>
          <cell r="S19">
            <v>3.9</v>
          </cell>
          <cell r="T19">
            <v>3.6</v>
          </cell>
        </row>
        <row r="20">
          <cell r="A20" t="str">
            <v xml:space="preserve">   Estonia</v>
          </cell>
          <cell r="E20">
            <v>3.4</v>
          </cell>
          <cell r="F20">
            <v>3.7</v>
          </cell>
          <cell r="G20">
            <v>4.2</v>
          </cell>
          <cell r="H20">
            <v>4.5</v>
          </cell>
          <cell r="I20">
            <v>4.7</v>
          </cell>
          <cell r="J20">
            <v>5.3</v>
          </cell>
          <cell r="K20">
            <v>5.7</v>
          </cell>
          <cell r="O20">
            <v>5.7</v>
          </cell>
          <cell r="P20">
            <v>5.7</v>
          </cell>
          <cell r="Q20">
            <v>6</v>
          </cell>
          <cell r="R20">
            <v>6.6</v>
          </cell>
          <cell r="S20">
            <v>6.4</v>
          </cell>
          <cell r="T20">
            <v>6.2</v>
          </cell>
        </row>
        <row r="21">
          <cell r="A21" t="str">
            <v xml:space="preserve">   Finland</v>
          </cell>
          <cell r="C21">
            <v>4.5</v>
          </cell>
          <cell r="D21">
            <v>4.2</v>
          </cell>
          <cell r="E21">
            <v>6.1</v>
          </cell>
          <cell r="F21">
            <v>2.4</v>
          </cell>
          <cell r="G21">
            <v>1.5</v>
          </cell>
          <cell r="H21">
            <v>2.1</v>
          </cell>
          <cell r="I21">
            <v>1.9</v>
          </cell>
          <cell r="J21">
            <v>1.9</v>
          </cell>
          <cell r="K21">
            <v>2.2999999999999998</v>
          </cell>
          <cell r="M21">
            <v>8.6999999999999993</v>
          </cell>
          <cell r="N21">
            <v>13.1</v>
          </cell>
          <cell r="O21">
            <v>17</v>
          </cell>
          <cell r="P21">
            <v>9.1999999999999993</v>
          </cell>
          <cell r="Q21">
            <v>9.6999999999999993</v>
          </cell>
          <cell r="R21">
            <v>9.5</v>
          </cell>
          <cell r="S21">
            <v>9.1</v>
          </cell>
          <cell r="T21">
            <v>8.6</v>
          </cell>
        </row>
        <row r="22">
          <cell r="A22" t="str">
            <v xml:space="preserve">   France</v>
          </cell>
          <cell r="C22">
            <v>1.9</v>
          </cell>
          <cell r="D22">
            <v>2.5</v>
          </cell>
          <cell r="E22">
            <v>2.4</v>
          </cell>
          <cell r="F22">
            <v>1.3</v>
          </cell>
          <cell r="G22">
            <v>1.3</v>
          </cell>
          <cell r="H22">
            <v>1.7</v>
          </cell>
          <cell r="I22">
            <v>1.8</v>
          </cell>
          <cell r="J22">
            <v>1.8</v>
          </cell>
          <cell r="K22">
            <v>1.9</v>
          </cell>
          <cell r="M22">
            <v>1.9</v>
          </cell>
          <cell r="N22">
            <v>1.9</v>
          </cell>
          <cell r="O22">
            <v>2.5</v>
          </cell>
          <cell r="P22">
            <v>1.5</v>
          </cell>
          <cell r="Q22">
            <v>2.1</v>
          </cell>
          <cell r="R22">
            <v>2.6</v>
          </cell>
          <cell r="S22">
            <v>3.2</v>
          </cell>
          <cell r="T22">
            <v>3</v>
          </cell>
        </row>
        <row r="23">
          <cell r="A23" t="str">
            <v xml:space="preserve">   Germany</v>
          </cell>
          <cell r="C23">
            <v>14.4</v>
          </cell>
          <cell r="D23">
            <v>18.399999999999999</v>
          </cell>
          <cell r="E23">
            <v>25.6</v>
          </cell>
          <cell r="F23">
            <v>13.8</v>
          </cell>
          <cell r="G23">
            <v>13.8</v>
          </cell>
          <cell r="H23">
            <v>15.6</v>
          </cell>
          <cell r="I23">
            <v>16.899999999999999</v>
          </cell>
          <cell r="J23">
            <v>17.2</v>
          </cell>
          <cell r="K23">
            <v>16.7</v>
          </cell>
          <cell r="M23">
            <v>20.399999999999999</v>
          </cell>
          <cell r="N23">
            <v>19.7</v>
          </cell>
          <cell r="O23">
            <v>25.2</v>
          </cell>
          <cell r="P23">
            <v>13.8</v>
          </cell>
          <cell r="Q23">
            <v>16</v>
          </cell>
          <cell r="R23">
            <v>16.8</v>
          </cell>
          <cell r="S23">
            <v>15.2</v>
          </cell>
          <cell r="T23">
            <v>15.7</v>
          </cell>
        </row>
        <row r="24">
          <cell r="A24" t="str">
            <v xml:space="preserve">   Italy</v>
          </cell>
          <cell r="C24">
            <v>2.9</v>
          </cell>
          <cell r="D24">
            <v>1.7</v>
          </cell>
          <cell r="E24">
            <v>2.2000000000000002</v>
          </cell>
          <cell r="F24">
            <v>1.1000000000000001</v>
          </cell>
          <cell r="G24">
            <v>0.9</v>
          </cell>
          <cell r="H24">
            <v>1.8</v>
          </cell>
          <cell r="I24">
            <v>1.7</v>
          </cell>
          <cell r="J24">
            <v>1.5</v>
          </cell>
          <cell r="K24">
            <v>1.8</v>
          </cell>
          <cell r="M24">
            <v>1.7</v>
          </cell>
          <cell r="N24">
            <v>2.1</v>
          </cell>
          <cell r="O24">
            <v>3.8</v>
          </cell>
          <cell r="P24">
            <v>2.7</v>
          </cell>
          <cell r="Q24">
            <v>3.1</v>
          </cell>
          <cell r="R24">
            <v>3.6</v>
          </cell>
          <cell r="S24">
            <v>3.7</v>
          </cell>
          <cell r="T24">
            <v>3.7</v>
          </cell>
        </row>
        <row r="25">
          <cell r="A25" t="str">
            <v xml:space="preserve">   Lithuania</v>
          </cell>
          <cell r="E25">
            <v>6.5</v>
          </cell>
          <cell r="F25">
            <v>7.4</v>
          </cell>
          <cell r="G25">
            <v>7.5</v>
          </cell>
          <cell r="H25">
            <v>7.4</v>
          </cell>
          <cell r="I25">
            <v>7.5</v>
          </cell>
          <cell r="J25">
            <v>7.6</v>
          </cell>
          <cell r="K25">
            <v>8.1</v>
          </cell>
          <cell r="O25">
            <v>4.4000000000000004</v>
          </cell>
          <cell r="P25">
            <v>6.3</v>
          </cell>
          <cell r="Q25">
            <v>6.4</v>
          </cell>
          <cell r="R25">
            <v>6.3</v>
          </cell>
          <cell r="S25">
            <v>7.3</v>
          </cell>
          <cell r="T25">
            <v>7.6</v>
          </cell>
        </row>
        <row r="26">
          <cell r="A26" t="str">
            <v xml:space="preserve">   The Netherlands</v>
          </cell>
          <cell r="C26">
            <v>17.899999999999999</v>
          </cell>
          <cell r="D26">
            <v>3.3</v>
          </cell>
          <cell r="E26">
            <v>3.7</v>
          </cell>
          <cell r="F26">
            <v>1.9</v>
          </cell>
          <cell r="G26">
            <v>2.4</v>
          </cell>
          <cell r="H26">
            <v>3.5</v>
          </cell>
          <cell r="I26">
            <v>3.5</v>
          </cell>
          <cell r="J26">
            <v>4</v>
          </cell>
          <cell r="K26">
            <v>3.7</v>
          </cell>
          <cell r="M26">
            <v>2.2000000000000002</v>
          </cell>
          <cell r="N26">
            <v>3.3</v>
          </cell>
          <cell r="O26">
            <v>5</v>
          </cell>
          <cell r="P26">
            <v>3.5</v>
          </cell>
          <cell r="Q26">
            <v>3.8</v>
          </cell>
          <cell r="R26">
            <v>3.6</v>
          </cell>
          <cell r="S26">
            <v>3.9</v>
          </cell>
          <cell r="T26">
            <v>3.4</v>
          </cell>
        </row>
        <row r="27">
          <cell r="A27" t="str">
            <v xml:space="preserve">   Poland</v>
          </cell>
          <cell r="C27">
            <v>6.4</v>
          </cell>
          <cell r="D27">
            <v>2.8</v>
          </cell>
          <cell r="E27">
            <v>4.7</v>
          </cell>
          <cell r="F27">
            <v>1.4</v>
          </cell>
          <cell r="G27">
            <v>1.2</v>
          </cell>
          <cell r="H27">
            <v>1.8</v>
          </cell>
          <cell r="I27">
            <v>1.8</v>
          </cell>
          <cell r="J27">
            <v>1.6</v>
          </cell>
          <cell r="K27">
            <v>1.9</v>
          </cell>
          <cell r="M27">
            <v>1.6</v>
          </cell>
          <cell r="N27">
            <v>2.2999999999999998</v>
          </cell>
          <cell r="O27">
            <v>3.1</v>
          </cell>
          <cell r="P27">
            <v>2.6</v>
          </cell>
          <cell r="Q27">
            <v>3.2</v>
          </cell>
          <cell r="R27">
            <v>3.5</v>
          </cell>
          <cell r="S27">
            <v>4.4000000000000004</v>
          </cell>
          <cell r="T27">
            <v>4.8</v>
          </cell>
        </row>
        <row r="28">
          <cell r="A28" t="str">
            <v xml:space="preserve">   Russian Federation</v>
          </cell>
          <cell r="E28">
            <v>26.7</v>
          </cell>
          <cell r="F28">
            <v>22.8</v>
          </cell>
          <cell r="G28">
            <v>21</v>
          </cell>
          <cell r="H28">
            <v>12.1</v>
          </cell>
          <cell r="I28">
            <v>6.6</v>
          </cell>
          <cell r="J28">
            <v>4.2</v>
          </cell>
          <cell r="K28">
            <v>5.9</v>
          </cell>
          <cell r="O28">
            <v>19.8</v>
          </cell>
          <cell r="P28">
            <v>20.2</v>
          </cell>
          <cell r="Q28">
            <v>15.6</v>
          </cell>
          <cell r="R28">
            <v>11.8</v>
          </cell>
          <cell r="S28">
            <v>10.5</v>
          </cell>
          <cell r="T28">
            <v>11.6</v>
          </cell>
        </row>
        <row r="29">
          <cell r="A29" t="str">
            <v xml:space="preserve">   Sweden</v>
          </cell>
          <cell r="C29">
            <v>13.7</v>
          </cell>
          <cell r="D29">
            <v>12</v>
          </cell>
          <cell r="E29">
            <v>17.5</v>
          </cell>
          <cell r="F29">
            <v>6.6</v>
          </cell>
          <cell r="G29">
            <v>8.3000000000000007</v>
          </cell>
          <cell r="H29">
            <v>10.3</v>
          </cell>
          <cell r="I29">
            <v>10.7</v>
          </cell>
          <cell r="J29">
            <v>10.8</v>
          </cell>
          <cell r="K29">
            <v>9.6</v>
          </cell>
          <cell r="M29">
            <v>11</v>
          </cell>
          <cell r="N29">
            <v>9.6999999999999993</v>
          </cell>
          <cell r="O29">
            <v>13.1</v>
          </cell>
          <cell r="P29">
            <v>7.9</v>
          </cell>
          <cell r="Q29">
            <v>7.7</v>
          </cell>
          <cell r="R29">
            <v>7.2</v>
          </cell>
          <cell r="S29">
            <v>7.2</v>
          </cell>
          <cell r="T29">
            <v>6.7</v>
          </cell>
        </row>
        <row r="30">
          <cell r="A30" t="str">
            <v xml:space="preserve">   Ukraine</v>
          </cell>
          <cell r="E30">
            <v>5.6</v>
          </cell>
          <cell r="F30">
            <v>6.2</v>
          </cell>
          <cell r="G30">
            <v>3.9</v>
          </cell>
          <cell r="H30">
            <v>2.9</v>
          </cell>
          <cell r="I30">
            <v>2.9</v>
          </cell>
          <cell r="J30">
            <v>2.4</v>
          </cell>
          <cell r="K30">
            <v>1.7</v>
          </cell>
          <cell r="O30">
            <v>2.1</v>
          </cell>
          <cell r="P30">
            <v>2.6</v>
          </cell>
          <cell r="Q30">
            <v>2</v>
          </cell>
          <cell r="R30">
            <v>1.9</v>
          </cell>
          <cell r="S30">
            <v>1.1000000000000001</v>
          </cell>
          <cell r="T30">
            <v>1.3</v>
          </cell>
        </row>
        <row r="31">
          <cell r="A31" t="str">
            <v xml:space="preserve">   United Kingdom</v>
          </cell>
          <cell r="C31">
            <v>9.9</v>
          </cell>
          <cell r="D31">
            <v>17</v>
          </cell>
          <cell r="E31">
            <v>17.100000000000001</v>
          </cell>
          <cell r="F31">
            <v>11.1</v>
          </cell>
          <cell r="G31">
            <v>14.3</v>
          </cell>
          <cell r="H31">
            <v>13.5</v>
          </cell>
          <cell r="I31">
            <v>16.399999999999999</v>
          </cell>
          <cell r="J31">
            <v>17.399999999999999</v>
          </cell>
          <cell r="K31">
            <v>15.7</v>
          </cell>
          <cell r="M31">
            <v>3.8</v>
          </cell>
          <cell r="N31">
            <v>4</v>
          </cell>
          <cell r="O31">
            <v>4.4000000000000004</v>
          </cell>
          <cell r="P31">
            <v>2.8</v>
          </cell>
          <cell r="Q31">
            <v>3.3</v>
          </cell>
          <cell r="R31">
            <v>3.1</v>
          </cell>
          <cell r="S31">
            <v>3.3</v>
          </cell>
          <cell r="T31">
            <v>2.7</v>
          </cell>
        </row>
        <row r="33">
          <cell r="A33" t="str">
            <v>Africa</v>
          </cell>
          <cell r="C33">
            <v>3.6</v>
          </cell>
          <cell r="D33">
            <v>1</v>
          </cell>
          <cell r="E33">
            <v>1</v>
          </cell>
          <cell r="F33">
            <v>1.5</v>
          </cell>
          <cell r="G33">
            <v>0.8</v>
          </cell>
          <cell r="H33">
            <v>1</v>
          </cell>
          <cell r="I33">
            <v>0.6</v>
          </cell>
          <cell r="J33">
            <v>2.2999999999999998</v>
          </cell>
          <cell r="K33">
            <v>2</v>
          </cell>
          <cell r="M33">
            <v>2</v>
          </cell>
          <cell r="N33">
            <v>0.2</v>
          </cell>
          <cell r="O33">
            <v>0.2</v>
          </cell>
          <cell r="P33">
            <v>0.1</v>
          </cell>
          <cell r="Q33">
            <v>0.1</v>
          </cell>
          <cell r="R33">
            <v>0.1</v>
          </cell>
          <cell r="S33">
            <v>0.1</v>
          </cell>
          <cell r="T33">
            <v>0.1</v>
          </cell>
        </row>
        <row r="35">
          <cell r="A35" t="str">
            <v>Asia and Middle East</v>
          </cell>
          <cell r="C35">
            <v>10.1</v>
          </cell>
          <cell r="D35">
            <v>11.3</v>
          </cell>
          <cell r="E35">
            <v>2.2999999999999998</v>
          </cell>
          <cell r="F35">
            <v>4.4000000000000004</v>
          </cell>
          <cell r="G35">
            <v>4.7</v>
          </cell>
          <cell r="H35">
            <v>5.0999999999999996</v>
          </cell>
          <cell r="I35">
            <v>2.2000000000000002</v>
          </cell>
          <cell r="J35">
            <v>2.1</v>
          </cell>
          <cell r="K35">
            <v>3.5</v>
          </cell>
          <cell r="M35">
            <v>2.8</v>
          </cell>
          <cell r="N35">
            <v>3.3</v>
          </cell>
          <cell r="O35">
            <v>3.3</v>
          </cell>
          <cell r="P35">
            <v>2.5</v>
          </cell>
          <cell r="Q35">
            <v>2.7</v>
          </cell>
          <cell r="R35">
            <v>3.4</v>
          </cell>
          <cell r="S35">
            <v>3.1</v>
          </cell>
          <cell r="T35">
            <v>3.1</v>
          </cell>
        </row>
        <row r="36">
          <cell r="A36" t="str">
            <v xml:space="preserve">   China</v>
          </cell>
          <cell r="C36">
            <v>2.2999999999999998</v>
          </cell>
          <cell r="D36">
            <v>0.9</v>
          </cell>
          <cell r="E36">
            <v>0</v>
          </cell>
          <cell r="F36">
            <v>0.1</v>
          </cell>
          <cell r="G36">
            <v>0.1</v>
          </cell>
          <cell r="H36">
            <v>0</v>
          </cell>
          <cell r="I36">
            <v>0</v>
          </cell>
          <cell r="J36">
            <v>0</v>
          </cell>
          <cell r="K36">
            <v>0.1</v>
          </cell>
          <cell r="M36">
            <v>0.1</v>
          </cell>
          <cell r="N36">
            <v>0.1</v>
          </cell>
          <cell r="O36">
            <v>0.2</v>
          </cell>
          <cell r="P36">
            <v>0.1</v>
          </cell>
          <cell r="Q36">
            <v>0.2</v>
          </cell>
          <cell r="R36">
            <v>0.4</v>
          </cell>
          <cell r="S36">
            <v>0.5</v>
          </cell>
          <cell r="T36">
            <v>0.7</v>
          </cell>
        </row>
        <row r="37">
          <cell r="A37" t="str">
            <v xml:space="preserve">   Thailand</v>
          </cell>
          <cell r="C37">
            <v>3.8</v>
          </cell>
          <cell r="D37">
            <v>1.2</v>
          </cell>
          <cell r="E37">
            <v>0.1</v>
          </cell>
          <cell r="F37">
            <v>0</v>
          </cell>
          <cell r="G37">
            <v>0</v>
          </cell>
          <cell r="H37">
            <v>0</v>
          </cell>
          <cell r="I37">
            <v>0</v>
          </cell>
          <cell r="J37">
            <v>0</v>
          </cell>
          <cell r="K37">
            <v>0</v>
          </cell>
          <cell r="M37">
            <v>0</v>
          </cell>
          <cell r="N37">
            <v>0</v>
          </cell>
          <cell r="O37">
            <v>0</v>
          </cell>
          <cell r="P37">
            <v>0</v>
          </cell>
          <cell r="Q37">
            <v>0</v>
          </cell>
          <cell r="R37">
            <v>0</v>
          </cell>
          <cell r="S37">
            <v>0</v>
          </cell>
          <cell r="T37">
            <v>0.1</v>
          </cell>
        </row>
        <row r="38">
          <cell r="A38" t="str">
            <v xml:space="preserve">   </v>
          </cell>
        </row>
        <row r="39">
          <cell r="A39" t="str">
            <v>Western Hemisphere</v>
          </cell>
          <cell r="C39">
            <v>2.9</v>
          </cell>
          <cell r="D39">
            <v>3.1</v>
          </cell>
          <cell r="E39">
            <v>2.7</v>
          </cell>
          <cell r="F39">
            <v>0.8</v>
          </cell>
          <cell r="G39">
            <v>1.9</v>
          </cell>
          <cell r="H39">
            <v>4.0999999999999996</v>
          </cell>
          <cell r="I39">
            <v>6.6</v>
          </cell>
          <cell r="J39">
            <v>5.0999999999999996</v>
          </cell>
          <cell r="K39">
            <v>4.0999999999999996</v>
          </cell>
          <cell r="M39">
            <v>3.9</v>
          </cell>
          <cell r="N39">
            <v>2.9</v>
          </cell>
          <cell r="O39">
            <v>4.4000000000000004</v>
          </cell>
          <cell r="P39">
            <v>3.8</v>
          </cell>
          <cell r="Q39">
            <v>3.7</v>
          </cell>
          <cell r="R39">
            <v>3</v>
          </cell>
          <cell r="S39">
            <v>2.4</v>
          </cell>
          <cell r="T39">
            <v>2.4</v>
          </cell>
        </row>
        <row r="40">
          <cell r="A40" t="str">
            <v xml:space="preserve">   United States</v>
          </cell>
          <cell r="C40">
            <v>1.5</v>
          </cell>
          <cell r="D40">
            <v>2.1</v>
          </cell>
          <cell r="E40">
            <v>2.5</v>
          </cell>
          <cell r="F40">
            <v>0.7</v>
          </cell>
          <cell r="G40">
            <v>1.4</v>
          </cell>
          <cell r="H40">
            <v>2.9</v>
          </cell>
          <cell r="I40">
            <v>5.3</v>
          </cell>
          <cell r="J40">
            <v>3.3</v>
          </cell>
          <cell r="K40">
            <v>2.6</v>
          </cell>
          <cell r="M40">
            <v>2.9</v>
          </cell>
          <cell r="N40">
            <v>1.8</v>
          </cell>
          <cell r="O40">
            <v>3.2</v>
          </cell>
          <cell r="P40">
            <v>2.1</v>
          </cell>
          <cell r="Q40">
            <v>2.2999999999999998</v>
          </cell>
          <cell r="R40">
            <v>2</v>
          </cell>
          <cell r="S40">
            <v>2</v>
          </cell>
          <cell r="T40">
            <v>2</v>
          </cell>
        </row>
        <row r="42">
          <cell r="A42" t="str">
            <v>Australia</v>
          </cell>
          <cell r="C42">
            <v>0</v>
          </cell>
          <cell r="D42">
            <v>0</v>
          </cell>
          <cell r="E42">
            <v>0</v>
          </cell>
          <cell r="F42">
            <v>0</v>
          </cell>
          <cell r="G42">
            <v>0.1</v>
          </cell>
          <cell r="H42">
            <v>0</v>
          </cell>
          <cell r="I42">
            <v>0</v>
          </cell>
          <cell r="J42">
            <v>0.1</v>
          </cell>
          <cell r="K42">
            <v>0.1</v>
          </cell>
          <cell r="M42">
            <v>0</v>
          </cell>
          <cell r="N42">
            <v>0.2</v>
          </cell>
          <cell r="O42">
            <v>1.4</v>
          </cell>
          <cell r="P42">
            <v>0.1</v>
          </cell>
          <cell r="Q42">
            <v>0.1</v>
          </cell>
          <cell r="R42">
            <v>0.2</v>
          </cell>
          <cell r="S42">
            <v>0.1</v>
          </cell>
          <cell r="T42">
            <v>0.2</v>
          </cell>
        </row>
        <row r="44">
          <cell r="A44" t="str">
            <v xml:space="preserve">   Source: Central Statistical Bureau of Latvia</v>
          </cell>
        </row>
      </sheetData>
      <sheetData sheetId="41">
        <row r="1">
          <cell r="A1" t="str">
            <v>Table 40. Latvia:  Foreign Trade by Free Trade Agreement Countries, 1996-2001</v>
          </cell>
        </row>
        <row r="2">
          <cell r="A2" t="str">
            <v>(In thousands of lats)</v>
          </cell>
        </row>
        <row r="6">
          <cell r="B6" t="str">
            <v>Exports</v>
          </cell>
          <cell r="I6" t="str">
            <v>Imports</v>
          </cell>
        </row>
        <row r="7">
          <cell r="B7">
            <v>1996</v>
          </cell>
          <cell r="C7">
            <v>1997</v>
          </cell>
          <cell r="D7">
            <v>1998</v>
          </cell>
          <cell r="E7">
            <v>1999</v>
          </cell>
          <cell r="F7">
            <v>2000</v>
          </cell>
          <cell r="G7">
            <v>2001</v>
          </cell>
          <cell r="I7">
            <v>1996</v>
          </cell>
          <cell r="J7">
            <v>1997</v>
          </cell>
          <cell r="K7">
            <v>1998</v>
          </cell>
          <cell r="L7">
            <v>1999</v>
          </cell>
          <cell r="M7">
            <v>2000</v>
          </cell>
        </row>
        <row r="9">
          <cell r="A9" t="str">
            <v>Total</v>
          </cell>
          <cell r="B9">
            <v>795172</v>
          </cell>
          <cell r="C9">
            <v>971749</v>
          </cell>
          <cell r="D9">
            <v>1068852</v>
          </cell>
          <cell r="E9">
            <v>1008333</v>
          </cell>
          <cell r="F9">
            <v>1131315</v>
          </cell>
          <cell r="G9">
            <v>1256402</v>
          </cell>
          <cell r="I9">
            <v>1278169</v>
          </cell>
          <cell r="J9">
            <v>1582352</v>
          </cell>
          <cell r="K9">
            <v>1881285</v>
          </cell>
          <cell r="L9">
            <v>1723931</v>
          </cell>
          <cell r="M9">
            <v>1933935</v>
          </cell>
        </row>
        <row r="11">
          <cell r="A11" t="str">
            <v>EU</v>
          </cell>
          <cell r="B11">
            <v>355457</v>
          </cell>
          <cell r="C11">
            <v>474807</v>
          </cell>
          <cell r="D11">
            <v>604459</v>
          </cell>
          <cell r="E11">
            <v>630655</v>
          </cell>
          <cell r="F11">
            <v>730956</v>
          </cell>
          <cell r="G11">
            <v>769287</v>
          </cell>
          <cell r="I11">
            <v>629465</v>
          </cell>
          <cell r="J11">
            <v>841225</v>
          </cell>
          <cell r="K11">
            <v>1039492</v>
          </cell>
          <cell r="L11">
            <v>940166</v>
          </cell>
          <cell r="M11">
            <v>1014082</v>
          </cell>
        </row>
        <row r="12">
          <cell r="A12" t="str">
            <v>Czech Republic</v>
          </cell>
          <cell r="B12">
            <v>3817</v>
          </cell>
          <cell r="C12">
            <v>3425</v>
          </cell>
          <cell r="D12">
            <v>3346</v>
          </cell>
          <cell r="E12">
            <v>3511</v>
          </cell>
          <cell r="F12">
            <v>5972</v>
          </cell>
          <cell r="G12">
            <v>9411</v>
          </cell>
          <cell r="I12">
            <v>11368</v>
          </cell>
          <cell r="J12">
            <v>15113</v>
          </cell>
          <cell r="K12">
            <v>25570</v>
          </cell>
          <cell r="L12">
            <v>21016</v>
          </cell>
          <cell r="M12">
            <v>24259</v>
          </cell>
        </row>
        <row r="13">
          <cell r="A13" t="str">
            <v>Estonia</v>
          </cell>
          <cell r="B13">
            <v>29088</v>
          </cell>
          <cell r="C13">
            <v>40570</v>
          </cell>
          <cell r="D13">
            <v>48526</v>
          </cell>
          <cell r="E13">
            <v>47196</v>
          </cell>
          <cell r="F13">
            <v>60076</v>
          </cell>
          <cell r="G13">
            <v>72085</v>
          </cell>
          <cell r="I13">
            <v>72818</v>
          </cell>
          <cell r="J13">
            <v>94691</v>
          </cell>
          <cell r="K13">
            <v>124827</v>
          </cell>
          <cell r="L13">
            <v>110235</v>
          </cell>
          <cell r="M13">
            <v>120529</v>
          </cell>
        </row>
        <row r="14">
          <cell r="A14" t="str">
            <v>Lithuania</v>
          </cell>
          <cell r="B14">
            <v>59147</v>
          </cell>
          <cell r="C14">
            <v>72990</v>
          </cell>
          <cell r="D14">
            <v>79325</v>
          </cell>
          <cell r="E14">
            <v>75905</v>
          </cell>
          <cell r="F14">
            <v>85749</v>
          </cell>
          <cell r="G14">
            <v>101973</v>
          </cell>
          <cell r="I14">
            <v>80626</v>
          </cell>
          <cell r="J14">
            <v>100788</v>
          </cell>
          <cell r="K14">
            <v>118518</v>
          </cell>
          <cell r="L14">
            <v>126335</v>
          </cell>
          <cell r="M14">
            <v>146446</v>
          </cell>
        </row>
        <row r="15">
          <cell r="A15" t="str">
            <v>Slovakia</v>
          </cell>
          <cell r="B15">
            <v>1847</v>
          </cell>
          <cell r="C15">
            <v>2450</v>
          </cell>
          <cell r="D15">
            <v>1956</v>
          </cell>
          <cell r="E15">
            <v>3630</v>
          </cell>
          <cell r="F15">
            <v>6200</v>
          </cell>
          <cell r="G15">
            <v>5986</v>
          </cell>
          <cell r="I15">
            <v>4552</v>
          </cell>
          <cell r="J15">
            <v>8090</v>
          </cell>
          <cell r="K15">
            <v>7339</v>
          </cell>
          <cell r="L15">
            <v>5691</v>
          </cell>
          <cell r="M15">
            <v>12558</v>
          </cell>
        </row>
        <row r="16">
          <cell r="A16" t="str">
            <v>Slovenia</v>
          </cell>
          <cell r="B16">
            <v>452</v>
          </cell>
          <cell r="C16">
            <v>1344</v>
          </cell>
          <cell r="D16">
            <v>2110</v>
          </cell>
          <cell r="E16">
            <v>1270</v>
          </cell>
          <cell r="F16">
            <v>3499</v>
          </cell>
          <cell r="G16">
            <v>1126</v>
          </cell>
          <cell r="I16">
            <v>2074</v>
          </cell>
          <cell r="J16">
            <v>1857</v>
          </cell>
          <cell r="K16">
            <v>1966</v>
          </cell>
          <cell r="L16">
            <v>3831</v>
          </cell>
          <cell r="M16">
            <v>3826</v>
          </cell>
        </row>
        <row r="17">
          <cell r="A17" t="str">
            <v xml:space="preserve">Iceland </v>
          </cell>
          <cell r="B17">
            <v>852</v>
          </cell>
          <cell r="C17">
            <v>1843</v>
          </cell>
          <cell r="D17">
            <v>2324</v>
          </cell>
          <cell r="E17">
            <v>1830</v>
          </cell>
          <cell r="F17">
            <v>3067</v>
          </cell>
          <cell r="G17">
            <v>4484</v>
          </cell>
          <cell r="I17">
            <v>615</v>
          </cell>
          <cell r="J17">
            <v>690</v>
          </cell>
          <cell r="K17">
            <v>508.06265173209397</v>
          </cell>
          <cell r="L17">
            <v>485</v>
          </cell>
          <cell r="M17">
            <v>1120</v>
          </cell>
        </row>
        <row r="18">
          <cell r="A18" t="str">
            <v>Liechtenstein</v>
          </cell>
          <cell r="B18">
            <v>215</v>
          </cell>
          <cell r="C18">
            <v>2751</v>
          </cell>
          <cell r="D18">
            <v>136</v>
          </cell>
          <cell r="E18">
            <v>48</v>
          </cell>
          <cell r="F18">
            <v>71</v>
          </cell>
          <cell r="I18">
            <v>3768</v>
          </cell>
          <cell r="J18">
            <v>298</v>
          </cell>
          <cell r="K18">
            <v>251</v>
          </cell>
          <cell r="L18">
            <v>361</v>
          </cell>
          <cell r="M18">
            <v>1681</v>
          </cell>
        </row>
        <row r="19">
          <cell r="A19" t="str">
            <v>Norway</v>
          </cell>
          <cell r="B19">
            <v>5274</v>
          </cell>
          <cell r="C19">
            <v>5721</v>
          </cell>
          <cell r="D19">
            <v>8237</v>
          </cell>
          <cell r="E19">
            <v>8192</v>
          </cell>
          <cell r="F19">
            <v>9421</v>
          </cell>
          <cell r="G19">
            <v>17681</v>
          </cell>
          <cell r="I19">
            <v>17467</v>
          </cell>
          <cell r="J19">
            <v>23738</v>
          </cell>
          <cell r="K19">
            <v>29049</v>
          </cell>
          <cell r="L19">
            <v>29599</v>
          </cell>
          <cell r="M19">
            <v>21634</v>
          </cell>
        </row>
        <row r="20">
          <cell r="A20" t="str">
            <v>Switzerland</v>
          </cell>
          <cell r="B20">
            <v>2787</v>
          </cell>
          <cell r="C20">
            <v>5260</v>
          </cell>
          <cell r="D20">
            <v>4868</v>
          </cell>
          <cell r="E20">
            <v>4625</v>
          </cell>
          <cell r="F20">
            <v>4327</v>
          </cell>
          <cell r="G20">
            <v>4208</v>
          </cell>
          <cell r="I20">
            <v>11516</v>
          </cell>
          <cell r="J20">
            <v>21973</v>
          </cell>
          <cell r="K20">
            <v>28871</v>
          </cell>
          <cell r="L20">
            <v>36685</v>
          </cell>
          <cell r="M20">
            <v>34025</v>
          </cell>
        </row>
        <row r="21">
          <cell r="A21" t="str">
            <v>Ukraine</v>
          </cell>
          <cell r="B21">
            <v>49066</v>
          </cell>
          <cell r="C21">
            <v>37809</v>
          </cell>
          <cell r="D21">
            <v>30646</v>
          </cell>
          <cell r="E21">
            <v>29035</v>
          </cell>
          <cell r="F21">
            <v>26845</v>
          </cell>
          <cell r="G21">
            <v>20919</v>
          </cell>
          <cell r="I21">
            <v>32671</v>
          </cell>
          <cell r="J21">
            <v>32306</v>
          </cell>
          <cell r="K21">
            <v>35350</v>
          </cell>
          <cell r="L21">
            <v>19331</v>
          </cell>
          <cell r="M21">
            <v>26014</v>
          </cell>
        </row>
        <row r="22">
          <cell r="A22" t="str">
            <v>Other countries</v>
          </cell>
          <cell r="B22">
            <v>287385</v>
          </cell>
          <cell r="C22">
            <v>325530</v>
          </cell>
          <cell r="D22">
            <v>283055</v>
          </cell>
          <cell r="E22">
            <v>202484</v>
          </cell>
          <cell r="F22">
            <v>195203</v>
          </cell>
          <cell r="G22">
            <v>249242</v>
          </cell>
          <cell r="I22">
            <v>414997</v>
          </cell>
          <cell r="J22">
            <v>441881</v>
          </cell>
          <cell r="K22">
            <v>469794.93734826799</v>
          </cell>
          <cell r="L22">
            <v>430557</v>
          </cell>
          <cell r="M22">
            <v>529442</v>
          </cell>
        </row>
        <row r="25">
          <cell r="A25" t="str">
            <v>Poland (from Q1 1998)</v>
          </cell>
          <cell r="D25">
            <v>15461</v>
          </cell>
          <cell r="E25">
            <v>17887</v>
          </cell>
          <cell r="F25">
            <v>18204</v>
          </cell>
          <cell r="K25">
            <v>51684</v>
          </cell>
          <cell r="L25">
            <v>75587</v>
          </cell>
          <cell r="M25">
            <v>91900</v>
          </cell>
        </row>
        <row r="26">
          <cell r="A26" t="str">
            <v>Hungary (from Q1 2000)</v>
          </cell>
          <cell r="F26">
            <v>1692</v>
          </cell>
          <cell r="M26">
            <v>16677</v>
          </cell>
        </row>
        <row r="27">
          <cell r="A27" t="str">
            <v>Turkey (from Q3 2000)</v>
          </cell>
          <cell r="F27">
            <v>194</v>
          </cell>
          <cell r="M27">
            <v>5338</v>
          </cell>
        </row>
        <row r="29">
          <cell r="A29" t="str">
            <v>Source:  Central Statistical Bureau of Latvia.</v>
          </cell>
        </row>
      </sheetData>
      <sheetData sheetId="42">
        <row r="1">
          <cell r="A1" t="str">
            <v>Table 41. Latvia: Commodity Structure of Foreign Trade, 1996-2001</v>
          </cell>
        </row>
        <row r="2">
          <cell r="A2" t="str">
            <v>(In percent of total)</v>
          </cell>
        </row>
        <row r="3">
          <cell r="B3">
            <v>1994</v>
          </cell>
          <cell r="C3">
            <v>1995</v>
          </cell>
          <cell r="D3">
            <v>1996</v>
          </cell>
          <cell r="E3">
            <v>1997</v>
          </cell>
          <cell r="F3">
            <v>1998</v>
          </cell>
          <cell r="G3">
            <v>1999</v>
          </cell>
          <cell r="H3">
            <v>2000</v>
          </cell>
        </row>
        <row r="4">
          <cell r="A4" t="str">
            <v>Exports</v>
          </cell>
        </row>
        <row r="5">
          <cell r="A5" t="str">
            <v xml:space="preserve">   Live animals and animal products (I)</v>
          </cell>
          <cell r="B5">
            <v>3</v>
          </cell>
          <cell r="C5">
            <v>4.5999999999999996</v>
          </cell>
          <cell r="D5">
            <v>4.5999999999999996</v>
          </cell>
          <cell r="E5">
            <v>3.7</v>
          </cell>
          <cell r="F5">
            <v>3.14</v>
          </cell>
          <cell r="G5">
            <v>1.9</v>
          </cell>
          <cell r="H5">
            <v>1.717293591970406</v>
          </cell>
        </row>
        <row r="6">
          <cell r="A6" t="str">
            <v xml:space="preserve">   Vegetable products (II)</v>
          </cell>
          <cell r="B6">
            <v>1</v>
          </cell>
          <cell r="C6">
            <v>0.6</v>
          </cell>
          <cell r="D6">
            <v>0.4</v>
          </cell>
          <cell r="E6">
            <v>0.7</v>
          </cell>
          <cell r="F6">
            <v>0.6</v>
          </cell>
          <cell r="G6">
            <v>0.6</v>
          </cell>
          <cell r="H6">
            <v>0.49835810539062952</v>
          </cell>
        </row>
        <row r="7">
          <cell r="A7" t="str">
            <v xml:space="preserve">   Animal, vegetable fats and oils (III)</v>
          </cell>
          <cell r="B7">
            <v>0.1</v>
          </cell>
          <cell r="C7">
            <v>0.1</v>
          </cell>
          <cell r="D7">
            <v>0.1</v>
          </cell>
          <cell r="E7">
            <v>0.1</v>
          </cell>
          <cell r="F7">
            <v>0.4</v>
          </cell>
          <cell r="G7">
            <v>0.2</v>
          </cell>
          <cell r="H7">
            <v>5.5775800727472014E-2</v>
          </cell>
        </row>
        <row r="8">
          <cell r="A8" t="str">
            <v xml:space="preserve">   Food, drinks and tobacco (IV)</v>
          </cell>
          <cell r="B8">
            <v>8.8000000000000007</v>
          </cell>
          <cell r="C8">
            <v>11.1</v>
          </cell>
          <cell r="D8">
            <v>11.8</v>
          </cell>
          <cell r="E8">
            <v>10.1</v>
          </cell>
          <cell r="F8">
            <v>6.7</v>
          </cell>
          <cell r="G8">
            <v>3.8</v>
          </cell>
          <cell r="H8">
            <v>3.5464039635291678</v>
          </cell>
        </row>
        <row r="9">
          <cell r="A9" t="str">
            <v xml:space="preserve">   Mineral products (V)</v>
          </cell>
          <cell r="B9">
            <v>2.2000000000000002</v>
          </cell>
          <cell r="C9">
            <v>2.2000000000000002</v>
          </cell>
          <cell r="D9">
            <v>2.6</v>
          </cell>
          <cell r="E9">
            <v>1.5</v>
          </cell>
          <cell r="F9">
            <v>2.2999999999999998</v>
          </cell>
          <cell r="G9">
            <v>3.3</v>
          </cell>
          <cell r="H9">
            <v>2.711004450573006</v>
          </cell>
        </row>
        <row r="10">
          <cell r="A10" t="str">
            <v xml:space="preserve">   Chemicals (VI)</v>
          </cell>
          <cell r="B10">
            <v>7.4</v>
          </cell>
          <cell r="C10">
            <v>6.4</v>
          </cell>
          <cell r="D10">
            <v>6.7</v>
          </cell>
          <cell r="E10">
            <v>6.5</v>
          </cell>
          <cell r="F10">
            <v>5.8</v>
          </cell>
          <cell r="G10">
            <v>6.1</v>
          </cell>
          <cell r="H10">
            <v>6.3637448456000323</v>
          </cell>
        </row>
        <row r="11">
          <cell r="A11" t="str">
            <v xml:space="preserve">   Plastics and rubber products (VII)</v>
          </cell>
          <cell r="B11">
            <v>0.9</v>
          </cell>
          <cell r="C11">
            <v>1</v>
          </cell>
          <cell r="D11">
            <v>0.9</v>
          </cell>
          <cell r="E11">
            <v>1</v>
          </cell>
          <cell r="F11">
            <v>1.3</v>
          </cell>
          <cell r="G11">
            <v>1.1000000000000001</v>
          </cell>
          <cell r="H11">
            <v>1.1834016167026866</v>
          </cell>
        </row>
        <row r="12">
          <cell r="A12" t="str">
            <v xml:space="preserve">   Hide, skin and leather (VIII)</v>
          </cell>
          <cell r="B12">
            <v>1.8</v>
          </cell>
          <cell r="C12">
            <v>1.7</v>
          </cell>
          <cell r="D12">
            <v>1.4</v>
          </cell>
          <cell r="E12">
            <v>1.1000000000000001</v>
          </cell>
          <cell r="F12">
            <v>0.8</v>
          </cell>
          <cell r="G12">
            <v>0.7</v>
          </cell>
          <cell r="H12">
            <v>0.77087283382612271</v>
          </cell>
        </row>
        <row r="13">
          <cell r="A13" t="str">
            <v xml:space="preserve">   Wood and wood products (IX)</v>
          </cell>
          <cell r="B13">
            <v>20.3</v>
          </cell>
          <cell r="C13">
            <v>26.4</v>
          </cell>
          <cell r="D13">
            <v>24.4</v>
          </cell>
          <cell r="E13">
            <v>29.7</v>
          </cell>
          <cell r="F13">
            <v>33.5</v>
          </cell>
          <cell r="G13">
            <v>37.299999999999997</v>
          </cell>
          <cell r="H13">
            <v>37.416369446175466</v>
          </cell>
        </row>
        <row r="14">
          <cell r="A14" t="str">
            <v xml:space="preserve">   Pulp and paper products (X)</v>
          </cell>
          <cell r="B14">
            <v>0.8</v>
          </cell>
          <cell r="C14">
            <v>1.2</v>
          </cell>
          <cell r="D14">
            <v>2.2000000000000002</v>
          </cell>
          <cell r="E14">
            <v>2.6</v>
          </cell>
          <cell r="F14">
            <v>2.9</v>
          </cell>
          <cell r="G14">
            <v>2.6</v>
          </cell>
          <cell r="H14">
            <v>2.210171349270539</v>
          </cell>
        </row>
        <row r="15">
          <cell r="A15" t="str">
            <v xml:space="preserve">   Textiles and textile articles (XI)</v>
          </cell>
          <cell r="B15">
            <v>13.2</v>
          </cell>
          <cell r="C15">
            <v>14</v>
          </cell>
          <cell r="D15">
            <v>16.899999999999999</v>
          </cell>
          <cell r="E15">
            <v>15.6</v>
          </cell>
          <cell r="F15">
            <v>16.100000000000001</v>
          </cell>
          <cell r="G15">
            <v>15.4</v>
          </cell>
          <cell r="H15">
            <v>14.029956289804343</v>
          </cell>
        </row>
        <row r="16">
          <cell r="A16" t="str">
            <v xml:space="preserve">   Footwear; feather/down products (XII)</v>
          </cell>
          <cell r="B16">
            <v>1.8</v>
          </cell>
          <cell r="C16">
            <v>0.7</v>
          </cell>
          <cell r="D16">
            <v>0.6</v>
          </cell>
          <cell r="E16">
            <v>0.8</v>
          </cell>
          <cell r="F16">
            <v>0.6</v>
          </cell>
          <cell r="G16">
            <v>0.3</v>
          </cell>
          <cell r="H16">
            <v>0.19826485108037992</v>
          </cell>
        </row>
        <row r="17">
          <cell r="A17" t="str">
            <v xml:space="preserve">   Stone, cement and ceramic products (XIII)</v>
          </cell>
          <cell r="B17">
            <v>1.3</v>
          </cell>
          <cell r="C17">
            <v>2</v>
          </cell>
          <cell r="D17">
            <v>1.9</v>
          </cell>
          <cell r="E17">
            <v>1.7</v>
          </cell>
          <cell r="F17">
            <v>1.9</v>
          </cell>
          <cell r="G17">
            <v>2</v>
          </cell>
          <cell r="H17">
            <v>1.8737486906829663</v>
          </cell>
        </row>
        <row r="18">
          <cell r="A18" t="str">
            <v xml:space="preserve">   Precious metals (XIV)</v>
          </cell>
          <cell r="B18">
            <v>0.2</v>
          </cell>
          <cell r="C18">
            <v>0.2</v>
          </cell>
          <cell r="D18">
            <v>0.3</v>
          </cell>
          <cell r="E18">
            <v>0.5</v>
          </cell>
          <cell r="F18">
            <v>0.3</v>
          </cell>
          <cell r="G18">
            <v>0.4</v>
          </cell>
          <cell r="H18">
            <v>0.42958857612601264</v>
          </cell>
        </row>
        <row r="19">
          <cell r="A19" t="str">
            <v xml:space="preserve">   Base metals and base metals products (XV)</v>
          </cell>
          <cell r="B19">
            <v>10.1</v>
          </cell>
          <cell r="C19">
            <v>7.9</v>
          </cell>
          <cell r="D19">
            <v>7</v>
          </cell>
          <cell r="E19">
            <v>8.5</v>
          </cell>
          <cell r="F19">
            <v>9.8000000000000007</v>
          </cell>
          <cell r="G19">
            <v>11.5</v>
          </cell>
          <cell r="H19">
            <v>13.368602025077012</v>
          </cell>
        </row>
        <row r="20">
          <cell r="A20" t="str">
            <v xml:space="preserve">   Machinery and electrical equipment (XVI)</v>
          </cell>
          <cell r="B20">
            <v>9.3000000000000007</v>
          </cell>
          <cell r="C20">
            <v>8.6999999999999993</v>
          </cell>
          <cell r="D20">
            <v>9.6999999999999993</v>
          </cell>
          <cell r="E20">
            <v>9</v>
          </cell>
          <cell r="F20">
            <v>6.8</v>
          </cell>
          <cell r="G20">
            <v>4.9000000000000004</v>
          </cell>
          <cell r="H20">
            <v>5.5018275193027586</v>
          </cell>
        </row>
        <row r="21">
          <cell r="A21" t="str">
            <v xml:space="preserve">   Transport vehicles and parts; vessels (XVII)</v>
          </cell>
          <cell r="B21">
            <v>10</v>
          </cell>
          <cell r="C21">
            <v>6.4</v>
          </cell>
          <cell r="D21">
            <v>4.0999999999999996</v>
          </cell>
          <cell r="E21">
            <v>2.1</v>
          </cell>
          <cell r="F21">
            <v>1.6</v>
          </cell>
          <cell r="G21">
            <v>1.4</v>
          </cell>
          <cell r="H21">
            <v>1.3994334027216115</v>
          </cell>
        </row>
        <row r="22">
          <cell r="A22" t="str">
            <v xml:space="preserve">   Optical equipment and musical instruments (XVIII)</v>
          </cell>
          <cell r="B22">
            <v>0.6</v>
          </cell>
          <cell r="C22">
            <v>0.4</v>
          </cell>
          <cell r="D22">
            <v>0.3</v>
          </cell>
          <cell r="E22">
            <v>0.4</v>
          </cell>
          <cell r="F22">
            <v>0.6</v>
          </cell>
          <cell r="G22">
            <v>0.9</v>
          </cell>
          <cell r="H22">
            <v>1.0611544972001608</v>
          </cell>
        </row>
        <row r="23">
          <cell r="A23" t="str">
            <v xml:space="preserve">   Arms and ammunition (XIX)</v>
          </cell>
          <cell r="B23">
            <v>0</v>
          </cell>
          <cell r="C23">
            <v>0</v>
          </cell>
          <cell r="D23">
            <v>0</v>
          </cell>
          <cell r="E23">
            <v>0.1</v>
          </cell>
          <cell r="F23">
            <v>0</v>
          </cell>
          <cell r="G23">
            <v>0</v>
          </cell>
          <cell r="H23">
            <v>2.6959776896797089E-2</v>
          </cell>
        </row>
        <row r="24">
          <cell r="A24" t="str">
            <v xml:space="preserve">   Furniture; miscellaneous manufactured goods (XX)</v>
          </cell>
          <cell r="B24">
            <v>4.5</v>
          </cell>
          <cell r="C24">
            <v>4.4000000000000004</v>
          </cell>
          <cell r="D24">
            <v>4</v>
          </cell>
          <cell r="E24">
            <v>4.2</v>
          </cell>
          <cell r="F24">
            <v>4.8</v>
          </cell>
          <cell r="G24">
            <v>5.4</v>
          </cell>
          <cell r="H24">
            <v>5.3360027932096719</v>
          </cell>
        </row>
        <row r="25">
          <cell r="A25" t="str">
            <v xml:space="preserve">   Works of art and antiques (XXI)</v>
          </cell>
          <cell r="B25">
            <v>0</v>
          </cell>
          <cell r="C25">
            <v>0</v>
          </cell>
          <cell r="D25">
            <v>0</v>
          </cell>
          <cell r="E25">
            <v>0</v>
          </cell>
          <cell r="F25">
            <v>0</v>
          </cell>
          <cell r="G25">
            <v>0</v>
          </cell>
          <cell r="H25">
            <v>5.1267772459482989E-3</v>
          </cell>
        </row>
        <row r="26">
          <cell r="A26" t="str">
            <v xml:space="preserve">   Other goods</v>
          </cell>
          <cell r="B26">
            <v>2.7</v>
          </cell>
          <cell r="C26">
            <v>0</v>
          </cell>
          <cell r="D26">
            <v>0.1</v>
          </cell>
          <cell r="E26">
            <v>0.1</v>
          </cell>
          <cell r="F26">
            <v>0.1</v>
          </cell>
          <cell r="G26">
            <v>0.2</v>
          </cell>
          <cell r="H26">
            <v>0.29593879688680874</v>
          </cell>
        </row>
        <row r="28">
          <cell r="A28" t="str">
            <v xml:space="preserve">   Total</v>
          </cell>
          <cell r="B28">
            <v>100</v>
          </cell>
          <cell r="C28">
            <v>100</v>
          </cell>
          <cell r="D28">
            <v>100</v>
          </cell>
          <cell r="E28">
            <v>100</v>
          </cell>
          <cell r="F28">
            <v>100</v>
          </cell>
          <cell r="G28">
            <v>100</v>
          </cell>
          <cell r="H28">
            <v>100</v>
          </cell>
        </row>
        <row r="30">
          <cell r="A30" t="str">
            <v>Imports</v>
          </cell>
        </row>
        <row r="31">
          <cell r="A31" t="str">
            <v xml:space="preserve">   Live animals and animal products (I)</v>
          </cell>
          <cell r="B31">
            <v>2.2999999999999998</v>
          </cell>
          <cell r="C31">
            <v>1.7</v>
          </cell>
          <cell r="D31">
            <v>2</v>
          </cell>
          <cell r="E31">
            <v>2.4</v>
          </cell>
          <cell r="F31">
            <v>1.9</v>
          </cell>
          <cell r="G31">
            <v>1.6</v>
          </cell>
          <cell r="H31">
            <v>1.8631960226170994</v>
          </cell>
        </row>
        <row r="32">
          <cell r="A32" t="str">
            <v xml:space="preserve">   Vegetable products (II)</v>
          </cell>
          <cell r="B32">
            <v>2.9</v>
          </cell>
          <cell r="C32">
            <v>3.1</v>
          </cell>
          <cell r="D32">
            <v>4.4000000000000004</v>
          </cell>
          <cell r="E32">
            <v>3.5</v>
          </cell>
          <cell r="F32">
            <v>3.2</v>
          </cell>
          <cell r="G32">
            <v>3.5</v>
          </cell>
          <cell r="H32">
            <v>3.9846737351565591</v>
          </cell>
        </row>
        <row r="33">
          <cell r="A33" t="str">
            <v xml:space="preserve">   Animal, vegetable fats and oils (III)</v>
          </cell>
          <cell r="B33">
            <v>0.4</v>
          </cell>
          <cell r="C33">
            <v>0.7</v>
          </cell>
          <cell r="D33">
            <v>0.9</v>
          </cell>
          <cell r="E33">
            <v>1.1000000000000001</v>
          </cell>
          <cell r="F33">
            <v>1.1000000000000001</v>
          </cell>
          <cell r="G33">
            <v>1.1000000000000001</v>
          </cell>
          <cell r="H33">
            <v>0.89175696184204745</v>
          </cell>
        </row>
        <row r="34">
          <cell r="A34" t="str">
            <v xml:space="preserve">   Food, drinks and tobacco (IV)</v>
          </cell>
          <cell r="B34">
            <v>5.0999999999999996</v>
          </cell>
          <cell r="C34">
            <v>5.4</v>
          </cell>
          <cell r="D34">
            <v>6.1</v>
          </cell>
          <cell r="E34">
            <v>6.9</v>
          </cell>
          <cell r="F34">
            <v>7.1</v>
          </cell>
          <cell r="G34">
            <v>6.7</v>
          </cell>
          <cell r="H34">
            <v>5.9566117785758053</v>
          </cell>
        </row>
        <row r="35">
          <cell r="A35" t="str">
            <v xml:space="preserve">   Mineral products (V)</v>
          </cell>
          <cell r="B35">
            <v>29.4</v>
          </cell>
          <cell r="C35">
            <v>21.7</v>
          </cell>
          <cell r="D35">
            <v>22.2</v>
          </cell>
          <cell r="E35">
            <v>14</v>
          </cell>
          <cell r="F35">
            <v>10.5</v>
          </cell>
          <cell r="G35">
            <v>11.4</v>
          </cell>
          <cell r="H35">
            <v>12.89583155586925</v>
          </cell>
        </row>
        <row r="36">
          <cell r="A36" t="str">
            <v xml:space="preserve">   Chemicals (VI)</v>
          </cell>
          <cell r="B36">
            <v>10.199999999999999</v>
          </cell>
          <cell r="C36">
            <v>11.3</v>
          </cell>
          <cell r="D36">
            <v>11</v>
          </cell>
          <cell r="E36">
            <v>10.9</v>
          </cell>
          <cell r="F36">
            <v>11.1</v>
          </cell>
          <cell r="G36">
            <v>12</v>
          </cell>
          <cell r="H36">
            <v>10.624710758117518</v>
          </cell>
        </row>
        <row r="37">
          <cell r="A37" t="str">
            <v xml:space="preserve">   Plastics and rubber products (VII)</v>
          </cell>
          <cell r="B37">
            <v>2.9</v>
          </cell>
          <cell r="C37">
            <v>3.8</v>
          </cell>
          <cell r="D37">
            <v>3.9</v>
          </cell>
          <cell r="E37">
            <v>4.3</v>
          </cell>
          <cell r="F37">
            <v>4.4000000000000004</v>
          </cell>
          <cell r="G37">
            <v>4.4000000000000004</v>
          </cell>
          <cell r="H37">
            <v>4.6002580231496921</v>
          </cell>
        </row>
        <row r="38">
          <cell r="A38" t="str">
            <v xml:space="preserve">   Hide, skin and leather (VIII)</v>
          </cell>
          <cell r="B38">
            <v>0.4</v>
          </cell>
          <cell r="C38">
            <v>0.4</v>
          </cell>
          <cell r="D38">
            <v>0.4</v>
          </cell>
          <cell r="E38">
            <v>0.5</v>
          </cell>
          <cell r="F38">
            <v>0.4</v>
          </cell>
          <cell r="G38">
            <v>0.4</v>
          </cell>
          <cell r="H38">
            <v>0.39551484408731419</v>
          </cell>
        </row>
        <row r="39">
          <cell r="A39" t="str">
            <v xml:space="preserve">   Wood and wood products (IX)</v>
          </cell>
          <cell r="B39">
            <v>0.5</v>
          </cell>
          <cell r="C39">
            <v>0.8</v>
          </cell>
          <cell r="D39">
            <v>0.5</v>
          </cell>
          <cell r="E39">
            <v>0.7</v>
          </cell>
          <cell r="F39">
            <v>0.8</v>
          </cell>
          <cell r="G39">
            <v>1.1000000000000001</v>
          </cell>
          <cell r="H39">
            <v>1.2276524288561921</v>
          </cell>
        </row>
        <row r="40">
          <cell r="A40" t="str">
            <v xml:space="preserve">   Pulp and paper products (X)</v>
          </cell>
          <cell r="B40">
            <v>3</v>
          </cell>
          <cell r="C40">
            <v>4.5</v>
          </cell>
          <cell r="D40">
            <v>4.5</v>
          </cell>
          <cell r="E40">
            <v>4.5</v>
          </cell>
          <cell r="F40">
            <v>4.2</v>
          </cell>
          <cell r="G40">
            <v>4.2</v>
          </cell>
          <cell r="H40">
            <v>4.2</v>
          </cell>
        </row>
        <row r="41">
          <cell r="A41" t="str">
            <v xml:space="preserve">   Textiles and textile articles (XI)</v>
          </cell>
          <cell r="B41">
            <v>5.9</v>
          </cell>
          <cell r="C41">
            <v>7.8</v>
          </cell>
          <cell r="D41">
            <v>8</v>
          </cell>
          <cell r="E41">
            <v>7.8</v>
          </cell>
          <cell r="F41">
            <v>7.8</v>
          </cell>
          <cell r="G41">
            <v>7.7</v>
          </cell>
          <cell r="H41">
            <v>7.6437419044590431</v>
          </cell>
        </row>
        <row r="42">
          <cell r="A42" t="str">
            <v xml:space="preserve">   Footwear; feather/down products (XII)</v>
          </cell>
          <cell r="B42">
            <v>0.8</v>
          </cell>
          <cell r="C42">
            <v>0.7</v>
          </cell>
          <cell r="D42">
            <v>0.7</v>
          </cell>
          <cell r="E42">
            <v>0.8</v>
          </cell>
          <cell r="F42">
            <v>0.8</v>
          </cell>
          <cell r="G42">
            <v>0.8</v>
          </cell>
          <cell r="H42">
            <v>0.76843327205929879</v>
          </cell>
        </row>
        <row r="43">
          <cell r="A43" t="str">
            <v xml:space="preserve">   Stone, cement and ceramic products (XIII)</v>
          </cell>
          <cell r="B43">
            <v>1.4</v>
          </cell>
          <cell r="C43">
            <v>1.8</v>
          </cell>
          <cell r="D43">
            <v>1.9</v>
          </cell>
          <cell r="E43">
            <v>2.2999999999999998</v>
          </cell>
          <cell r="F43">
            <v>2.2999999999999998</v>
          </cell>
          <cell r="G43">
            <v>2.4</v>
          </cell>
          <cell r="H43">
            <v>2.5027211359223549</v>
          </cell>
        </row>
        <row r="44">
          <cell r="A44" t="str">
            <v xml:space="preserve">   Precious metals (XIV)</v>
          </cell>
          <cell r="B44">
            <v>0.1</v>
          </cell>
          <cell r="C44">
            <v>0.1</v>
          </cell>
          <cell r="D44">
            <v>0.1</v>
          </cell>
          <cell r="E44">
            <v>0.3</v>
          </cell>
          <cell r="F44">
            <v>0.2</v>
          </cell>
          <cell r="G44">
            <v>0.4</v>
          </cell>
          <cell r="H44">
            <v>0.23289303932138358</v>
          </cell>
        </row>
        <row r="45">
          <cell r="A45" t="str">
            <v xml:space="preserve">   Base metals and base metals products (XV)</v>
          </cell>
          <cell r="B45">
            <v>5</v>
          </cell>
          <cell r="C45">
            <v>6.4</v>
          </cell>
          <cell r="D45">
            <v>6.4</v>
          </cell>
          <cell r="E45">
            <v>8</v>
          </cell>
          <cell r="F45">
            <v>8.4</v>
          </cell>
          <cell r="G45">
            <v>7</v>
          </cell>
          <cell r="H45">
            <v>8.4146054546817748</v>
          </cell>
        </row>
        <row r="46">
          <cell r="A46" t="str">
            <v xml:space="preserve">   Machinery and electrical equipment (XVI)</v>
          </cell>
          <cell r="B46">
            <v>16.100000000000001</v>
          </cell>
          <cell r="C46">
            <v>17.3</v>
          </cell>
          <cell r="D46">
            <v>16.8</v>
          </cell>
          <cell r="E46">
            <v>19.3</v>
          </cell>
          <cell r="F46">
            <v>20.5</v>
          </cell>
          <cell r="G46">
            <v>22</v>
          </cell>
          <cell r="H46">
            <v>20.725567301900011</v>
          </cell>
        </row>
        <row r="47">
          <cell r="A47" t="str">
            <v xml:space="preserve">   Transport vehicles and parts; vessels (XVII)</v>
          </cell>
          <cell r="B47">
            <v>6.7</v>
          </cell>
          <cell r="C47">
            <v>8</v>
          </cell>
          <cell r="D47">
            <v>5.9</v>
          </cell>
          <cell r="E47">
            <v>8.3000000000000007</v>
          </cell>
          <cell r="F47">
            <v>10.4</v>
          </cell>
          <cell r="G47">
            <v>8.3000000000000007</v>
          </cell>
          <cell r="H47">
            <v>7.765721185044999</v>
          </cell>
        </row>
        <row r="48">
          <cell r="A48" t="str">
            <v xml:space="preserve">   Optical equipment and musical instruments (XVIII)</v>
          </cell>
          <cell r="B48">
            <v>2.4</v>
          </cell>
          <cell r="C48">
            <v>2</v>
          </cell>
          <cell r="D48">
            <v>2.2000000000000002</v>
          </cell>
          <cell r="E48">
            <v>2</v>
          </cell>
          <cell r="F48">
            <v>2.2999999999999998</v>
          </cell>
          <cell r="G48">
            <v>2.4</v>
          </cell>
          <cell r="H48">
            <v>2.3740198093524341</v>
          </cell>
        </row>
        <row r="49">
          <cell r="A49" t="str">
            <v xml:space="preserve">   Arms and ammunition (XIX)</v>
          </cell>
          <cell r="B49">
            <v>0.1</v>
          </cell>
          <cell r="C49">
            <v>0.1</v>
          </cell>
          <cell r="D49">
            <v>0.1</v>
          </cell>
          <cell r="E49">
            <v>0.1</v>
          </cell>
          <cell r="F49">
            <v>0.1</v>
          </cell>
          <cell r="G49">
            <v>0</v>
          </cell>
          <cell r="H49">
            <v>8.6507561009030814E-2</v>
          </cell>
        </row>
        <row r="50">
          <cell r="A50" t="str">
            <v xml:space="preserve">   Furniture; miscellaneous manufactured goods (XX)</v>
          </cell>
          <cell r="B50">
            <v>1.8</v>
          </cell>
          <cell r="C50">
            <v>2.4</v>
          </cell>
          <cell r="D50">
            <v>2</v>
          </cell>
          <cell r="E50">
            <v>2.2999999999999998</v>
          </cell>
          <cell r="F50">
            <v>2.5</v>
          </cell>
          <cell r="G50">
            <v>2.6</v>
          </cell>
          <cell r="H50">
            <v>2.7506612166386151</v>
          </cell>
        </row>
        <row r="51">
          <cell r="A51" t="str">
            <v xml:space="preserve">   Works of art and antiques (XXI)</v>
          </cell>
          <cell r="B51">
            <v>0</v>
          </cell>
          <cell r="C51">
            <v>0</v>
          </cell>
          <cell r="D51">
            <v>0</v>
          </cell>
          <cell r="E51">
            <v>0</v>
          </cell>
          <cell r="F51">
            <v>0</v>
          </cell>
          <cell r="G51">
            <v>0</v>
          </cell>
          <cell r="H51">
            <v>7.445958628392371E-3</v>
          </cell>
        </row>
        <row r="52">
          <cell r="A52" t="str">
            <v xml:space="preserve">   Other goods</v>
          </cell>
          <cell r="B52">
            <v>2.6</v>
          </cell>
          <cell r="C52">
            <v>0</v>
          </cell>
          <cell r="D52">
            <v>0</v>
          </cell>
          <cell r="E52">
            <v>0</v>
          </cell>
          <cell r="F52">
            <v>0</v>
          </cell>
          <cell r="G52">
            <v>0</v>
          </cell>
          <cell r="H52">
            <v>2.8491133362806918E-2</v>
          </cell>
        </row>
        <row r="54">
          <cell r="A54" t="str">
            <v xml:space="preserve">   Total</v>
          </cell>
          <cell r="B54">
            <v>100</v>
          </cell>
          <cell r="C54">
            <v>100</v>
          </cell>
          <cell r="D54">
            <v>100</v>
          </cell>
          <cell r="E54">
            <v>100</v>
          </cell>
          <cell r="F54">
            <v>100</v>
          </cell>
          <cell r="G54">
            <v>100</v>
          </cell>
          <cell r="H54">
            <v>100</v>
          </cell>
        </row>
        <row r="55">
          <cell r="A55" t="str">
            <v xml:space="preserve">   Source:  Latvian authorities.</v>
          </cell>
        </row>
      </sheetData>
      <sheetData sheetId="43">
        <row r="1">
          <cell r="A1" t="str">
            <v>Table 42. Latvia: Oil- and Gas-related Exports and Imports of Goods and Non-factor Services Values, 1997-2002</v>
          </cell>
        </row>
        <row r="2">
          <cell r="A2" t="str">
            <v>(In million of lats, unless otherwise indicated)</v>
          </cell>
        </row>
        <row r="5">
          <cell r="B5">
            <v>1997</v>
          </cell>
          <cell r="C5">
            <v>1998</v>
          </cell>
          <cell r="D5">
            <v>1999</v>
          </cell>
          <cell r="E5">
            <v>2000</v>
          </cell>
          <cell r="F5">
            <v>2001</v>
          </cell>
        </row>
        <row r="9">
          <cell r="A9" t="str">
            <v>Net exports of oil and gas and related services</v>
          </cell>
        </row>
        <row r="10">
          <cell r="A10" t="str">
            <v>Exports of oil and gas and related services</v>
          </cell>
        </row>
        <row r="11">
          <cell r="A11" t="str">
            <v>Imports of oil and gas and related services</v>
          </cell>
        </row>
        <row r="14">
          <cell r="A14" t="str">
            <v>Net exports of mineral fuels and oils</v>
          </cell>
          <cell r="B14">
            <v>-169.43799999999999</v>
          </cell>
          <cell r="C14">
            <v>-150.32599999999999</v>
          </cell>
          <cell r="D14">
            <v>-124.023</v>
          </cell>
          <cell r="E14">
            <v>-178.857</v>
          </cell>
          <cell r="F14">
            <v>-193.7</v>
          </cell>
        </row>
        <row r="15">
          <cell r="A15" t="str">
            <v>Of which: oil and oil based fuels</v>
          </cell>
          <cell r="B15">
            <v>-112.53232764134779</v>
          </cell>
          <cell r="C15">
            <v>-95.704719210651461</v>
          </cell>
          <cell r="D15">
            <v>-79.265025391362727</v>
          </cell>
          <cell r="E15">
            <v>-129.16635755918222</v>
          </cell>
        </row>
        <row r="16">
          <cell r="A16" t="str">
            <v>Of which: Natural gas</v>
          </cell>
          <cell r="B16">
            <v>-60.029000000000003</v>
          </cell>
          <cell r="C16">
            <v>-59.612000000000002</v>
          </cell>
          <cell r="D16">
            <v>-50.948999999999998</v>
          </cell>
          <cell r="E16">
            <v>-58.417000000000002</v>
          </cell>
          <cell r="F16">
            <v>-61.4</v>
          </cell>
        </row>
        <row r="17">
          <cell r="A17" t="str">
            <v>Exports of mineral fuels and oils ***</v>
          </cell>
          <cell r="B17">
            <v>10.170999999999999</v>
          </cell>
          <cell r="C17">
            <v>17.305</v>
          </cell>
          <cell r="D17">
            <v>27.838000000000001</v>
          </cell>
          <cell r="E17">
            <v>26.856999999999999</v>
          </cell>
          <cell r="F17">
            <v>12.4</v>
          </cell>
        </row>
        <row r="18">
          <cell r="A18" t="str">
            <v>Of which: oil and oil based fuels</v>
          </cell>
          <cell r="B18">
            <v>7.0476723586521981</v>
          </cell>
          <cell r="C18">
            <v>12.314280789348549</v>
          </cell>
          <cell r="D18">
            <v>21.646974608637262</v>
          </cell>
          <cell r="E18">
            <v>18.130642440817788</v>
          </cell>
        </row>
        <row r="19">
          <cell r="A19" t="str">
            <v>Of which: Natural gas</v>
          </cell>
          <cell r="B19" t="str">
            <v>-</v>
          </cell>
          <cell r="C19" t="str">
            <v>-</v>
          </cell>
          <cell r="D19" t="str">
            <v>-</v>
          </cell>
          <cell r="E19" t="str">
            <v>-</v>
          </cell>
          <cell r="F19" t="str">
            <v>-</v>
          </cell>
        </row>
        <row r="20">
          <cell r="A20" t="str">
            <v>Imports of mineral fuels and oils ***</v>
          </cell>
          <cell r="B20">
            <v>179.60899999999998</v>
          </cell>
          <cell r="C20">
            <v>167.631</v>
          </cell>
          <cell r="D20">
            <v>151.86099999999999</v>
          </cell>
          <cell r="E20">
            <v>205.714</v>
          </cell>
          <cell r="F20">
            <v>206.1</v>
          </cell>
        </row>
        <row r="21">
          <cell r="A21" t="str">
            <v>Of which: oil and oil based fuels</v>
          </cell>
          <cell r="B21">
            <v>119.57999999999998</v>
          </cell>
          <cell r="C21">
            <v>108.01900000000001</v>
          </cell>
          <cell r="D21">
            <v>100.91199999999999</v>
          </cell>
          <cell r="E21">
            <v>147.297</v>
          </cell>
        </row>
        <row r="22">
          <cell r="B22">
            <v>189.6</v>
          </cell>
          <cell r="C22">
            <v>177.8</v>
          </cell>
          <cell r="D22">
            <v>157.4</v>
          </cell>
          <cell r="E22">
            <v>214.6</v>
          </cell>
        </row>
        <row r="23">
          <cell r="A23" t="str">
            <v>Of which: Natural gas</v>
          </cell>
          <cell r="B23">
            <v>60.029000000000003</v>
          </cell>
          <cell r="C23">
            <v>59.612000000000002</v>
          </cell>
          <cell r="D23">
            <v>50.948999999999998</v>
          </cell>
          <cell r="E23">
            <v>58.417000000000002</v>
          </cell>
          <cell r="F23">
            <v>61.4</v>
          </cell>
        </row>
        <row r="25">
          <cell r="A25" t="str">
            <v>Net exports of transport and other services for oil and gas</v>
          </cell>
        </row>
        <row r="26">
          <cell r="A26" t="str">
            <v>Exports of transport and other services for oil and gas</v>
          </cell>
        </row>
        <row r="27">
          <cell r="A27" t="str">
            <v>Of which: Transportation</v>
          </cell>
        </row>
        <row r="28">
          <cell r="A28" t="str">
            <v>Sea</v>
          </cell>
        </row>
        <row r="29">
          <cell r="A29" t="str">
            <v>Other</v>
          </cell>
        </row>
        <row r="30">
          <cell r="A30" t="str">
            <v>Imports of transport and other services for oil and gas</v>
          </cell>
        </row>
        <row r="31">
          <cell r="A31" t="str">
            <v>Of which: Transportation</v>
          </cell>
        </row>
        <row r="32">
          <cell r="A32" t="str">
            <v>Sea</v>
          </cell>
        </row>
        <row r="33">
          <cell r="A33" t="str">
            <v>Other</v>
          </cell>
        </row>
        <row r="35">
          <cell r="A35" t="str">
            <v>Memorandum items:</v>
          </cell>
          <cell r="B35" t="str">
            <v>(In percent of GDP, unless otherwise indicated)</v>
          </cell>
        </row>
        <row r="36">
          <cell r="A36" t="str">
            <v>Net exports of oil and gas, and related services</v>
          </cell>
        </row>
        <row r="37">
          <cell r="A37" t="str">
            <v>Exports of oil and gas, and related services</v>
          </cell>
        </row>
        <row r="38">
          <cell r="A38" t="str">
            <v>Imports of oil and gas, and related services</v>
          </cell>
        </row>
        <row r="39">
          <cell r="A39" t="str">
            <v>Transportation sector</v>
          </cell>
        </row>
        <row r="40">
          <cell r="A40" t="str">
            <v>as share of GDP</v>
          </cell>
        </row>
        <row r="41">
          <cell r="A41" t="str">
            <v>real annual growth</v>
          </cell>
        </row>
        <row r="42">
          <cell r="A42" t="str">
            <v>Nominal GDP (million lats)</v>
          </cell>
          <cell r="B42">
            <v>3275.4560000000001</v>
          </cell>
          <cell r="C42">
            <v>3589.4760000000001</v>
          </cell>
          <cell r="D42">
            <v>3896.99</v>
          </cell>
          <cell r="E42">
            <v>4333.0280000000002</v>
          </cell>
          <cell r="F42">
            <v>2272.0050000000001</v>
          </cell>
        </row>
        <row r="43">
          <cell r="A43" t="str">
            <v>Volumes</v>
          </cell>
          <cell r="B43" t="str">
            <v>(Thousand of tonnes, unless otherwise specified)</v>
          </cell>
        </row>
        <row r="44">
          <cell r="A44" t="str">
            <v>Net exports of mineral fuels and oils</v>
          </cell>
          <cell r="B44">
            <v>-1522</v>
          </cell>
          <cell r="C44">
            <v>-1456</v>
          </cell>
          <cell r="D44">
            <v>-1006</v>
          </cell>
          <cell r="E44">
            <v>-749</v>
          </cell>
          <cell r="F44">
            <v>-296</v>
          </cell>
        </row>
        <row r="45">
          <cell r="A45" t="str">
            <v>Of which: Natural gas</v>
          </cell>
          <cell r="B45">
            <v>-1317.76</v>
          </cell>
          <cell r="C45">
            <v>-1382</v>
          </cell>
          <cell r="D45">
            <v>-1290.1869999999999</v>
          </cell>
          <cell r="E45">
            <v>-1246.0020324116169</v>
          </cell>
          <cell r="F45">
            <v>-589.1854308177783</v>
          </cell>
        </row>
        <row r="46">
          <cell r="A46" t="str">
            <v>Exports of mineral fuels and oils</v>
          </cell>
          <cell r="B46">
            <v>216</v>
          </cell>
          <cell r="C46">
            <v>412</v>
          </cell>
          <cell r="D46">
            <v>484</v>
          </cell>
          <cell r="E46">
            <v>494</v>
          </cell>
          <cell r="F46">
            <v>241</v>
          </cell>
        </row>
        <row r="47">
          <cell r="A47" t="str">
            <v>Of which: Natural gas</v>
          </cell>
          <cell r="B47">
            <v>0</v>
          </cell>
          <cell r="C47">
            <v>0</v>
          </cell>
          <cell r="D47">
            <v>0</v>
          </cell>
          <cell r="E47">
            <v>0</v>
          </cell>
          <cell r="F47">
            <v>0</v>
          </cell>
        </row>
        <row r="48">
          <cell r="A48" t="str">
            <v>Imports of mineral fuels and oils</v>
          </cell>
          <cell r="B48">
            <v>1738</v>
          </cell>
          <cell r="C48">
            <v>1868</v>
          </cell>
          <cell r="D48">
            <v>1490</v>
          </cell>
          <cell r="E48">
            <v>1243</v>
          </cell>
          <cell r="F48">
            <v>537</v>
          </cell>
        </row>
        <row r="49">
          <cell r="A49" t="str">
            <v>Of which: Natural gas</v>
          </cell>
          <cell r="B49">
            <v>1317.76</v>
          </cell>
          <cell r="C49">
            <v>1382</v>
          </cell>
          <cell r="D49">
            <v>1290.1869999999999</v>
          </cell>
          <cell r="E49">
            <v>1246.0020324116169</v>
          </cell>
          <cell r="F49">
            <v>589.1854308177783</v>
          </cell>
        </row>
        <row r="51">
          <cell r="A51" t="str">
            <v>Unit Values</v>
          </cell>
        </row>
        <row r="52">
          <cell r="A52" t="str">
            <v>Net exports of mineral fuels and oils</v>
          </cell>
          <cell r="B52">
            <v>8.9826367166751258</v>
          </cell>
          <cell r="C52">
            <v>9.6856165932706251</v>
          </cell>
          <cell r="D52">
            <v>8.1113986921780636</v>
          </cell>
          <cell r="E52">
            <v>4.1877030253219054</v>
          </cell>
          <cell r="F52">
            <v>1.5281362932369644</v>
          </cell>
        </row>
        <row r="53">
          <cell r="A53" t="str">
            <v>Of which: Natural gas</v>
          </cell>
          <cell r="B53">
            <v>21.952056506022089</v>
          </cell>
          <cell r="C53">
            <v>23.183251694289741</v>
          </cell>
          <cell r="D53">
            <v>25.323107421146634</v>
          </cell>
          <cell r="E53">
            <v>21.329442326918823</v>
          </cell>
          <cell r="F53">
            <v>9.595853922113653</v>
          </cell>
        </row>
        <row r="54">
          <cell r="A54" t="str">
            <v>Exports of mineral fuels and oils</v>
          </cell>
          <cell r="B54">
            <v>21.23684986726969</v>
          </cell>
          <cell r="C54">
            <v>23.808147934123085</v>
          </cell>
          <cell r="D54">
            <v>17.386306487535023</v>
          </cell>
          <cell r="E54">
            <v>18.393714860185426</v>
          </cell>
          <cell r="F54">
            <v>19.43548387096774</v>
          </cell>
        </row>
        <row r="55">
          <cell r="A55" t="str">
            <v>Of which: Natural gas</v>
          </cell>
          <cell r="B55" t="str">
            <v>-</v>
          </cell>
          <cell r="C55" t="str">
            <v>-</v>
          </cell>
          <cell r="D55" t="str">
            <v>-</v>
          </cell>
          <cell r="E55" t="str">
            <v>-</v>
          </cell>
          <cell r="F55" t="str">
            <v>-</v>
          </cell>
        </row>
        <row r="56">
          <cell r="A56" t="str">
            <v>Imports of mineral fuels and oils</v>
          </cell>
          <cell r="B56">
            <v>9.6765752272993009</v>
          </cell>
          <cell r="C56">
            <v>11.143523572608885</v>
          </cell>
          <cell r="D56">
            <v>9.8116040326351079</v>
          </cell>
          <cell r="E56">
            <v>6.0423695032909768</v>
          </cell>
          <cell r="F56">
            <v>2.6055312954876273</v>
          </cell>
        </row>
        <row r="57">
          <cell r="A57" t="str">
            <v>Of which: Natural gas</v>
          </cell>
          <cell r="B57">
            <v>21.952056506022089</v>
          </cell>
          <cell r="C57">
            <v>23.183251694289741</v>
          </cell>
          <cell r="D57">
            <v>25.323107421146634</v>
          </cell>
          <cell r="E57">
            <v>21.329442326918823</v>
          </cell>
          <cell r="F57">
            <v>9.595853922113653</v>
          </cell>
        </row>
        <row r="58">
          <cell r="A58" t="str">
            <v>Memorandum items:</v>
          </cell>
        </row>
        <row r="59">
          <cell r="A59" t="str">
            <v xml:space="preserve">Net transportation revenue from transiting oil and </v>
          </cell>
        </row>
        <row r="60">
          <cell r="A60" t="str">
            <v>oil products through Latvia 1/</v>
          </cell>
          <cell r="B60" t="str">
            <v>...</v>
          </cell>
          <cell r="C60" t="str">
            <v>...</v>
          </cell>
          <cell r="D60" t="str">
            <v>...</v>
          </cell>
          <cell r="E60">
            <v>72.828000000000003</v>
          </cell>
        </row>
        <row r="62">
          <cell r="A62" t="str">
            <v>Source: Latvian authorities</v>
          </cell>
        </row>
        <row r="63">
          <cell r="A63" t="str">
            <v>1/ By pipeline, railways, and ships.</v>
          </cell>
        </row>
      </sheetData>
      <sheetData sheetId="44">
        <row r="1">
          <cell r="A1" t="str">
            <v>Table 43. Latvia: Oil- and Gas-related Exports and Imports of Goods and Non-factor Services Volumes, 1997-2002</v>
          </cell>
        </row>
        <row r="2">
          <cell r="A2" t="str">
            <v>(Thousand of tonnes, unless otherwise specified)</v>
          </cell>
        </row>
        <row r="5">
          <cell r="B5">
            <v>1997</v>
          </cell>
          <cell r="C5">
            <v>1998</v>
          </cell>
          <cell r="D5">
            <v>1999</v>
          </cell>
          <cell r="E5">
            <v>2000</v>
          </cell>
          <cell r="F5">
            <v>2001</v>
          </cell>
          <cell r="G5">
            <v>2002</v>
          </cell>
        </row>
        <row r="6">
          <cell r="G6" t="str">
            <v>H1</v>
          </cell>
        </row>
        <row r="11">
          <cell r="A11" t="str">
            <v>Exports of oil and gas and related services</v>
          </cell>
        </row>
        <row r="12">
          <cell r="A12" t="str">
            <v>Exports of mineral fuels and oils</v>
          </cell>
          <cell r="B12">
            <v>216</v>
          </cell>
          <cell r="C12">
            <v>412</v>
          </cell>
          <cell r="D12">
            <v>484</v>
          </cell>
          <cell r="E12">
            <v>494</v>
          </cell>
          <cell r="F12">
            <v>452</v>
          </cell>
          <cell r="G12">
            <v>306</v>
          </cell>
        </row>
        <row r="13">
          <cell r="A13" t="str">
            <v>Of which: oil and oil based fuels</v>
          </cell>
          <cell r="B13">
            <v>64</v>
          </cell>
          <cell r="C13">
            <v>124</v>
          </cell>
          <cell r="D13">
            <v>185</v>
          </cell>
          <cell r="E13">
            <v>110</v>
          </cell>
        </row>
        <row r="14">
          <cell r="A14" t="str">
            <v>Of which: Natural gas</v>
          </cell>
          <cell r="B14" t="str">
            <v>-</v>
          </cell>
          <cell r="C14" t="str">
            <v>-</v>
          </cell>
          <cell r="D14" t="str">
            <v>-</v>
          </cell>
          <cell r="E14" t="str">
            <v>-</v>
          </cell>
          <cell r="F14" t="str">
            <v>-</v>
          </cell>
          <cell r="G14" t="str">
            <v>-</v>
          </cell>
        </row>
        <row r="15">
          <cell r="A15" t="str">
            <v>Exports of transport and other services for oil and gas</v>
          </cell>
        </row>
        <row r="16">
          <cell r="A16" t="str">
            <v>Of which: Transportation</v>
          </cell>
          <cell r="B16" t="str">
            <v>-</v>
          </cell>
          <cell r="C16" t="str">
            <v>-</v>
          </cell>
          <cell r="D16" t="str">
            <v>-</v>
          </cell>
          <cell r="E16" t="str">
            <v>-</v>
          </cell>
        </row>
        <row r="17">
          <cell r="A17" t="str">
            <v>Sea</v>
          </cell>
          <cell r="B17" t="str">
            <v>-</v>
          </cell>
          <cell r="C17" t="str">
            <v>-</v>
          </cell>
          <cell r="D17" t="str">
            <v>-</v>
          </cell>
          <cell r="E17">
            <v>0</v>
          </cell>
        </row>
        <row r="18">
          <cell r="A18" t="str">
            <v>Other</v>
          </cell>
        </row>
        <row r="20">
          <cell r="A20" t="str">
            <v>Imports of oil and gas and related services</v>
          </cell>
        </row>
        <row r="21">
          <cell r="A21" t="str">
            <v>Imports of mineral fuels and oils</v>
          </cell>
          <cell r="B21">
            <v>1738</v>
          </cell>
          <cell r="C21">
            <v>1868</v>
          </cell>
          <cell r="D21">
            <v>1490</v>
          </cell>
          <cell r="E21">
            <v>1243</v>
          </cell>
          <cell r="F21">
            <v>1222</v>
          </cell>
          <cell r="G21">
            <v>538</v>
          </cell>
        </row>
        <row r="22">
          <cell r="A22" t="str">
            <v>Of which: oil and oil based fuels</v>
          </cell>
          <cell r="B22">
            <v>1469</v>
          </cell>
          <cell r="C22">
            <v>1585</v>
          </cell>
          <cell r="D22">
            <v>1166</v>
          </cell>
          <cell r="E22">
            <v>949</v>
          </cell>
        </row>
        <row r="24">
          <cell r="A24" t="str">
            <v>Of which: Natural gas 1/</v>
          </cell>
          <cell r="B24">
            <v>1317.76</v>
          </cell>
          <cell r="C24">
            <v>1382</v>
          </cell>
          <cell r="D24">
            <v>1290.1869999999999</v>
          </cell>
          <cell r="E24">
            <v>1246.0020324116169</v>
          </cell>
        </row>
        <row r="25">
          <cell r="A25" t="str">
            <v>Imports of transport and other services for oil and gas</v>
          </cell>
        </row>
        <row r="26">
          <cell r="A26" t="str">
            <v>Of which: Transportation</v>
          </cell>
        </row>
        <row r="27">
          <cell r="A27" t="str">
            <v>Sea</v>
          </cell>
          <cell r="B27" t="str">
            <v>-</v>
          </cell>
          <cell r="C27" t="str">
            <v>-</v>
          </cell>
          <cell r="D27" t="str">
            <v>-</v>
          </cell>
          <cell r="E27" t="str">
            <v>-</v>
          </cell>
          <cell r="G27" t="str">
            <v>-</v>
          </cell>
        </row>
        <row r="28">
          <cell r="A28" t="str">
            <v>Other</v>
          </cell>
          <cell r="B28">
            <v>0</v>
          </cell>
          <cell r="C28">
            <v>0</v>
          </cell>
          <cell r="D28">
            <v>5</v>
          </cell>
          <cell r="E28">
            <v>17</v>
          </cell>
          <cell r="G28">
            <v>5</v>
          </cell>
        </row>
        <row r="29">
          <cell r="E29" t="str">
            <v>46593TJ</v>
          </cell>
          <cell r="F29" t="str">
            <v>45416 TJ</v>
          </cell>
          <cell r="G29" t="str">
            <v>26405 TJ</v>
          </cell>
        </row>
        <row r="30">
          <cell r="A30" t="str">
            <v>Unit values</v>
          </cell>
          <cell r="B30" t="str">
            <v>(Percentage change, period average)</v>
          </cell>
        </row>
        <row r="32">
          <cell r="A32" t="str">
            <v>Exports of oil and gas and related services</v>
          </cell>
        </row>
        <row r="33">
          <cell r="A33" t="str">
            <v>Exports of mineral fuels and oils</v>
          </cell>
          <cell r="B33">
            <v>12.5</v>
          </cell>
          <cell r="C33">
            <v>-13.1</v>
          </cell>
          <cell r="D33">
            <v>19.399999999999999</v>
          </cell>
          <cell r="E33">
            <v>25.1</v>
          </cell>
          <cell r="G33">
            <v>9.5</v>
          </cell>
        </row>
        <row r="34">
          <cell r="A34" t="str">
            <v>Of which: oil and oil based fuels</v>
          </cell>
        </row>
        <row r="35">
          <cell r="A35" t="str">
            <v>Of which: Natural gas</v>
          </cell>
        </row>
        <row r="36">
          <cell r="A36" t="str">
            <v>Exports of transport and other services for oil and gas</v>
          </cell>
        </row>
        <row r="37">
          <cell r="A37" t="str">
            <v>Of which: Transportation</v>
          </cell>
        </row>
        <row r="38">
          <cell r="A38" t="str">
            <v>Sea</v>
          </cell>
        </row>
        <row r="39">
          <cell r="A39" t="str">
            <v>Other</v>
          </cell>
        </row>
        <row r="41">
          <cell r="A41" t="str">
            <v>Imports of oil and gas and related services</v>
          </cell>
        </row>
        <row r="42">
          <cell r="A42" t="str">
            <v>Imports of mineral fuels and oils</v>
          </cell>
          <cell r="B42" t="str">
            <v>...</v>
          </cell>
          <cell r="C42">
            <v>-16.899999999999999</v>
          </cell>
          <cell r="D42">
            <v>4.0999999999999996</v>
          </cell>
          <cell r="E42">
            <v>50</v>
          </cell>
          <cell r="G42">
            <v>-3.2</v>
          </cell>
        </row>
        <row r="43">
          <cell r="A43" t="str">
            <v>Of which: oil and oil based fuels</v>
          </cell>
        </row>
        <row r="44">
          <cell r="A44" t="str">
            <v>Of which: Natural gas</v>
          </cell>
        </row>
        <row r="45">
          <cell r="A45" t="str">
            <v>Imports of transport and other services for oil and gas</v>
          </cell>
        </row>
        <row r="46">
          <cell r="A46" t="str">
            <v>Of which: Transportation</v>
          </cell>
        </row>
        <row r="47">
          <cell r="A47" t="str">
            <v>Sea</v>
          </cell>
        </row>
        <row r="48">
          <cell r="A48" t="str">
            <v>Other</v>
          </cell>
        </row>
        <row r="50">
          <cell r="A50" t="str">
            <v>Source: Latvian authorities</v>
          </cell>
        </row>
      </sheetData>
      <sheetData sheetId="45" refreshError="1"/>
      <sheetData sheetId="46">
        <row r="1">
          <cell r="A1" t="str">
            <v>Table 45. Latvia: Real and Nominal Effective Exchange Rates, 1996-2002</v>
          </cell>
        </row>
        <row r="2">
          <cell r="A2" t="str">
            <v>(Index 2000=100, period average) /1</v>
          </cell>
        </row>
        <row r="5">
          <cell r="C5" t="str">
            <v>15 most important trading partners /2</v>
          </cell>
          <cell r="E5" t="str">
            <v>Western trading partners /2</v>
          </cell>
          <cell r="G5" t="str">
            <v>Russia /2</v>
          </cell>
        </row>
        <row r="6">
          <cell r="C6" t="str">
            <v>Real</v>
          </cell>
          <cell r="D6" t="str">
            <v>Nominal</v>
          </cell>
          <cell r="E6" t="str">
            <v>Real</v>
          </cell>
          <cell r="F6" t="str">
            <v>Nominal</v>
          </cell>
          <cell r="G6" t="str">
            <v>Real</v>
          </cell>
          <cell r="H6" t="str">
            <v>Nominal</v>
          </cell>
        </row>
        <row r="8">
          <cell r="A8">
            <v>1999</v>
          </cell>
        </row>
        <row r="9">
          <cell r="A9" t="str">
            <v>January</v>
          </cell>
          <cell r="C9">
            <v>116.97645784548922</v>
          </cell>
          <cell r="D9">
            <v>132.89369742402346</v>
          </cell>
          <cell r="E9">
            <v>104.51323605374678</v>
          </cell>
          <cell r="F9">
            <v>100.50584122095307</v>
          </cell>
          <cell r="G9">
            <v>201.69174958104043</v>
          </cell>
          <cell r="H9">
            <v>391.97895550687366</v>
          </cell>
        </row>
        <row r="10">
          <cell r="A10" t="str">
            <v>February</v>
          </cell>
          <cell r="C10">
            <v>118.12387206011827</v>
          </cell>
          <cell r="D10">
            <v>135.38813939807756</v>
          </cell>
          <cell r="E10">
            <v>105.88491331876044</v>
          </cell>
          <cell r="F10">
            <v>101.70158148640374</v>
          </cell>
          <cell r="G10">
            <v>196.61833271626264</v>
          </cell>
          <cell r="H10">
            <v>397.13380935735847</v>
          </cell>
        </row>
        <row r="11">
          <cell r="A11" t="str">
            <v>March</v>
          </cell>
          <cell r="C11">
            <v>119.66996325642931</v>
          </cell>
          <cell r="D11">
            <v>138.27309703316496</v>
          </cell>
          <cell r="E11">
            <v>107.04009640546381</v>
          </cell>
          <cell r="F11">
            <v>102.84925801184264</v>
          </cell>
          <cell r="G11">
            <v>194.35261558289264</v>
          </cell>
          <cell r="H11">
            <v>403.12936322943892</v>
          </cell>
        </row>
        <row r="12">
          <cell r="A12" t="str">
            <v>April</v>
          </cell>
          <cell r="C12">
            <v>120.25837253626197</v>
          </cell>
          <cell r="D12">
            <v>140.30039681898563</v>
          </cell>
          <cell r="E12">
            <v>107.63593318400248</v>
          </cell>
          <cell r="F12">
            <v>103.7468594021926</v>
          </cell>
          <cell r="G12">
            <v>196.77959931794069</v>
          </cell>
          <cell r="H12">
            <v>420.9020007719148</v>
          </cell>
        </row>
        <row r="13">
          <cell r="A13" t="str">
            <v>May</v>
          </cell>
          <cell r="C13">
            <v>119.70533571523612</v>
          </cell>
          <cell r="D13">
            <v>139.9655493325175</v>
          </cell>
          <cell r="E13">
            <v>108.27093951887467</v>
          </cell>
          <cell r="F13">
            <v>103.88819076614952</v>
          </cell>
          <cell r="G13">
            <v>190.30270484777608</v>
          </cell>
          <cell r="H13">
            <v>413.98551333651039</v>
          </cell>
        </row>
        <row r="14">
          <cell r="A14" t="str">
            <v>June</v>
          </cell>
          <cell r="C14">
            <v>120.3313912809985</v>
          </cell>
          <cell r="D14">
            <v>140.80878498777102</v>
          </cell>
          <cell r="E14">
            <v>110.02941782612501</v>
          </cell>
          <cell r="F14">
            <v>105.12159222624258</v>
          </cell>
          <cell r="G14">
            <v>185.3034854017709</v>
          </cell>
          <cell r="H14">
            <v>408.57433717994024</v>
          </cell>
        </row>
        <row r="15">
          <cell r="A15" t="str">
            <v>July</v>
          </cell>
          <cell r="C15">
            <v>119.60513715706797</v>
          </cell>
          <cell r="D15">
            <v>141.0008963470419</v>
          </cell>
          <cell r="E15">
            <v>109.87096860637892</v>
          </cell>
          <cell r="F15">
            <v>105.2385731663058</v>
          </cell>
          <cell r="G15">
            <v>179.92905198130686</v>
          </cell>
          <cell r="H15">
            <v>408.23841231135083</v>
          </cell>
        </row>
        <row r="16">
          <cell r="A16" t="str">
            <v>August</v>
          </cell>
          <cell r="C16">
            <v>121.23601157048263</v>
          </cell>
          <cell r="D16">
            <v>142.73801676420155</v>
          </cell>
          <cell r="E16">
            <v>110.06676734226359</v>
          </cell>
          <cell r="F16">
            <v>105.01054148513325</v>
          </cell>
          <cell r="G16">
            <v>185.32245739305259</v>
          </cell>
          <cell r="H16">
            <v>423.06630824944011</v>
          </cell>
        </row>
        <row r="17">
          <cell r="A17" t="str">
            <v>September</v>
          </cell>
          <cell r="C17">
            <v>122.69628303455664</v>
          </cell>
          <cell r="D17">
            <v>145.17080162842419</v>
          </cell>
          <cell r="E17">
            <v>111.42395681157929</v>
          </cell>
          <cell r="F17">
            <v>106.18143535955549</v>
          </cell>
          <cell r="G17">
            <v>190.15599951298549</v>
          </cell>
          <cell r="H17">
            <v>439.22219225313654</v>
          </cell>
        </row>
        <row r="18">
          <cell r="A18" t="str">
            <v>October</v>
          </cell>
          <cell r="C18">
            <v>122.58753199002683</v>
          </cell>
          <cell r="D18">
            <v>145.49123859225318</v>
          </cell>
          <cell r="E18">
            <v>111.09141610316303</v>
          </cell>
          <cell r="F18">
            <v>105.60831019636478</v>
          </cell>
          <cell r="G18">
            <v>192.16825307439689</v>
          </cell>
          <cell r="H18">
            <v>448.27354857588688</v>
          </cell>
        </row>
        <row r="19">
          <cell r="A19" t="str">
            <v>November</v>
          </cell>
          <cell r="C19">
            <v>124.45548061814887</v>
          </cell>
          <cell r="D19">
            <v>148.05636753941127</v>
          </cell>
          <cell r="E19">
            <v>113.59404884670772</v>
          </cell>
          <cell r="F19">
            <v>107.64106376872809</v>
          </cell>
          <cell r="G19">
            <v>193.55850532531397</v>
          </cell>
          <cell r="H19">
            <v>454.64272962180416</v>
          </cell>
        </row>
        <row r="20">
          <cell r="A20" t="str">
            <v>December</v>
          </cell>
          <cell r="C20">
            <v>125.41336897640798</v>
          </cell>
          <cell r="D20">
            <v>150.32124378195746</v>
          </cell>
          <cell r="E20">
            <v>115.17378050077147</v>
          </cell>
          <cell r="F20">
            <v>109.28787047699802</v>
          </cell>
          <cell r="G20">
            <v>194.35509146332464</v>
          </cell>
          <cell r="H20">
            <v>461.64230251182329</v>
          </cell>
        </row>
        <row r="21">
          <cell r="A21">
            <v>2000</v>
          </cell>
        </row>
        <row r="22">
          <cell r="A22" t="str">
            <v>January</v>
          </cell>
          <cell r="C22">
            <v>98.783446791288569</v>
          </cell>
          <cell r="D22">
            <v>96.224237073113443</v>
          </cell>
          <cell r="E22">
            <v>95.859104576125475</v>
          </cell>
          <cell r="F22">
            <v>95.483171676978756</v>
          </cell>
          <cell r="G22">
            <v>111.02092134473047</v>
          </cell>
          <cell r="H22">
            <v>104.16940746437953</v>
          </cell>
        </row>
        <row r="23">
          <cell r="A23" t="str">
            <v>February</v>
          </cell>
          <cell r="C23">
            <v>99.170724198111969</v>
          </cell>
          <cell r="D23">
            <v>96.919305016235583</v>
          </cell>
          <cell r="E23">
            <v>96.831087576465933</v>
          </cell>
          <cell r="F23">
            <v>96.232501201613047</v>
          </cell>
          <cell r="G23">
            <v>110.50580475783585</v>
          </cell>
          <cell r="H23">
            <v>104.22309908979828</v>
          </cell>
        </row>
        <row r="24">
          <cell r="A24" t="str">
            <v>March</v>
          </cell>
          <cell r="C24">
            <v>99.240501399513064</v>
          </cell>
          <cell r="D24">
            <v>97.636812885145886</v>
          </cell>
          <cell r="E24">
            <v>97.597332769137708</v>
          </cell>
          <cell r="F24">
            <v>97.416223005073689</v>
          </cell>
          <cell r="G24">
            <v>108.29212816019353</v>
          </cell>
          <cell r="H24">
            <v>102.87120813856828</v>
          </cell>
        </row>
        <row r="25">
          <cell r="A25" t="str">
            <v>April</v>
          </cell>
          <cell r="C25">
            <v>100.26868260238335</v>
          </cell>
          <cell r="D25">
            <v>98.664073264735748</v>
          </cell>
          <cell r="E25">
            <v>98.939915958882992</v>
          </cell>
          <cell r="F25">
            <v>98.425602051259375</v>
          </cell>
          <cell r="G25">
            <v>108.00820864792166</v>
          </cell>
          <cell r="H25">
            <v>103.18343530306633</v>
          </cell>
        </row>
        <row r="26">
          <cell r="A26" t="str">
            <v>May</v>
          </cell>
          <cell r="C26">
            <v>100.62896106975036</v>
          </cell>
          <cell r="D26">
            <v>99.737195264229129</v>
          </cell>
          <cell r="E26">
            <v>100.72338484627133</v>
          </cell>
          <cell r="F26">
            <v>100.51609656496126</v>
          </cell>
          <cell r="G26">
            <v>102.64257937485715</v>
          </cell>
          <cell r="H26">
            <v>100.00523379929696</v>
          </cell>
        </row>
        <row r="27">
          <cell r="A27" t="str">
            <v>June</v>
          </cell>
          <cell r="C27">
            <v>98.898256305403436</v>
          </cell>
          <cell r="D27">
            <v>99.10179971810949</v>
          </cell>
          <cell r="E27">
            <v>98.105183285624193</v>
          </cell>
          <cell r="F27">
            <v>98.351587864877203</v>
          </cell>
          <cell r="G27">
            <v>101.1931873203029</v>
          </cell>
          <cell r="H27">
            <v>101.23942018978826</v>
          </cell>
        </row>
        <row r="28">
          <cell r="A28" t="str">
            <v>July</v>
          </cell>
          <cell r="C28">
            <v>99.119494168465948</v>
          </cell>
          <cell r="D28">
            <v>99.503460760529691</v>
          </cell>
          <cell r="E28">
            <v>98.881693052744481</v>
          </cell>
          <cell r="F28">
            <v>98.932202370235629</v>
          </cell>
          <cell r="G28">
            <v>98.008013149750951</v>
          </cell>
          <cell r="H28">
            <v>99.435723904612288</v>
          </cell>
        </row>
        <row r="29">
          <cell r="A29" t="str">
            <v>August</v>
          </cell>
          <cell r="C29">
            <v>100.42149772347757</v>
          </cell>
          <cell r="D29">
            <v>100.89256340081914</v>
          </cell>
          <cell r="E29">
            <v>101.04794751825881</v>
          </cell>
          <cell r="F29">
            <v>101.00874287850804</v>
          </cell>
          <cell r="G29">
            <v>95.610359967596111</v>
          </cell>
          <cell r="H29">
            <v>97.824530692507821</v>
          </cell>
        </row>
        <row r="30">
          <cell r="A30" t="str">
            <v>September</v>
          </cell>
          <cell r="C30">
            <v>101.50719855047051</v>
          </cell>
          <cell r="D30">
            <v>102.76973993905207</v>
          </cell>
          <cell r="E30">
            <v>103.03488290114309</v>
          </cell>
          <cell r="F30">
            <v>103.46313495715746</v>
          </cell>
          <cell r="G30">
            <v>93.600310903336918</v>
          </cell>
          <cell r="H30">
            <v>96.929077503306203</v>
          </cell>
        </row>
        <row r="31">
          <cell r="A31" t="str">
            <v>October</v>
          </cell>
          <cell r="C31">
            <v>101.81296798302833</v>
          </cell>
          <cell r="D31">
            <v>103.60493451330495</v>
          </cell>
          <cell r="E31">
            <v>104.15606812102467</v>
          </cell>
          <cell r="F31">
            <v>104.53890404521013</v>
          </cell>
          <cell r="G31">
            <v>91.571622808044708</v>
          </cell>
          <cell r="H31">
            <v>96.666936662500206</v>
          </cell>
        </row>
        <row r="32">
          <cell r="A32" t="str">
            <v>November</v>
          </cell>
          <cell r="C32">
            <v>101.16911281561924</v>
          </cell>
          <cell r="D32">
            <v>103.4931140282395</v>
          </cell>
          <cell r="E32">
            <v>103.97633971350268</v>
          </cell>
          <cell r="F32">
            <v>104.521603825749</v>
          </cell>
          <cell r="G32">
            <v>89.75619027634022</v>
          </cell>
          <cell r="H32">
            <v>96.090874041480163</v>
          </cell>
        </row>
        <row r="33">
          <cell r="A33" t="str">
            <v>December</v>
          </cell>
          <cell r="C33">
            <v>98.979156392487653</v>
          </cell>
          <cell r="D33">
            <v>101.45276413648546</v>
          </cell>
          <cell r="E33">
            <v>100.84705968081857</v>
          </cell>
          <cell r="F33">
            <v>101.1102295583764</v>
          </cell>
          <cell r="G33">
            <v>89.790673289089597</v>
          </cell>
          <cell r="H33">
            <v>97.36105321069553</v>
          </cell>
        </row>
        <row r="34">
          <cell r="A34">
            <v>2001</v>
          </cell>
        </row>
        <row r="35">
          <cell r="A35" t="str">
            <v>January</v>
          </cell>
          <cell r="C35">
            <v>96.420404109982684</v>
          </cell>
          <cell r="D35">
            <v>100.01812135553729</v>
          </cell>
          <cell r="E35">
            <v>97.647846090487462</v>
          </cell>
          <cell r="F35">
            <v>98.508925571479182</v>
          </cell>
          <cell r="G35">
            <v>88.936222233026712</v>
          </cell>
          <cell r="H35">
            <v>99.458413944872532</v>
          </cell>
        </row>
        <row r="36">
          <cell r="A36" t="str">
            <v>February</v>
          </cell>
          <cell r="C36">
            <v>96.324847209590359</v>
          </cell>
          <cell r="D36">
            <v>100.80332137825184</v>
          </cell>
          <cell r="E36">
            <v>98.335528550286071</v>
          </cell>
          <cell r="F36">
            <v>99.687002448053434</v>
          </cell>
          <cell r="G36">
            <v>86.984083705496019</v>
          </cell>
          <cell r="H36">
            <v>99.685256973374564</v>
          </cell>
        </row>
        <row r="37">
          <cell r="A37" t="str">
            <v>March</v>
          </cell>
          <cell r="C37">
            <v>96.308030498542365</v>
          </cell>
          <cell r="D37">
            <v>100.85937315284647</v>
          </cell>
          <cell r="E37">
            <v>99.105092847500288</v>
          </cell>
          <cell r="F37">
            <v>100.11018034961658</v>
          </cell>
          <cell r="G37">
            <v>85.258355080904764</v>
          </cell>
          <cell r="H37">
            <v>99.003956113955283</v>
          </cell>
        </row>
        <row r="38">
          <cell r="A38" t="str">
            <v>April</v>
          </cell>
          <cell r="C38">
            <v>96.485417385006571</v>
          </cell>
          <cell r="D38">
            <v>101.35931074631853</v>
          </cell>
          <cell r="E38">
            <v>99.886708471782541</v>
          </cell>
          <cell r="F38">
            <v>100.82513693108568</v>
          </cell>
          <cell r="G38">
            <v>83.756549162282496</v>
          </cell>
          <cell r="H38">
            <v>98.650961646776921</v>
          </cell>
        </row>
        <row r="39">
          <cell r="A39" t="str">
            <v>May</v>
          </cell>
          <cell r="C39">
            <v>97.262729086156</v>
          </cell>
          <cell r="D39">
            <v>101.94331029120237</v>
          </cell>
          <cell r="E39">
            <v>101.54722405489696</v>
          </cell>
          <cell r="F39">
            <v>101.9453606117758</v>
          </cell>
          <cell r="G39">
            <v>83.136370134907722</v>
          </cell>
          <cell r="H39">
            <v>98.713016502911344</v>
          </cell>
        </row>
        <row r="40">
          <cell r="A40" t="str">
            <v>June</v>
          </cell>
          <cell r="C40">
            <v>97.873619958982772</v>
          </cell>
          <cell r="D40">
            <v>102.67277336635061</v>
          </cell>
          <cell r="E40">
            <v>103.4185032437929</v>
          </cell>
          <cell r="F40">
            <v>103.56085787999712</v>
          </cell>
          <cell r="G40">
            <v>81.777887209136111</v>
          </cell>
          <cell r="H40">
            <v>98.295837625468067</v>
          </cell>
        </row>
        <row r="41">
          <cell r="A41" t="str">
            <v>July</v>
          </cell>
          <cell r="C41">
            <v>98.15551475596493</v>
          </cell>
          <cell r="D41">
            <v>102.63632209652272</v>
          </cell>
          <cell r="E41">
            <v>103.15639319480118</v>
          </cell>
          <cell r="F41">
            <v>102.8191395655934</v>
          </cell>
          <cell r="G41">
            <v>81.936542551235902</v>
          </cell>
          <cell r="H41">
            <v>98.583252355367108</v>
          </cell>
        </row>
        <row r="42">
          <cell r="A42" t="str">
            <v>August</v>
          </cell>
          <cell r="C42">
            <v>97.242758934679031</v>
          </cell>
          <cell r="D42">
            <v>101.85624451452972</v>
          </cell>
          <cell r="E42">
            <v>100.91524750035123</v>
          </cell>
          <cell r="F42">
            <v>100.69893171211832</v>
          </cell>
          <cell r="G42">
            <v>83.675976940277025</v>
          </cell>
          <cell r="H42">
            <v>100.66914120975554</v>
          </cell>
        </row>
        <row r="43">
          <cell r="A43" t="str">
            <v>September</v>
          </cell>
          <cell r="C43">
            <v>98.25622725115079</v>
          </cell>
          <cell r="D43">
            <v>102.46328658706445</v>
          </cell>
          <cell r="E43">
            <v>101.60008825269276</v>
          </cell>
          <cell r="F43">
            <v>101.04858154184113</v>
          </cell>
          <cell r="G43">
            <v>84.745912346474285</v>
          </cell>
          <cell r="H43">
            <v>101.95580024249362</v>
          </cell>
        </row>
        <row r="44">
          <cell r="A44" t="str">
            <v>October</v>
          </cell>
          <cell r="C44">
            <v>97.600009297800767</v>
          </cell>
          <cell r="D44">
            <v>102.26379828412264</v>
          </cell>
          <cell r="E44">
            <v>101.42679889810363</v>
          </cell>
          <cell r="F44">
            <v>100.9538990639705</v>
          </cell>
          <cell r="G44">
            <v>83.363676198204686</v>
          </cell>
          <cell r="H44">
            <v>101.80690715049661</v>
          </cell>
        </row>
        <row r="45">
          <cell r="A45" t="str">
            <v>November</v>
          </cell>
          <cell r="C45">
            <v>97.613393422546025</v>
          </cell>
          <cell r="D45">
            <v>102.65818495434218</v>
          </cell>
          <cell r="E45">
            <v>102.33454790992391</v>
          </cell>
          <cell r="F45">
            <v>101.86054937325213</v>
          </cell>
          <cell r="G45">
            <v>82.239972423315095</v>
          </cell>
          <cell r="H45">
            <v>101.89238397562825</v>
          </cell>
        </row>
        <row r="46">
          <cell r="A46" t="str">
            <v>December</v>
          </cell>
          <cell r="C46">
            <v>96.848761315122061</v>
          </cell>
          <cell r="D46">
            <v>102.06020228168151</v>
          </cell>
          <cell r="E46">
            <v>101.50528309574949</v>
          </cell>
          <cell r="F46">
            <v>100.77306141857132</v>
          </cell>
          <cell r="G46">
            <v>81.633394001054484</v>
          </cell>
          <cell r="H46">
            <v>102.4168050640528</v>
          </cell>
        </row>
        <row r="47">
          <cell r="A47">
            <v>2002</v>
          </cell>
        </row>
        <row r="48">
          <cell r="A48" t="str">
            <v>January</v>
          </cell>
          <cell r="C48">
            <v>95.643687110237636</v>
          </cell>
          <cell r="D48">
            <v>102.01383009434073</v>
          </cell>
          <cell r="E48">
            <v>100.56757852560641</v>
          </cell>
          <cell r="F48">
            <v>100.55662564766581</v>
          </cell>
          <cell r="G48">
            <v>79.684539322641186</v>
          </cell>
          <cell r="H48">
            <v>102.88160654130658</v>
          </cell>
        </row>
        <row r="49">
          <cell r="A49" t="str">
            <v>February</v>
          </cell>
          <cell r="C49">
            <v>95.77552321507271</v>
          </cell>
          <cell r="D49">
            <v>102.41969528873021</v>
          </cell>
          <cell r="E49">
            <v>101.17431256286471</v>
          </cell>
          <cell r="F49">
            <v>101.0471604587736</v>
          </cell>
          <cell r="G49">
            <v>78.851152173014171</v>
          </cell>
          <cell r="H49">
            <v>103.19999788301024</v>
          </cell>
        </row>
        <row r="50">
          <cell r="A50" t="str">
            <v>March</v>
          </cell>
          <cell r="C50">
            <v>95.821319847617588</v>
          </cell>
          <cell r="D50">
            <v>102.40599278595346</v>
          </cell>
          <cell r="E50">
            <v>101.04058501037368</v>
          </cell>
          <cell r="F50">
            <v>100.75887648347771</v>
          </cell>
          <cell r="G50">
            <v>79.35786978226237</v>
          </cell>
          <cell r="H50">
            <v>104.55663157945641</v>
          </cell>
        </row>
        <row r="51">
          <cell r="A51" t="str">
            <v>April</v>
          </cell>
          <cell r="C51">
            <v>95.203288122653788</v>
          </cell>
          <cell r="D51">
            <v>102.24236317276853</v>
          </cell>
          <cell r="E51">
            <v>100.35872692405421</v>
          </cell>
          <cell r="F51">
            <v>100.24627037949014</v>
          </cell>
          <cell r="G51">
            <v>79.060328187941124</v>
          </cell>
          <cell r="H51">
            <v>105.43057824379053</v>
          </cell>
        </row>
        <row r="52">
          <cell r="A52" t="str">
            <v>May</v>
          </cell>
          <cell r="C52">
            <v>94.262201017591323</v>
          </cell>
          <cell r="D52">
            <v>101.55260009185423</v>
          </cell>
          <cell r="E52">
            <v>98.90497587048894</v>
          </cell>
          <cell r="F52">
            <v>98.802255128071053</v>
          </cell>
          <cell r="G52">
            <v>79.19300733167583</v>
          </cell>
          <cell r="H52">
            <v>107.41867582936312</v>
          </cell>
        </row>
        <row r="53">
          <cell r="A53" t="str">
            <v>June</v>
          </cell>
          <cell r="C53">
            <v>92.777389561874415</v>
          </cell>
          <cell r="D53">
            <v>100.68784329588721</v>
          </cell>
          <cell r="E53">
            <v>96.524693815519484</v>
          </cell>
          <cell r="F53">
            <v>97.058438300388843</v>
          </cell>
          <cell r="G53">
            <v>80.042806150217544</v>
          </cell>
          <cell r="H53">
            <v>109.81962881399976</v>
          </cell>
        </row>
        <row r="54">
          <cell r="A54" t="str">
            <v>July</v>
          </cell>
          <cell r="C54">
            <v>92.675213601556479</v>
          </cell>
          <cell r="D54">
            <v>100.51071586759117</v>
          </cell>
          <cell r="E54">
            <v>95.663411971566589</v>
          </cell>
          <cell r="F54">
            <v>96.099141364730997</v>
          </cell>
          <cell r="G54">
            <v>82.001843488147259</v>
          </cell>
          <cell r="H54">
            <v>112.95506992874469</v>
          </cell>
        </row>
        <row r="55">
          <cell r="A55" t="str">
            <v>August</v>
          </cell>
          <cell r="C55">
            <v>92.768858932781569</v>
          </cell>
          <cell r="D55">
            <v>100.90035523424584</v>
          </cell>
          <cell r="E55">
            <v>96.152253344491569</v>
          </cell>
          <cell r="F55">
            <v>96.755355446652729</v>
          </cell>
          <cell r="G55">
            <v>80.633175942789379</v>
          </cell>
          <cell r="H55">
            <v>112.33509817366929</v>
          </cell>
        </row>
        <row r="57">
          <cell r="A57">
            <v>1999</v>
          </cell>
        </row>
        <row r="58">
          <cell r="A58" t="str">
            <v>Q1</v>
          </cell>
          <cell r="C58">
            <v>118.2567643873456</v>
          </cell>
          <cell r="D58">
            <v>135.51831128508866</v>
          </cell>
          <cell r="E58">
            <v>105.812748592657</v>
          </cell>
          <cell r="F58">
            <v>101.68556023973315</v>
          </cell>
          <cell r="G58">
            <v>197.55423262673193</v>
          </cell>
          <cell r="H58">
            <v>397.41404269789035</v>
          </cell>
        </row>
        <row r="59">
          <cell r="A59" t="str">
            <v>Q2</v>
          </cell>
          <cell r="C59">
            <v>120.09836651083219</v>
          </cell>
          <cell r="D59">
            <v>140.35824371309138</v>
          </cell>
          <cell r="E59">
            <v>108.64543017633405</v>
          </cell>
          <cell r="F59">
            <v>104.25221413152822</v>
          </cell>
          <cell r="G59">
            <v>190.79526318916257</v>
          </cell>
          <cell r="H59">
            <v>414.48728376278842</v>
          </cell>
        </row>
        <row r="60">
          <cell r="A60" t="str">
            <v>Q3</v>
          </cell>
          <cell r="C60">
            <v>121.17914392070242</v>
          </cell>
          <cell r="D60">
            <v>142.96990491322254</v>
          </cell>
          <cell r="E60">
            <v>110.4538975867406</v>
          </cell>
          <cell r="F60">
            <v>105.47685000366484</v>
          </cell>
          <cell r="G60">
            <v>185.13583629578162</v>
          </cell>
          <cell r="H60">
            <v>423.50897093797585</v>
          </cell>
        </row>
        <row r="61">
          <cell r="A61" t="str">
            <v>Q4</v>
          </cell>
          <cell r="C61">
            <v>124.15212719486124</v>
          </cell>
          <cell r="D61">
            <v>147.95628330454065</v>
          </cell>
          <cell r="E61">
            <v>113.28641515021407</v>
          </cell>
          <cell r="F61">
            <v>107.51241481403031</v>
          </cell>
          <cell r="G61">
            <v>193.36061662101187</v>
          </cell>
          <cell r="H61">
            <v>454.8528602365048</v>
          </cell>
        </row>
        <row r="62">
          <cell r="A62">
            <v>2000</v>
          </cell>
        </row>
        <row r="63">
          <cell r="A63" t="str">
            <v>Q1</v>
          </cell>
          <cell r="C63">
            <v>99.064890796304539</v>
          </cell>
          <cell r="D63">
            <v>96.926784991498309</v>
          </cell>
          <cell r="E63">
            <v>96.762508307243039</v>
          </cell>
          <cell r="F63">
            <v>96.377298627888493</v>
          </cell>
          <cell r="G63">
            <v>109.93961808758661</v>
          </cell>
          <cell r="H63">
            <v>103.75457156424871</v>
          </cell>
        </row>
        <row r="64">
          <cell r="A64" t="str">
            <v>Q2</v>
          </cell>
          <cell r="C64">
            <v>99.931966659179054</v>
          </cell>
          <cell r="D64">
            <v>99.167689415691441</v>
          </cell>
          <cell r="E64">
            <v>99.256161363592852</v>
          </cell>
          <cell r="F64">
            <v>99.097762160365946</v>
          </cell>
          <cell r="G64">
            <v>103.94799178102723</v>
          </cell>
          <cell r="H64">
            <v>101.47602976405051</v>
          </cell>
        </row>
        <row r="65">
          <cell r="A65" t="str">
            <v>Q3</v>
          </cell>
          <cell r="C65">
            <v>100.349396814138</v>
          </cell>
          <cell r="D65">
            <v>101.05525470013363</v>
          </cell>
          <cell r="E65">
            <v>100.98817449071545</v>
          </cell>
          <cell r="F65">
            <v>101.13469340196706</v>
          </cell>
          <cell r="G65">
            <v>95.739561340228008</v>
          </cell>
          <cell r="H65">
            <v>98.063110700142104</v>
          </cell>
        </row>
        <row r="66">
          <cell r="A66" t="str">
            <v>Q4</v>
          </cell>
          <cell r="C66">
            <v>100.65374573037842</v>
          </cell>
          <cell r="D66">
            <v>102.85027089267665</v>
          </cell>
          <cell r="E66">
            <v>102.99315583844866</v>
          </cell>
          <cell r="F66">
            <v>103.39024580977851</v>
          </cell>
          <cell r="G66">
            <v>90.37282879115817</v>
          </cell>
          <cell r="H66">
            <v>96.706287971558638</v>
          </cell>
        </row>
        <row r="67">
          <cell r="A67">
            <v>2001</v>
          </cell>
        </row>
        <row r="68">
          <cell r="A68" t="str">
            <v>Q1</v>
          </cell>
          <cell r="C68">
            <v>96.351093939371808</v>
          </cell>
          <cell r="D68">
            <v>100.56027196221187</v>
          </cell>
          <cell r="E68">
            <v>98.362822496091283</v>
          </cell>
          <cell r="F68">
            <v>99.435369456383071</v>
          </cell>
          <cell r="G68">
            <v>87.059553673142503</v>
          </cell>
          <cell r="H68">
            <v>99.38254234406746</v>
          </cell>
        </row>
        <row r="69">
          <cell r="A69" t="str">
            <v>Q2</v>
          </cell>
          <cell r="C69">
            <v>97.207255476715105</v>
          </cell>
          <cell r="D69">
            <v>101.99179813462383</v>
          </cell>
          <cell r="E69">
            <v>101.61747859015746</v>
          </cell>
          <cell r="F69">
            <v>102.11045180761953</v>
          </cell>
          <cell r="G69">
            <v>82.890268835442114</v>
          </cell>
          <cell r="H69">
            <v>98.553271925052101</v>
          </cell>
        </row>
        <row r="70">
          <cell r="A70" t="str">
            <v>Q3</v>
          </cell>
          <cell r="C70">
            <v>97.884833647264927</v>
          </cell>
          <cell r="D70">
            <v>102.31861773270562</v>
          </cell>
          <cell r="E70">
            <v>101.89057631594839</v>
          </cell>
          <cell r="F70">
            <v>101.52221760651763</v>
          </cell>
          <cell r="G70">
            <v>83.452810612662404</v>
          </cell>
          <cell r="H70">
            <v>100.40273126920543</v>
          </cell>
        </row>
        <row r="71">
          <cell r="A71" t="str">
            <v>Q4</v>
          </cell>
          <cell r="C71">
            <v>97.354054678489618</v>
          </cell>
          <cell r="D71">
            <v>102.32739517338211</v>
          </cell>
          <cell r="E71">
            <v>101.75554330125901</v>
          </cell>
          <cell r="F71">
            <v>101.19583661859798</v>
          </cell>
          <cell r="G71">
            <v>82.412347540858079</v>
          </cell>
          <cell r="H71">
            <v>102.03869873005924</v>
          </cell>
        </row>
        <row r="72">
          <cell r="A72">
            <v>2002</v>
          </cell>
        </row>
        <row r="73">
          <cell r="A73" t="str">
            <v>Q1</v>
          </cell>
          <cell r="C73">
            <v>95.746843390975982</v>
          </cell>
          <cell r="D73">
            <v>102.27983938967481</v>
          </cell>
          <cell r="E73">
            <v>100.92749203294825</v>
          </cell>
          <cell r="F73">
            <v>100.78755419663905</v>
          </cell>
          <cell r="G73">
            <v>79.297853759305909</v>
          </cell>
          <cell r="H73">
            <v>103.54607866792441</v>
          </cell>
        </row>
        <row r="74">
          <cell r="A74" t="str">
            <v>Q2</v>
          </cell>
          <cell r="C74">
            <v>96.595276197775178</v>
          </cell>
          <cell r="D74">
            <v>102.31591918112545</v>
          </cell>
          <cell r="E74">
            <v>101.25099014742109</v>
          </cell>
          <cell r="F74">
            <v>100.90562804588031</v>
          </cell>
          <cell r="G74">
            <v>81.11710555436342</v>
          </cell>
          <cell r="H74">
            <v>103.01758883502939</v>
          </cell>
        </row>
        <row r="76">
          <cell r="A76">
            <v>1998</v>
          </cell>
        </row>
        <row r="77">
          <cell r="A77" t="str">
            <v>H1</v>
          </cell>
          <cell r="C77">
            <v>101.86897332161867</v>
          </cell>
          <cell r="D77">
            <v>101.80000271335753</v>
          </cell>
          <cell r="E77">
            <v>103.63830473198369</v>
          </cell>
          <cell r="F77">
            <v>100.88121484012532</v>
          </cell>
          <cell r="G77">
            <v>100.59825652768035</v>
          </cell>
          <cell r="H77">
            <v>102.86990592582028</v>
          </cell>
        </row>
        <row r="78">
          <cell r="A78" t="str">
            <v>H2</v>
          </cell>
          <cell r="C78">
            <v>109.79812212555761</v>
          </cell>
          <cell r="D78">
            <v>116.18040430351255</v>
          </cell>
          <cell r="E78">
            <v>103.05972282202789</v>
          </cell>
          <cell r="F78">
            <v>99.309511293408221</v>
          </cell>
          <cell r="G78">
            <v>155.72217722953738</v>
          </cell>
          <cell r="H78">
            <v>230.72429954218967</v>
          </cell>
        </row>
        <row r="79">
          <cell r="A79">
            <v>1999</v>
          </cell>
        </row>
        <row r="80">
          <cell r="A80" t="str">
            <v>H1</v>
          </cell>
          <cell r="C80">
            <v>119.17756544908889</v>
          </cell>
          <cell r="D80">
            <v>137.93827749909002</v>
          </cell>
          <cell r="E80">
            <v>107.22908938449552</v>
          </cell>
          <cell r="F80">
            <v>102.96888718563068</v>
          </cell>
          <cell r="G80">
            <v>194.17474790794725</v>
          </cell>
          <cell r="H80">
            <v>405.95066323033939</v>
          </cell>
        </row>
        <row r="81">
          <cell r="A81" t="str">
            <v>H2</v>
          </cell>
          <cell r="C81">
            <v>122.66563555778183</v>
          </cell>
          <cell r="D81">
            <v>145.46309410888159</v>
          </cell>
          <cell r="E81">
            <v>111.87015636847732</v>
          </cell>
          <cell r="F81">
            <v>106.49463240884756</v>
          </cell>
          <cell r="G81">
            <v>189.24822645839674</v>
          </cell>
          <cell r="H81">
            <v>439.18091558724029</v>
          </cell>
        </row>
        <row r="82">
          <cell r="A82">
            <v>2000</v>
          </cell>
        </row>
        <row r="83">
          <cell r="A83" t="str">
            <v>H1</v>
          </cell>
          <cell r="C83">
            <v>99.498428727741796</v>
          </cell>
          <cell r="D83">
            <v>98.047237203594875</v>
          </cell>
          <cell r="E83">
            <v>98.009334835417945</v>
          </cell>
          <cell r="F83">
            <v>97.737530394127219</v>
          </cell>
          <cell r="G83">
            <v>106.94380493430691</v>
          </cell>
          <cell r="H83">
            <v>102.6153006641496</v>
          </cell>
        </row>
        <row r="84">
          <cell r="A84" t="str">
            <v>H2</v>
          </cell>
          <cell r="C84">
            <v>100.50157127225822</v>
          </cell>
          <cell r="D84">
            <v>101.95276279640514</v>
          </cell>
          <cell r="E84">
            <v>101.99066516458205</v>
          </cell>
          <cell r="F84">
            <v>102.26246960587278</v>
          </cell>
          <cell r="G84">
            <v>93.056195065693089</v>
          </cell>
          <cell r="H84">
            <v>97.384699335850371</v>
          </cell>
        </row>
        <row r="85">
          <cell r="A85">
            <v>2001</v>
          </cell>
        </row>
        <row r="86">
          <cell r="A86" t="str">
            <v>H1</v>
          </cell>
          <cell r="C86">
            <v>96.779174708043456</v>
          </cell>
          <cell r="D86">
            <v>101.27603504841785</v>
          </cell>
          <cell r="E86">
            <v>99.990150543124372</v>
          </cell>
          <cell r="F86">
            <v>100.7729106320013</v>
          </cell>
          <cell r="G86">
            <v>84.974911254292309</v>
          </cell>
          <cell r="H86">
            <v>98.967907134559781</v>
          </cell>
        </row>
        <row r="87">
          <cell r="A87" t="str">
            <v>H2</v>
          </cell>
          <cell r="C87">
            <v>97.619444162877272</v>
          </cell>
          <cell r="D87">
            <v>102.32300645304386</v>
          </cell>
          <cell r="E87">
            <v>101.8230598086037</v>
          </cell>
          <cell r="F87">
            <v>101.35902711255781</v>
          </cell>
          <cell r="G87">
            <v>82.932579076760248</v>
          </cell>
          <cell r="H87">
            <v>101.22071499963234</v>
          </cell>
        </row>
        <row r="88">
          <cell r="A88">
            <v>2002</v>
          </cell>
        </row>
        <row r="89">
          <cell r="A89" t="str">
            <v>H1</v>
          </cell>
          <cell r="C89">
            <v>96.17105979437558</v>
          </cell>
          <cell r="D89">
            <v>102.29787928540013</v>
          </cell>
          <cell r="E89">
            <v>101.08924109018467</v>
          </cell>
          <cell r="F89">
            <v>100.84659112125968</v>
          </cell>
          <cell r="G89">
            <v>80.207479656834664</v>
          </cell>
          <cell r="H89">
            <v>103.2818337514769</v>
          </cell>
        </row>
        <row r="91">
          <cell r="A91">
            <v>1995</v>
          </cell>
          <cell r="C91">
            <v>100</v>
          </cell>
          <cell r="D91">
            <v>100</v>
          </cell>
          <cell r="E91">
            <v>100</v>
          </cell>
          <cell r="F91">
            <v>100</v>
          </cell>
          <cell r="G91">
            <v>100</v>
          </cell>
          <cell r="H91">
            <v>100</v>
          </cell>
        </row>
        <row r="92">
          <cell r="A92">
            <v>1996</v>
          </cell>
          <cell r="C92">
            <v>92.817207766775354</v>
          </cell>
          <cell r="D92">
            <v>94.076217616083667</v>
          </cell>
          <cell r="E92">
            <v>89.511436150482425</v>
          </cell>
          <cell r="F92">
            <v>95.427132030626026</v>
          </cell>
          <cell r="G92">
            <v>98.737655876988242</v>
          </cell>
          <cell r="H92">
            <v>93.428453867715248</v>
          </cell>
        </row>
        <row r="93">
          <cell r="A93">
            <v>1997</v>
          </cell>
          <cell r="C93">
            <v>100</v>
          </cell>
          <cell r="D93">
            <v>100</v>
          </cell>
          <cell r="E93">
            <v>100</v>
          </cell>
          <cell r="F93">
            <v>100</v>
          </cell>
          <cell r="G93">
            <v>100</v>
          </cell>
          <cell r="H93">
            <v>100</v>
          </cell>
        </row>
        <row r="94">
          <cell r="A94">
            <v>1998</v>
          </cell>
          <cell r="C94">
            <v>105.83354772358814</v>
          </cell>
          <cell r="D94">
            <v>108.99020350843503</v>
          </cell>
          <cell r="E94">
            <v>103.34901377700579</v>
          </cell>
          <cell r="F94">
            <v>100.09536306676677</v>
          </cell>
          <cell r="G94">
            <v>128.16021687860888</v>
          </cell>
          <cell r="H94">
            <v>166.79710273400497</v>
          </cell>
        </row>
        <row r="95">
          <cell r="A95">
            <v>1999</v>
          </cell>
          <cell r="C95">
            <v>120.92160050343536</v>
          </cell>
          <cell r="D95">
            <v>141.70068580398581</v>
          </cell>
          <cell r="E95">
            <v>109.54962287648642</v>
          </cell>
          <cell r="F95">
            <v>104.73175979723912</v>
          </cell>
          <cell r="G95">
            <v>191.71148718317198</v>
          </cell>
          <cell r="H95">
            <v>422.56578940878984</v>
          </cell>
        </row>
        <row r="96">
          <cell r="A96">
            <v>2000</v>
          </cell>
          <cell r="C96">
            <v>100</v>
          </cell>
          <cell r="D96">
            <v>100</v>
          </cell>
          <cell r="E96">
            <v>100</v>
          </cell>
          <cell r="F96">
            <v>100</v>
          </cell>
          <cell r="G96">
            <v>100</v>
          </cell>
          <cell r="H96">
            <v>99.999999999999986</v>
          </cell>
        </row>
        <row r="97">
          <cell r="A97">
            <v>2001</v>
          </cell>
          <cell r="C97">
            <v>97.199309435460364</v>
          </cell>
          <cell r="D97">
            <v>101.79952075073086</v>
          </cell>
          <cell r="E97">
            <v>100.90660517586403</v>
          </cell>
          <cell r="F97">
            <v>101.06596887227956</v>
          </cell>
          <cell r="G97">
            <v>83.953745165526271</v>
          </cell>
          <cell r="H97">
            <v>100.09431106709606</v>
          </cell>
        </row>
        <row r="100">
          <cell r="A100" t="str">
            <v xml:space="preserve">    Sources: IMF International Financial Statistics and Direction of Trade Statistics</v>
          </cell>
        </row>
        <row r="101">
          <cell r="A101" t="str">
            <v>1/ Period average. An increase in the index corresponds to an appreciation of the lats.</v>
          </cell>
        </row>
        <row r="102">
          <cell r="A102" t="str">
            <v xml:space="preserve">2/ Trade weights reflect the average share of both export and import 1996-2000. </v>
          </cell>
        </row>
      </sheetData>
      <sheetData sheetId="47">
        <row r="40">
          <cell r="A40" t="str">
            <v>Table 46. Latvia: Accumulated Foreign Direct Investment by Country of Origin, 1996-2001</v>
          </cell>
        </row>
        <row r="42">
          <cell r="B42">
            <v>1995</v>
          </cell>
          <cell r="C42">
            <v>1996</v>
          </cell>
          <cell r="D42">
            <v>1997</v>
          </cell>
          <cell r="E42">
            <v>1998</v>
          </cell>
          <cell r="F42">
            <v>1999</v>
          </cell>
          <cell r="G42">
            <v>2000</v>
          </cell>
        </row>
        <row r="44">
          <cell r="A44" t="str">
            <v>Total</v>
          </cell>
          <cell r="B44">
            <v>100</v>
          </cell>
          <cell r="C44">
            <v>100</v>
          </cell>
          <cell r="D44">
            <v>100</v>
          </cell>
          <cell r="E44">
            <v>100</v>
          </cell>
          <cell r="F44">
            <v>100</v>
          </cell>
          <cell r="G44">
            <v>100</v>
          </cell>
        </row>
        <row r="46">
          <cell r="A46" t="str">
            <v>EU</v>
          </cell>
          <cell r="B46">
            <v>53.829321663019691</v>
          </cell>
          <cell r="C46">
            <v>53.9</v>
          </cell>
          <cell r="D46">
            <v>49.7</v>
          </cell>
          <cell r="E46">
            <v>52.3</v>
          </cell>
          <cell r="F46">
            <v>53</v>
          </cell>
          <cell r="G46">
            <v>54.8</v>
          </cell>
        </row>
        <row r="47">
          <cell r="A47" t="str">
            <v>Germany</v>
          </cell>
          <cell r="B47">
            <v>5.9810357403355212</v>
          </cell>
          <cell r="C47">
            <v>4.7139830508474576</v>
          </cell>
          <cell r="D47">
            <v>8.7601809954751122</v>
          </cell>
          <cell r="E47">
            <v>8.5714285714285712</v>
          </cell>
          <cell r="F47">
            <v>8.8000000000000007</v>
          </cell>
          <cell r="G47">
            <v>12.720310933190099</v>
          </cell>
        </row>
        <row r="48">
          <cell r="A48" t="str">
            <v>Denmark</v>
          </cell>
          <cell r="B48">
            <v>26.002917578409917</v>
          </cell>
          <cell r="C48">
            <v>26.324152542372879</v>
          </cell>
          <cell r="D48">
            <v>18.099547511312217</v>
          </cell>
          <cell r="E48">
            <v>15.147392290249433</v>
          </cell>
          <cell r="F48">
            <v>14.3</v>
          </cell>
          <cell r="G48">
            <v>13.999071141768638</v>
          </cell>
        </row>
        <row r="49">
          <cell r="A49" t="str">
            <v>Finland</v>
          </cell>
          <cell r="B49">
            <v>2.8446389496717726</v>
          </cell>
          <cell r="C49">
            <v>2.7</v>
          </cell>
          <cell r="D49">
            <v>2.9</v>
          </cell>
          <cell r="E49">
            <v>4.6258503401360551</v>
          </cell>
          <cell r="F49">
            <v>5.3</v>
          </cell>
          <cell r="G49">
            <v>5.352290212321611</v>
          </cell>
        </row>
        <row r="50">
          <cell r="A50" t="str">
            <v>United Kingdom</v>
          </cell>
          <cell r="B50">
            <v>4.9234135667396064</v>
          </cell>
          <cell r="C50">
            <v>7.3093220338983054</v>
          </cell>
          <cell r="D50">
            <v>6.0271493212669673</v>
          </cell>
          <cell r="E50">
            <v>7.5434618291761151</v>
          </cell>
          <cell r="F50">
            <v>7.7</v>
          </cell>
          <cell r="G50">
            <v>6.6470681184732827</v>
          </cell>
        </row>
        <row r="51">
          <cell r="A51" t="str">
            <v>Ireland</v>
          </cell>
          <cell r="B51">
            <v>3.9752005835156825</v>
          </cell>
          <cell r="C51">
            <v>3.1779661016949152</v>
          </cell>
          <cell r="D51">
            <v>4.7601809954751131</v>
          </cell>
          <cell r="E51">
            <v>5.2607709750566887</v>
          </cell>
          <cell r="F51">
            <v>4.0999999999999996</v>
          </cell>
          <cell r="G51">
            <v>2.0790322570954611</v>
          </cell>
        </row>
        <row r="52">
          <cell r="A52" t="str">
            <v>Netherlands</v>
          </cell>
          <cell r="B52">
            <v>3.8657913931436907</v>
          </cell>
          <cell r="C52">
            <v>1.4830508474576269</v>
          </cell>
          <cell r="D52">
            <v>2.063348416289593</v>
          </cell>
          <cell r="E52">
            <v>2.5094482237339384</v>
          </cell>
          <cell r="F52">
            <v>3</v>
          </cell>
          <cell r="G52">
            <v>2.9939395905693855</v>
          </cell>
        </row>
        <row r="53">
          <cell r="A53" t="str">
            <v>Norway</v>
          </cell>
          <cell r="B53">
            <v>3.6469730123997089E-2</v>
          </cell>
          <cell r="C53">
            <v>0.3972457627118644</v>
          </cell>
          <cell r="D53">
            <v>0.1990950226244344</v>
          </cell>
          <cell r="E53">
            <v>4.0211640211640214</v>
          </cell>
          <cell r="F53">
            <v>3.8</v>
          </cell>
          <cell r="G53">
            <v>4.1329504947401743</v>
          </cell>
        </row>
        <row r="54">
          <cell r="A54" t="str">
            <v>Sweden</v>
          </cell>
          <cell r="B54">
            <v>2.7716994894237783</v>
          </cell>
          <cell r="C54">
            <v>4.8993644067796609</v>
          </cell>
          <cell r="D54">
            <v>4.8</v>
          </cell>
          <cell r="E54">
            <v>6.7271352985638702</v>
          </cell>
          <cell r="F54">
            <v>8.6</v>
          </cell>
          <cell r="G54">
            <v>10.194573569357051</v>
          </cell>
        </row>
        <row r="56">
          <cell r="A56" t="str">
            <v>Baltic States</v>
          </cell>
          <cell r="B56">
            <v>0.54704595185995619</v>
          </cell>
          <cell r="C56">
            <v>1.5889830508474576</v>
          </cell>
          <cell r="D56">
            <v>4.0723981900452486</v>
          </cell>
          <cell r="E56">
            <v>4.1269841269841265</v>
          </cell>
          <cell r="F56">
            <v>5.6220249581886028</v>
          </cell>
          <cell r="G56">
            <v>6.4463842721350337</v>
          </cell>
        </row>
        <row r="57">
          <cell r="A57" t="str">
            <v>Estonia</v>
          </cell>
          <cell r="B57">
            <v>0.29175784099197671</v>
          </cell>
          <cell r="C57">
            <v>1.4300847457627119</v>
          </cell>
          <cell r="D57">
            <v>3.9819004524886874</v>
          </cell>
          <cell r="E57">
            <v>3.8851095993953138</v>
          </cell>
          <cell r="F57">
            <v>5.2</v>
          </cell>
          <cell r="G57">
            <v>6.0660210320900685</v>
          </cell>
        </row>
        <row r="58">
          <cell r="A58" t="str">
            <v>Lithuania</v>
          </cell>
          <cell r="B58">
            <v>0.25528811086797953</v>
          </cell>
          <cell r="C58">
            <v>0.15889830508474576</v>
          </cell>
          <cell r="D58">
            <v>9.0497737556561084E-2</v>
          </cell>
          <cell r="E58">
            <v>0.24187452758881331</v>
          </cell>
          <cell r="F58">
            <v>0.4</v>
          </cell>
          <cell r="G58">
            <v>0.38036324004496486</v>
          </cell>
        </row>
        <row r="60">
          <cell r="A60" t="str">
            <v>CIS</v>
          </cell>
          <cell r="B60">
            <v>20.0218818380744</v>
          </cell>
          <cell r="C60">
            <v>14.433262711864407</v>
          </cell>
          <cell r="D60">
            <v>10.244343891402716</v>
          </cell>
          <cell r="E60">
            <v>9.1761148904006049</v>
          </cell>
          <cell r="F60">
            <v>8.1999999999999993</v>
          </cell>
          <cell r="G60">
            <v>7.7956079305026584</v>
          </cell>
        </row>
        <row r="61">
          <cell r="A61" t="str">
            <v>Russia</v>
          </cell>
          <cell r="B61">
            <v>18.708971553610503</v>
          </cell>
          <cell r="C61">
            <v>13.5</v>
          </cell>
          <cell r="D61">
            <v>9.5384615384615383</v>
          </cell>
          <cell r="E61">
            <v>8.616780045351474</v>
          </cell>
          <cell r="F61">
            <v>7.6</v>
          </cell>
          <cell r="G61">
            <v>7.2810949712480522</v>
          </cell>
        </row>
        <row r="63">
          <cell r="A63" t="str">
            <v>Other main partners</v>
          </cell>
        </row>
        <row r="64">
          <cell r="A64" t="str">
            <v>Switzerland</v>
          </cell>
          <cell r="B64">
            <v>3.6105032822757113</v>
          </cell>
          <cell r="C64">
            <v>3.9459745762711864</v>
          </cell>
          <cell r="D64">
            <v>2.8778280542986425</v>
          </cell>
          <cell r="E64">
            <v>2.3431594860166287</v>
          </cell>
          <cell r="F64">
            <v>1.1000000000000001</v>
          </cell>
          <cell r="G64">
            <v>1.9445100332910958</v>
          </cell>
        </row>
        <row r="65">
          <cell r="A65" t="str">
            <v>Singapore</v>
          </cell>
          <cell r="B65">
            <v>0</v>
          </cell>
          <cell r="C65">
            <v>7.9449152542372878E-2</v>
          </cell>
          <cell r="D65">
            <v>8.1266968325791851</v>
          </cell>
          <cell r="E65">
            <v>2.8420256991685564</v>
          </cell>
          <cell r="F65">
            <v>2.2999999999999998</v>
          </cell>
          <cell r="G65">
            <v>2.0735167858380961</v>
          </cell>
        </row>
        <row r="66">
          <cell r="A66" t="str">
            <v>United States</v>
          </cell>
          <cell r="B66">
            <v>11.962071480671042</v>
          </cell>
          <cell r="C66">
            <v>10.858050847457626</v>
          </cell>
          <cell r="D66">
            <v>10.443438914027151</v>
          </cell>
          <cell r="E66">
            <v>10.672713529856386</v>
          </cell>
          <cell r="F66">
            <v>10.3</v>
          </cell>
          <cell r="G66">
            <v>9.3053330040873341</v>
          </cell>
        </row>
        <row r="67">
          <cell r="A67" t="str">
            <v>Isle of Man</v>
          </cell>
          <cell r="B67">
            <v>0</v>
          </cell>
          <cell r="C67">
            <v>0.23834745762711862</v>
          </cell>
          <cell r="D67">
            <v>9.0497737556561084E-2</v>
          </cell>
          <cell r="E67">
            <v>2.5850340136054424</v>
          </cell>
          <cell r="F67">
            <v>2.1</v>
          </cell>
          <cell r="G67">
            <v>1.8441140368743498</v>
          </cell>
        </row>
        <row r="68">
          <cell r="A68" t="str">
            <v>Liechtenstein</v>
          </cell>
          <cell r="B68">
            <v>0.47410649161196206</v>
          </cell>
          <cell r="C68">
            <v>1.6949152542372881</v>
          </cell>
          <cell r="D68">
            <v>1.3574660633484164</v>
          </cell>
          <cell r="E68">
            <v>1.3000755857898716</v>
          </cell>
          <cell r="F68">
            <v>1.5</v>
          </cell>
          <cell r="G68">
            <v>1.2917257717303856</v>
          </cell>
        </row>
        <row r="69">
          <cell r="A69" t="str">
            <v>Liberia</v>
          </cell>
          <cell r="B69">
            <v>0</v>
          </cell>
          <cell r="C69">
            <v>2.5688559322033897</v>
          </cell>
          <cell r="D69">
            <v>2.2262443438914028</v>
          </cell>
          <cell r="E69">
            <v>1.9198790627362055</v>
          </cell>
          <cell r="F69">
            <v>1.7</v>
          </cell>
          <cell r="G69">
            <v>1.5260071292572919</v>
          </cell>
        </row>
        <row r="71">
          <cell r="A71" t="str">
            <v>Other</v>
          </cell>
          <cell r="B71">
            <v>9.555069292487234</v>
          </cell>
          <cell r="C71">
            <v>10.7</v>
          </cell>
          <cell r="D71">
            <v>10.9</v>
          </cell>
          <cell r="E71">
            <v>12.8</v>
          </cell>
          <cell r="F71">
            <v>14.2</v>
          </cell>
          <cell r="G71">
            <v>13.1</v>
          </cell>
        </row>
        <row r="73">
          <cell r="A73" t="str">
            <v>Memorandum items:</v>
          </cell>
        </row>
        <row r="74">
          <cell r="A74" t="str">
            <v>Foreign direct investment (in millions of U.S. dollars)</v>
          </cell>
          <cell r="C74">
            <v>381.69399999999996</v>
          </cell>
          <cell r="D74">
            <v>521.053</v>
          </cell>
          <cell r="E74">
            <v>356.70499999999998</v>
          </cell>
          <cell r="F74">
            <v>347.471</v>
          </cell>
          <cell r="G74">
            <v>410</v>
          </cell>
        </row>
        <row r="75">
          <cell r="A75" t="str">
            <v>Current account, millions of U.S. dollars</v>
          </cell>
          <cell r="B75">
            <v>-16.160998999999734</v>
          </cell>
          <cell r="C75">
            <v>-215.03639999999973</v>
          </cell>
          <cell r="D75">
            <v>-287.48829999999981</v>
          </cell>
          <cell r="E75">
            <v>-595.4</v>
          </cell>
          <cell r="F75">
            <v>-653.56500000000005</v>
          </cell>
          <cell r="G75">
            <v>-493.43110230800005</v>
          </cell>
        </row>
        <row r="76">
          <cell r="A76" t="str">
            <v>FDI in percent of current account deficit</v>
          </cell>
          <cell r="C76">
            <v>136.6</v>
          </cell>
          <cell r="D76">
            <v>151</v>
          </cell>
          <cell r="E76">
            <v>54.9</v>
          </cell>
          <cell r="F76">
            <v>53.165484687827522</v>
          </cell>
          <cell r="G76">
            <v>83.091640977280292</v>
          </cell>
        </row>
        <row r="77">
          <cell r="A77" t="str">
            <v>FDI in percent of GDP</v>
          </cell>
          <cell r="C77">
            <v>7.4883043717700062</v>
          </cell>
          <cell r="D77">
            <v>9.2566183197950647</v>
          </cell>
          <cell r="E77">
            <v>5.8571075586803873</v>
          </cell>
          <cell r="F77">
            <v>5.225923076013367</v>
          </cell>
          <cell r="G77">
            <v>5.684202903977317</v>
          </cell>
        </row>
        <row r="79">
          <cell r="A79" t="str">
            <v>Source: Investment in Latvia, Quarterly Bulletin, Central Statistical Bureau of Latvia.</v>
          </cell>
        </row>
      </sheetData>
      <sheetData sheetId="48">
        <row r="30">
          <cell r="B30" t="str">
            <v>Table 47. Latvia: Accumulated Foreign Direct Investment by Kind of Activity, 1996-2001</v>
          </cell>
        </row>
        <row r="32">
          <cell r="C32">
            <v>1995</v>
          </cell>
          <cell r="D32">
            <v>1996</v>
          </cell>
          <cell r="E32">
            <v>1997</v>
          </cell>
          <cell r="F32">
            <v>1998</v>
          </cell>
          <cell r="G32">
            <v>1999</v>
          </cell>
          <cell r="H32">
            <v>2000</v>
          </cell>
        </row>
        <row r="33">
          <cell r="C33" t="str">
            <v>(In percent of total)</v>
          </cell>
        </row>
        <row r="36">
          <cell r="B36" t="str">
            <v>Total</v>
          </cell>
          <cell r="C36">
            <v>100</v>
          </cell>
          <cell r="D36">
            <v>100</v>
          </cell>
          <cell r="E36">
            <v>100</v>
          </cell>
          <cell r="F36">
            <v>100</v>
          </cell>
          <cell r="G36">
            <v>100</v>
          </cell>
          <cell r="H36">
            <v>100</v>
          </cell>
        </row>
        <row r="38">
          <cell r="B38" t="str">
            <v>Agriculture, hunting and forestry</v>
          </cell>
          <cell r="C38">
            <v>0.10139509437403119</v>
          </cell>
          <cell r="D38">
            <v>0.13769417858140573</v>
          </cell>
          <cell r="E38">
            <v>0.1166979846382951</v>
          </cell>
          <cell r="F38">
            <v>0.17653099216373513</v>
          </cell>
          <cell r="G38">
            <v>0.21978516813571797</v>
          </cell>
          <cell r="H38">
            <v>0.38670783443252227</v>
          </cell>
        </row>
        <row r="39">
          <cell r="B39" t="str">
            <v>Fishing</v>
          </cell>
          <cell r="C39">
            <v>2.1883833318136225E-4</v>
          </cell>
          <cell r="D39">
            <v>1.4828603847228308E-3</v>
          </cell>
          <cell r="E39">
            <v>5.0212534417035916E-2</v>
          </cell>
          <cell r="F39">
            <v>0.58611373173184644</v>
          </cell>
          <cell r="G39">
            <v>0.5040018835420369</v>
          </cell>
          <cell r="H39">
            <v>0.46863481271730689</v>
          </cell>
        </row>
        <row r="40">
          <cell r="B40" t="str">
            <v>Industry</v>
          </cell>
          <cell r="C40">
            <v>18.196553296252393</v>
          </cell>
          <cell r="D40">
            <v>17.412858782704021</v>
          </cell>
          <cell r="E40">
            <v>24.652526184642024</v>
          </cell>
          <cell r="F40">
            <v>19.726015676762348</v>
          </cell>
          <cell r="G40">
            <v>21.1</v>
          </cell>
          <cell r="H40">
            <v>21.786592117682613</v>
          </cell>
        </row>
        <row r="41">
          <cell r="B41" t="str">
            <v>of which: Manufacturing</v>
          </cell>
          <cell r="C41">
            <v>18.120470502416342</v>
          </cell>
          <cell r="D41">
            <v>17.099445648532964</v>
          </cell>
          <cell r="E41">
            <v>22.789974218560648</v>
          </cell>
          <cell r="F41">
            <v>17.69860001157927</v>
          </cell>
          <cell r="G41">
            <v>17.899999999999999</v>
          </cell>
          <cell r="H41">
            <v>17.977804734293073</v>
          </cell>
        </row>
        <row r="42">
          <cell r="B42" t="str">
            <v>Construction</v>
          </cell>
          <cell r="C42">
            <v>0.99166590681134315</v>
          </cell>
          <cell r="D42">
            <v>0.72490689093164673</v>
          </cell>
          <cell r="E42">
            <v>0.32422743924944031</v>
          </cell>
          <cell r="F42">
            <v>0.31061473085977309</v>
          </cell>
          <cell r="G42">
            <v>0.4</v>
          </cell>
          <cell r="H42">
            <v>0.43562609911385963</v>
          </cell>
        </row>
        <row r="43">
          <cell r="B43" t="str">
            <v>Retail Trade</v>
          </cell>
          <cell r="C43">
            <v>4.5002279565970635</v>
          </cell>
          <cell r="D43">
            <v>9.2031876202341589</v>
          </cell>
          <cell r="E43">
            <v>13.168191898042853</v>
          </cell>
          <cell r="F43">
            <v>16.156788182007411</v>
          </cell>
          <cell r="G43">
            <v>16.5</v>
          </cell>
          <cell r="H43">
            <v>16.917884966976267</v>
          </cell>
        </row>
        <row r="44">
          <cell r="B44" t="str">
            <v>Hotels and restaurants</v>
          </cell>
          <cell r="C44">
            <v>2.3061548281207256</v>
          </cell>
          <cell r="D44">
            <v>2.0418987497633383</v>
          </cell>
          <cell r="E44">
            <v>1.5208569364525442</v>
          </cell>
          <cell r="F44">
            <v>1.264393027706054</v>
          </cell>
          <cell r="G44">
            <v>1.3872595878593881</v>
          </cell>
          <cell r="H44">
            <v>1.7684835878681262</v>
          </cell>
        </row>
        <row r="45">
          <cell r="B45" t="str">
            <v>Transportation and Communication</v>
          </cell>
          <cell r="C45">
            <v>42.540093006291599</v>
          </cell>
          <cell r="D45">
            <v>45.12288543447147</v>
          </cell>
          <cell r="E45">
            <v>33.813906265470813</v>
          </cell>
          <cell r="F45">
            <v>29.968637707703195</v>
          </cell>
          <cell r="G45">
            <v>25.7</v>
          </cell>
          <cell r="H45">
            <v>23.904929617660081</v>
          </cell>
        </row>
        <row r="46">
          <cell r="B46" t="str">
            <v>Financial intermediation</v>
          </cell>
          <cell r="C46">
            <v>22.199471140694811</v>
          </cell>
          <cell r="D46">
            <v>16.853529141516514</v>
          </cell>
          <cell r="E46">
            <v>20.100000000000001</v>
          </cell>
          <cell r="F46">
            <v>23.8</v>
          </cell>
          <cell r="G46">
            <v>21.5</v>
          </cell>
          <cell r="H46">
            <v>22.5</v>
          </cell>
        </row>
        <row r="47">
          <cell r="B47" t="str">
            <v>Real estate and renting</v>
          </cell>
          <cell r="C47">
            <v>0.59141059542263152</v>
          </cell>
          <cell r="D47">
            <v>2.3959316666159145</v>
          </cell>
          <cell r="E47">
            <v>1.9673394072278176</v>
          </cell>
          <cell r="F47">
            <v>4.6523580522575871</v>
          </cell>
          <cell r="G47">
            <v>8.3000000000000007</v>
          </cell>
          <cell r="H47">
            <v>8.3757898449239345</v>
          </cell>
        </row>
        <row r="48">
          <cell r="B48" t="str">
            <v>Public administration and defense</v>
          </cell>
          <cell r="C48">
            <v>5.1062277742317864E-4</v>
          </cell>
          <cell r="D48">
            <v>3.7071509618070769E-4</v>
          </cell>
          <cell r="E48">
            <v>2.5341581897566793E-4</v>
          </cell>
          <cell r="F48">
            <v>2.1163160560817707E-4</v>
          </cell>
          <cell r="G48">
            <v>1.8012014013346901E-4</v>
          </cell>
          <cell r="H48">
            <v>2.3227463922629595E-2</v>
          </cell>
        </row>
        <row r="49">
          <cell r="B49" t="str">
            <v>Education</v>
          </cell>
          <cell r="C49">
            <v>2.9506701923953681E-2</v>
          </cell>
          <cell r="D49">
            <v>0.14291066957766285</v>
          </cell>
          <cell r="E49">
            <v>9.2587279575752968E-2</v>
          </cell>
          <cell r="F49">
            <v>7.8364160248056425E-2</v>
          </cell>
          <cell r="G49">
            <v>7.1880801637549396E-2</v>
          </cell>
          <cell r="H49">
            <v>6.709889215931901E-2</v>
          </cell>
        </row>
        <row r="50">
          <cell r="B50" t="str">
            <v>Health and social work</v>
          </cell>
          <cell r="C50">
            <v>2.4110148627701284</v>
          </cell>
          <cell r="D50">
            <v>1.1397106039081315</v>
          </cell>
          <cell r="E50">
            <v>0.75903468122190598</v>
          </cell>
          <cell r="F50">
            <v>0.59968838757728515</v>
          </cell>
          <cell r="G50">
            <v>0.50038661501507231</v>
          </cell>
          <cell r="H50">
            <v>0.44939675284139896</v>
          </cell>
        </row>
        <row r="51">
          <cell r="B51" t="str">
            <v>Other community activities</v>
          </cell>
          <cell r="C51">
            <v>0.38198231056806781</v>
          </cell>
          <cell r="D51">
            <v>0.36526028833690588</v>
          </cell>
          <cell r="E51">
            <v>0.21652571618478142</v>
          </cell>
          <cell r="F51">
            <v>0.21438281648108337</v>
          </cell>
          <cell r="G51">
            <v>0.30646155271280229</v>
          </cell>
          <cell r="H51">
            <v>0.28067620398591936</v>
          </cell>
        </row>
        <row r="52">
          <cell r="B52" t="str">
            <v>Other</v>
          </cell>
          <cell r="C52">
            <v>5.749794839062643</v>
          </cell>
          <cell r="D52">
            <v>4.4573723978779212</v>
          </cell>
          <cell r="E52">
            <v>3.2</v>
          </cell>
          <cell r="F52">
            <v>2.4</v>
          </cell>
          <cell r="G52">
            <v>3.4</v>
          </cell>
          <cell r="H52">
            <v>2.6</v>
          </cell>
        </row>
        <row r="55">
          <cell r="B55" t="str">
            <v>Source: Investment in Latvia, Quarterly Bulletin, Central Statistical Bureau of Latvia.</v>
          </cell>
        </row>
        <row r="57">
          <cell r="B57" t="str">
            <v>Other</v>
          </cell>
          <cell r="C57">
            <v>12.563654600164128</v>
          </cell>
          <cell r="D57">
            <v>11.407539021073829</v>
          </cell>
          <cell r="E57">
            <v>12.267117650285083</v>
          </cell>
          <cell r="F57">
            <v>12.6650783210781</v>
          </cell>
          <cell r="G57">
            <v>19.692136083339019</v>
          </cell>
          <cell r="H57">
            <v>19.692136083339019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ToTeam"/>
      <sheetName val="Real_Annual"/>
      <sheetName val="CPI"/>
      <sheetName val="CPI Weights"/>
      <sheetName val="CPIComp"/>
      <sheetName val="CPIPartner"/>
      <sheetName val="PPI"/>
      <sheetName val="X Rates"/>
      <sheetName val="GDP_Defl_CPI"/>
      <sheetName val="real GDP"/>
      <sheetName val="real GDP_PS"/>
      <sheetName val="real GDP_PSA"/>
      <sheetName val="T-real GDP_PS"/>
      <sheetName val="T-real GDP_PS1"/>
      <sheetName val="FoodNonFcpi"/>
      <sheetName val="PPICom"/>
      <sheetName val="labor&amp;Wages"/>
      <sheetName val="IP"/>
      <sheetName val="monGDP"/>
      <sheetName val="deflator"/>
      <sheetName val="GDP Proj."/>
      <sheetName val="Q-GDP"/>
      <sheetName val="GDP_Prog"/>
      <sheetName val="Consumption"/>
      <sheetName val="x-11"/>
      <sheetName val="Population"/>
      <sheetName val="GDP_EXP"/>
      <sheetName val="weo-real"/>
      <sheetName val="Sheet1"/>
      <sheetName val="EDSSBATCH"/>
      <sheetName val="FSUOUT"/>
      <sheetName val="C-Food_Alc_Cloth"/>
      <sheetName val="C-RentHHG_Medic"/>
      <sheetName val="C-Transp_Recreation_Misc"/>
      <sheetName val="C-GDP_IP_RS"/>
      <sheetName val="C-RS_Consr_Trans"/>
      <sheetName val="C-OtherS_Tax"/>
      <sheetName val="C-GDP_Defl"/>
      <sheetName val="C-DEFL_CPI_ToT"/>
      <sheetName val="C-PX_PM"/>
      <sheetName val="Control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manth"/>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CONTENTS"/>
      <sheetName val="SEI_OLD"/>
      <sheetName val="SEI"/>
      <sheetName val="NGDP_R_old2"/>
      <sheetName val="NGDP_R_old"/>
      <sheetName val="T1"/>
      <sheetName val="T2"/>
      <sheetName val="T3"/>
      <sheetName val="T4"/>
      <sheetName val="T5"/>
      <sheetName val="T6"/>
      <sheetName val="T7"/>
      <sheetName val="CPI (2)"/>
      <sheetName val="T8"/>
      <sheetName val="GDP_q_old2"/>
      <sheetName val="GDP_q_old"/>
      <sheetName val="NGDP_old2"/>
      <sheetName val="NGDP_old"/>
      <sheetName val="AGRI_old2"/>
      <sheetName val="AGRI_old"/>
      <sheetName val="INDCOM_old"/>
      <sheetName val="INDCOM_old2"/>
      <sheetName val="CPI_old2"/>
      <sheetName val="CPI_old"/>
      <sheetName val="T9"/>
      <sheetName val="T10"/>
      <sheetName val="ENERGY_old"/>
      <sheetName val="MAINCOM_old"/>
      <sheetName val="MAINCOM_old "/>
      <sheetName val="LABORMKT_old2"/>
      <sheetName val="LABORMKT_OLD"/>
      <sheetName val="WAGES_old"/>
      <sheetName val="EMPLOY_old2"/>
      <sheetName val="EMPLOY_old"/>
      <sheetName val="EMPL_PUBL_old"/>
      <sheetName val="EMPL_PUBL_old2"/>
      <sheetName val="EMPL_BUDG_old2"/>
      <sheetName val="EMPL_BUDG_old"/>
      <sheetName val="T11"/>
      <sheetName val="T12"/>
      <sheetName val="EMPL_PUBL"/>
      <sheetName val="T13"/>
      <sheetName val="T14"/>
      <sheetName val="T15"/>
      <sheetName val="T16"/>
      <sheetName val="T17"/>
      <sheetName val="T18"/>
      <sheetName val="T19"/>
      <sheetName val="T20"/>
      <sheetName val="T21"/>
      <sheetName val="T22"/>
      <sheetName val="T23"/>
      <sheetName val="T24"/>
      <sheetName val="T25"/>
      <sheetName val="T26"/>
      <sheetName val="T27"/>
      <sheetName val="STATE_DRAMS"/>
      <sheetName val="STATE_DRAMS (2)"/>
      <sheetName val="STATE_%"/>
      <sheetName val="LOCAL_%"/>
      <sheetName val="LOCAL_DRAMS"/>
      <sheetName val="LOCAL_DRAMS (2)"/>
      <sheetName val="SFSI"/>
      <sheetName val="GEN_DRAMS"/>
      <sheetName val="GEN_DRAMS (2)"/>
      <sheetName val="GEN_%"/>
      <sheetName val="SFSI_old"/>
      <sheetName val="ARREARS"/>
      <sheetName val="Exp_function"/>
      <sheetName val="Exp_function cntd."/>
      <sheetName val="SOCIAL INDICATORS"/>
      <sheetName val="TAX_REV"/>
      <sheetName val="EXPEN_old"/>
      <sheetName val="TAX_REV_old"/>
      <sheetName val="DEBTORS"/>
      <sheetName val="DEBTORS_old"/>
      <sheetName val="TAX_REV_BRO"/>
      <sheetName val="CBANK_old2"/>
      <sheetName val="CBANK_old"/>
      <sheetName val="MSURVEY_old2"/>
      <sheetName val="MSURVEY_old"/>
      <sheetName val="INT_RATES_old2"/>
      <sheetName val="INT_RATES_old"/>
      <sheetName val="Tbill_old2"/>
      <sheetName val="Tbill_old"/>
      <sheetName val="BOP_Q_OLD"/>
      <sheetName val="EXTDEBT_OLD"/>
      <sheetName val="BOP_Q_OLD2"/>
      <sheetName val="COMP_TRADE"/>
      <sheetName val="DOT"/>
      <sheetName val="PRIVATE_OLD"/>
      <sheetName val="PRIVATE_old2"/>
      <sheetName val="BNKIND_OLD2"/>
      <sheetName val="BNKIND_old"/>
      <sheetName val="BNKLOANS_old2"/>
      <sheetName val="BNKLOANS_old"/>
      <sheetName val="ELECTR_old"/>
      <sheetName val="ControlSheet"/>
      <sheetName val="SURVEY"/>
      <sheetName val="Quasi_Key Ind."/>
      <sheetName val="Quasi_Prim Bal."/>
      <sheetName val="ELECTR"/>
      <sheetName val="taxrevSum"/>
      <sheetName val="IND_PROD_OLD"/>
      <sheetName val="ENER_SUP_OLD"/>
      <sheetName val="IRRIG_old2"/>
      <sheetName val="IRRIG_OLD"/>
      <sheetName val="SURVEY_OLD"/>
      <sheetName val="CASH_FLOWS_old2"/>
      <sheetName val="CASH_FLOWS_old"/>
      <sheetName val="CASH_FLOWS"/>
      <sheetName val="IRRIG"/>
      <sheetName val="YERE_CASHFL"/>
      <sheetName val="YERE_CASHFL_old2"/>
      <sheetName val="YERE_CASHFL_old"/>
      <sheetName val="WATER_CASHFL_old2"/>
      <sheetName val="WATER_CASHFL"/>
      <sheetName val="Energy_Payables"/>
      <sheetName val="ENERGY (2)"/>
      <sheetName val="MAINCOM (2)"/>
      <sheetName val="BOP_old"/>
      <sheetName val="EXPORTS_old"/>
      <sheetName val="IMPORTS_old"/>
      <sheetName val="DIR_X_old"/>
      <sheetName val="DIR_I_old"/>
      <sheetName val="PUB_DEBT_OLD"/>
      <sheetName val="PUB_DEBT_2000_old"/>
      <sheetName val="WATER_CASHFL_old"/>
      <sheetName val="BRO"/>
      <sheetName val="Baseline"/>
      <sheetName val="Sensitivity"/>
      <sheetName val="Proceeds"/>
    </sheetNames>
    <sheetDataSet>
      <sheetData sheetId="0" refreshError="1"/>
      <sheetData sheetId="1"/>
      <sheetData sheetId="2">
        <row r="1">
          <cell r="A1" t="str">
            <v>Table 1.  Armenia: Selected Economic Indicators, 1996-2000</v>
          </cell>
        </row>
        <row r="2">
          <cell r="A2" t="str">
            <v xml:space="preserve"> </v>
          </cell>
        </row>
        <row r="4">
          <cell r="B4">
            <v>1996</v>
          </cell>
          <cell r="C4">
            <v>1997</v>
          </cell>
          <cell r="D4">
            <v>1998</v>
          </cell>
          <cell r="F4">
            <v>1998</v>
          </cell>
          <cell r="G4">
            <v>1999</v>
          </cell>
        </row>
        <row r="5">
          <cell r="A5" t="str">
            <v xml:space="preserve"> </v>
          </cell>
          <cell r="F5" t="str">
            <v xml:space="preserve">First Half  </v>
          </cell>
          <cell r="G5" t="str">
            <v xml:space="preserve">First Half </v>
          </cell>
        </row>
        <row r="8">
          <cell r="A8" t="str">
            <v xml:space="preserve">GDP (in billions of dram) </v>
          </cell>
          <cell r="B8">
            <v>660.31053038914797</v>
          </cell>
          <cell r="C8">
            <v>798.55499999999995</v>
          </cell>
          <cell r="D8">
            <v>951.90060000000005</v>
          </cell>
          <cell r="F8">
            <v>465.82703627668809</v>
          </cell>
          <cell r="G8">
            <v>494.93303684941657</v>
          </cell>
        </row>
        <row r="9">
          <cell r="A9" t="str">
            <v>Real GDP growth (percent change) 1/</v>
          </cell>
          <cell r="B9">
            <v>5.7969999999999997</v>
          </cell>
          <cell r="C9">
            <v>3.1</v>
          </cell>
          <cell r="D9">
            <v>7.2</v>
          </cell>
          <cell r="F9">
            <v>6.7</v>
          </cell>
          <cell r="G9">
            <v>4.9000000000000004</v>
          </cell>
        </row>
        <row r="10">
          <cell r="A10" t="str">
            <v>GDP (in millions of U.S. dollars)</v>
          </cell>
          <cell r="B10">
            <v>1597.0450752857762</v>
          </cell>
          <cell r="C10">
            <v>1627.8049758275208</v>
          </cell>
          <cell r="D10">
            <v>1885.3219031459973</v>
          </cell>
          <cell r="F10">
            <v>929.83037829622924</v>
          </cell>
          <cell r="G10">
            <v>918.24876563141333</v>
          </cell>
        </row>
        <row r="11">
          <cell r="A11" t="str">
            <v xml:space="preserve">GDP deflator (percent change) </v>
          </cell>
          <cell r="C11">
            <v>17.3</v>
          </cell>
          <cell r="D11">
            <v>11.196721279303256</v>
          </cell>
          <cell r="G11" t="str">
            <v>...</v>
          </cell>
        </row>
        <row r="13">
          <cell r="A13" t="str">
            <v xml:space="preserve">Inflation (in percent) </v>
          </cell>
        </row>
        <row r="14">
          <cell r="A14" t="str">
            <v>Period average</v>
          </cell>
          <cell r="B14">
            <v>18.650035239250862</v>
          </cell>
          <cell r="C14">
            <v>14</v>
          </cell>
          <cell r="D14">
            <v>8.6567499124706515</v>
          </cell>
          <cell r="F14">
            <v>18.8</v>
          </cell>
          <cell r="G14">
            <v>-2.4</v>
          </cell>
        </row>
        <row r="15">
          <cell r="A15" t="str">
            <v>End-of-period 2/</v>
          </cell>
          <cell r="B15">
            <v>5.7812920068502027</v>
          </cell>
          <cell r="C15">
            <v>21.9</v>
          </cell>
          <cell r="D15">
            <v>-1.2534191763639235</v>
          </cell>
          <cell r="F15">
            <v>-1.2534191763639235</v>
          </cell>
          <cell r="G15">
            <v>4.1517651652034582</v>
          </cell>
        </row>
        <row r="17">
          <cell r="A17" t="str">
            <v xml:space="preserve">Exchange rates (drams/US dollar) </v>
          </cell>
        </row>
        <row r="18">
          <cell r="A18" t="str">
            <v xml:space="preserve">Period average </v>
          </cell>
          <cell r="B18">
            <v>413.45766666666668</v>
          </cell>
          <cell r="C18">
            <v>490.57166666666666</v>
          </cell>
          <cell r="D18">
            <v>504.90083333333337</v>
          </cell>
          <cell r="F18">
            <v>497.73624999999998</v>
          </cell>
          <cell r="G18">
            <v>539</v>
          </cell>
        </row>
        <row r="19">
          <cell r="A19" t="str">
            <v xml:space="preserve">End-of-period </v>
          </cell>
          <cell r="B19">
            <v>435.1</v>
          </cell>
          <cell r="C19">
            <v>495</v>
          </cell>
          <cell r="D19">
            <v>522</v>
          </cell>
          <cell r="F19">
            <v>522</v>
          </cell>
          <cell r="G19">
            <v>531.60569839416974</v>
          </cell>
        </row>
        <row r="21">
          <cell r="A21" t="str">
            <v>Fiscal sector (in percent of GDP)</v>
          </cell>
        </row>
        <row r="22">
          <cell r="A22" t="str">
            <v>Consolidated budget</v>
          </cell>
        </row>
        <row r="23">
          <cell r="A23" t="str">
            <v>Revenue and Grants</v>
          </cell>
          <cell r="B23">
            <v>17.65922618281386</v>
          </cell>
          <cell r="C23">
            <v>19.839066563981188</v>
          </cell>
          <cell r="D23">
            <v>20.766271239735186</v>
          </cell>
          <cell r="F23">
            <v>18.7</v>
          </cell>
          <cell r="G23">
            <v>18.5</v>
          </cell>
        </row>
        <row r="24">
          <cell r="A24" t="str">
            <v>Of which: Tax revenue</v>
          </cell>
          <cell r="B24">
            <v>12.880417409372253</v>
          </cell>
          <cell r="C24">
            <v>16.368785869476739</v>
          </cell>
          <cell r="D24">
            <v>17.053960770693916</v>
          </cell>
          <cell r="F24">
            <v>15.6</v>
          </cell>
          <cell r="G24">
            <v>15.5</v>
          </cell>
        </row>
        <row r="25">
          <cell r="A25" t="str">
            <v>Expenditure</v>
          </cell>
          <cell r="B25">
            <v>26.2529801113023</v>
          </cell>
          <cell r="C25">
            <v>25.719242498079076</v>
          </cell>
          <cell r="D25">
            <v>25.040882199964098</v>
          </cell>
          <cell r="F25">
            <v>19.5</v>
          </cell>
          <cell r="G25">
            <v>21.4</v>
          </cell>
        </row>
        <row r="26">
          <cell r="A26" t="str">
            <v>Of which: Current expenditure</v>
          </cell>
          <cell r="B26">
            <v>19.648243327765247</v>
          </cell>
          <cell r="C26">
            <v>21.549650347796998</v>
          </cell>
          <cell r="D26">
            <v>19.23524178820962</v>
          </cell>
          <cell r="F26">
            <v>16.600000000000001</v>
          </cell>
          <cell r="G26">
            <v>15.7</v>
          </cell>
        </row>
        <row r="27">
          <cell r="A27" t="str">
            <v>Cash Deficit 3/</v>
          </cell>
          <cell r="B27">
            <v>-9.3354354124070635</v>
          </cell>
          <cell r="C27">
            <v>-5.7712710101314428</v>
          </cell>
          <cell r="D27">
            <v>-4.7297127700647303</v>
          </cell>
          <cell r="F27">
            <v>-2.4</v>
          </cell>
          <cell r="G27">
            <v>-3.3</v>
          </cell>
        </row>
        <row r="29">
          <cell r="A29" t="str">
            <v>Monetary Sector</v>
          </cell>
        </row>
        <row r="30">
          <cell r="A30" t="str">
            <v>Net domestic assets of the CBA 4/ 5/</v>
          </cell>
          <cell r="B30">
            <v>15.611483840207063</v>
          </cell>
          <cell r="C30">
            <v>-45</v>
          </cell>
          <cell r="D30">
            <v>4.170128585558853</v>
          </cell>
          <cell r="F30">
            <v>5.1355093966369934</v>
          </cell>
          <cell r="G30">
            <v>3.2</v>
          </cell>
        </row>
        <row r="31">
          <cell r="A31" t="str">
            <v>Reserve money (end-of-period growth rate, in percent) 5/</v>
          </cell>
          <cell r="B31">
            <v>40.503354561863581</v>
          </cell>
          <cell r="C31">
            <v>22.5</v>
          </cell>
          <cell r="D31">
            <v>6.5064292779426269</v>
          </cell>
          <cell r="F31">
            <v>-7.1592482690405523</v>
          </cell>
          <cell r="G31">
            <v>-18.899999999999999</v>
          </cell>
        </row>
        <row r="32">
          <cell r="A32" t="str">
            <v>Broad money (end-of-period growth rate, in percent) 5/</v>
          </cell>
          <cell r="B32">
            <v>35.1</v>
          </cell>
          <cell r="C32">
            <v>29.2</v>
          </cell>
          <cell r="D32">
            <v>35.968795820462084</v>
          </cell>
          <cell r="F32">
            <v>9.1918516093213896</v>
          </cell>
          <cell r="G32">
            <v>-3.8</v>
          </cell>
        </row>
        <row r="33">
          <cell r="A33" t="str">
            <v>Broad money velocity</v>
          </cell>
          <cell r="B33">
            <v>13.8</v>
          </cell>
          <cell r="C33">
            <v>12.8</v>
          </cell>
          <cell r="D33">
            <v>10.395587188063105</v>
          </cell>
          <cell r="F33">
            <v>11.991988450561088</v>
          </cell>
          <cell r="G33">
            <v>10.8</v>
          </cell>
        </row>
        <row r="34">
          <cell r="A34" t="str">
            <v>Dram broad money (end-of-period growth rate, in percent) 5/</v>
          </cell>
          <cell r="B34">
            <v>34.1</v>
          </cell>
          <cell r="C34">
            <v>8.6999999999999993</v>
          </cell>
          <cell r="D34">
            <v>23.262639245929726</v>
          </cell>
          <cell r="F34">
            <v>0.83761782347899771</v>
          </cell>
          <cell r="G34">
            <v>-13.7</v>
          </cell>
        </row>
        <row r="35">
          <cell r="A35" t="str">
            <v>Dram broad money, velocity 6/</v>
          </cell>
          <cell r="B35">
            <v>17.416993422783754</v>
          </cell>
          <cell r="C35">
            <v>19.3</v>
          </cell>
          <cell r="D35">
            <v>17.256541036178234</v>
          </cell>
          <cell r="F35">
            <v>19.54140515629236</v>
          </cell>
          <cell r="G35">
            <v>20.100000000000001</v>
          </cell>
        </row>
        <row r="37">
          <cell r="A37" t="str">
            <v>External Sector</v>
          </cell>
        </row>
        <row r="38">
          <cell r="A38" t="str">
            <v xml:space="preserve">Current account balance 7/ </v>
          </cell>
        </row>
        <row r="39">
          <cell r="A39" t="str">
            <v>in millions of U.S. dollars</v>
          </cell>
          <cell r="B39">
            <v>-407.76014017812196</v>
          </cell>
          <cell r="C39">
            <v>-455.76181259999998</v>
          </cell>
          <cell r="D39">
            <v>-515.26845000000003</v>
          </cell>
          <cell r="F39">
            <v>-197.48354592704507</v>
          </cell>
          <cell r="G39">
            <v>-180</v>
          </cell>
        </row>
        <row r="40">
          <cell r="A40" t="str">
            <v>in percent of GDP</v>
          </cell>
          <cell r="B40">
            <v>-25.619691698194114</v>
          </cell>
          <cell r="C40">
            <v>-27.998548264048363</v>
          </cell>
          <cell r="D40">
            <v>-27.330529027439947</v>
          </cell>
          <cell r="F40">
            <v>-21.238663581728016</v>
          </cell>
          <cell r="G40">
            <v>-19.600000000000001</v>
          </cell>
        </row>
        <row r="41">
          <cell r="A41" t="str">
            <v>Total external debt</v>
          </cell>
        </row>
        <row r="42">
          <cell r="A42" t="str">
            <v>in millions of U.S. dollars</v>
          </cell>
          <cell r="B42">
            <v>613.19169981702782</v>
          </cell>
          <cell r="C42">
            <v>806.33724958265907</v>
          </cell>
          <cell r="D42">
            <v>827.83002652467701</v>
          </cell>
          <cell r="F42">
            <v>756.78054691511363</v>
          </cell>
          <cell r="G42">
            <v>825.10718437181549</v>
          </cell>
        </row>
        <row r="43">
          <cell r="A43" t="str">
            <v>in percent of GDP</v>
          </cell>
          <cell r="B43">
            <v>38.5</v>
          </cell>
          <cell r="C43">
            <v>49.535243575473018</v>
          </cell>
          <cell r="D43">
            <v>43.909213866517675</v>
          </cell>
          <cell r="F43">
            <v>81.389096826648881</v>
          </cell>
          <cell r="G43">
            <v>44.9</v>
          </cell>
        </row>
        <row r="44">
          <cell r="A44" t="str">
            <v xml:space="preserve">External debt service (in percent of exports of G&amp;NFS) </v>
          </cell>
        </row>
        <row r="45">
          <cell r="A45" t="str">
            <v>On amounts due</v>
          </cell>
          <cell r="B45">
            <v>20.251711236657819</v>
          </cell>
          <cell r="C45">
            <v>14.606564168802198</v>
          </cell>
          <cell r="D45">
            <v>13.423742489880318</v>
          </cell>
          <cell r="F45">
            <v>13.248650865242997</v>
          </cell>
          <cell r="G45">
            <v>13.6</v>
          </cell>
        </row>
        <row r="46">
          <cell r="A46" t="str">
            <v>On amounts paid</v>
          </cell>
          <cell r="B46">
            <v>22.678484590233623</v>
          </cell>
          <cell r="C46">
            <v>15.030178383099535</v>
          </cell>
          <cell r="D46">
            <v>46.1</v>
          </cell>
          <cell r="F46">
            <v>11.924176526485693</v>
          </cell>
          <cell r="G46">
            <v>13.6</v>
          </cell>
        </row>
        <row r="47">
          <cell r="A47" t="str">
            <v>Gross official international reserves (in mlns of U.S. dollars)</v>
          </cell>
          <cell r="B47">
            <v>170.6</v>
          </cell>
          <cell r="C47">
            <v>242.6</v>
          </cell>
          <cell r="D47">
            <v>297.89999999999998</v>
          </cell>
          <cell r="F47">
            <v>252.4</v>
          </cell>
          <cell r="G47">
            <v>265.39999999999998</v>
          </cell>
        </row>
        <row r="48">
          <cell r="A48" t="str">
            <v>In months of imports of goods &amp; non-factor services</v>
          </cell>
          <cell r="B48">
            <v>2.2999999999999998</v>
          </cell>
          <cell r="C48">
            <v>3.056455158973665</v>
          </cell>
          <cell r="D48">
            <v>3.5750645547770534</v>
          </cell>
          <cell r="F48">
            <v>3.3</v>
          </cell>
          <cell r="G48">
            <v>3.8</v>
          </cell>
        </row>
        <row r="51">
          <cell r="A51" t="str">
            <v xml:space="preserve">   Sources:  Armenian authorities; and Fund staff estimates.</v>
          </cell>
        </row>
        <row r="53">
          <cell r="A53" t="str">
            <v xml:space="preserve">  1/ With respect to the same period in the previous year.</v>
          </cell>
        </row>
        <row r="54">
          <cell r="A54" t="str">
            <v xml:space="preserve">  2/ Inflation during the last 12 months.</v>
          </cell>
        </row>
        <row r="55">
          <cell r="A55" t="str">
            <v xml:space="preserve">  3/ Deficit as measured by financing.</v>
          </cell>
        </row>
        <row r="56">
          <cell r="A56" t="str">
            <v xml:space="preserve">  4/ Change in percent of reserve money at the beginning of the period. </v>
          </cell>
        </row>
        <row r="57">
          <cell r="A57" t="str">
            <v xml:space="preserve">  5/ Half year figures are changes during the six month period.</v>
          </cell>
        </row>
        <row r="58">
          <cell r="A58" t="str">
            <v xml:space="preserve">  6/ In final quarter of the period, using GDP of the corresponding quarter, seasonally adjusted. </v>
          </cell>
        </row>
        <row r="59">
          <cell r="A59" t="str">
            <v xml:space="preserve">  7/ Excludes official transfers.</v>
          </cell>
        </row>
      </sheetData>
      <sheetData sheetId="3" refreshError="1"/>
      <sheetData sheetId="4" refreshError="1"/>
      <sheetData sheetId="5">
        <row r="1">
          <cell r="A1" t="str">
            <v>Table 2.  Armenia:  Real Gross Domestic Product Growth, 1994-2000</v>
          </cell>
        </row>
        <row r="4">
          <cell r="B4">
            <v>1994</v>
          </cell>
          <cell r="C4">
            <v>1995</v>
          </cell>
          <cell r="D4">
            <v>1996</v>
          </cell>
          <cell r="E4">
            <v>1997</v>
          </cell>
          <cell r="F4">
            <v>1998</v>
          </cell>
          <cell r="H4" t="str">
            <v>1998 1/</v>
          </cell>
          <cell r="K4" t="str">
            <v>1999 1/</v>
          </cell>
        </row>
        <row r="5">
          <cell r="H5" t="str">
            <v>Q1</v>
          </cell>
          <cell r="I5" t="str">
            <v>Q2</v>
          </cell>
          <cell r="K5" t="str">
            <v>Q1</v>
          </cell>
          <cell r="L5" t="str">
            <v>Q2</v>
          </cell>
        </row>
        <row r="8">
          <cell r="B8" t="str">
            <v>(At 1996 prices, millions of dram)</v>
          </cell>
        </row>
        <row r="10">
          <cell r="A10" t="str">
            <v>Gross domestic product</v>
          </cell>
          <cell r="B10">
            <v>584261.30000000005</v>
          </cell>
          <cell r="C10">
            <v>624575.20000000007</v>
          </cell>
          <cell r="D10">
            <v>661209</v>
          </cell>
          <cell r="E10">
            <v>683168</v>
          </cell>
          <cell r="F10">
            <v>732079.6</v>
          </cell>
          <cell r="G10" t="str">
            <v xml:space="preserve"> </v>
          </cell>
          <cell r="H10">
            <v>92662.399999999994</v>
          </cell>
          <cell r="I10">
            <v>146497.29999999999</v>
          </cell>
          <cell r="J10" t="str">
            <v xml:space="preserve"> </v>
          </cell>
          <cell r="K10">
            <v>96924.9</v>
          </cell>
          <cell r="L10">
            <v>153968.60000000003</v>
          </cell>
        </row>
        <row r="11">
          <cell r="A11" t="str">
            <v xml:space="preserve">  Industry</v>
          </cell>
          <cell r="B11">
            <v>149334.6</v>
          </cell>
          <cell r="C11">
            <v>153217.29999999999</v>
          </cell>
          <cell r="D11">
            <v>154902.9</v>
          </cell>
          <cell r="E11">
            <v>156916</v>
          </cell>
          <cell r="F11">
            <v>152836.29999999999</v>
          </cell>
          <cell r="H11">
            <v>27924.7</v>
          </cell>
          <cell r="I11">
            <v>42880.1</v>
          </cell>
          <cell r="K11">
            <v>26779.8</v>
          </cell>
          <cell r="L11">
            <v>46010.3</v>
          </cell>
        </row>
        <row r="12">
          <cell r="A12" t="str">
            <v xml:space="preserve">  Agriculture</v>
          </cell>
          <cell r="B12">
            <v>216892.9</v>
          </cell>
          <cell r="C12">
            <v>225568.6</v>
          </cell>
          <cell r="D12">
            <v>230068.9</v>
          </cell>
          <cell r="E12">
            <v>219716</v>
          </cell>
          <cell r="F12">
            <v>247454.2</v>
          </cell>
          <cell r="H12">
            <v>17385.599999999999</v>
          </cell>
          <cell r="I12">
            <v>44942.9</v>
          </cell>
          <cell r="K12">
            <v>17872.400000000001</v>
          </cell>
          <cell r="L12">
            <v>43729.4</v>
          </cell>
        </row>
        <row r="13">
          <cell r="A13" t="str">
            <v xml:space="preserve">  Construction</v>
          </cell>
          <cell r="B13">
            <v>41266.199999999997</v>
          </cell>
          <cell r="C13">
            <v>38872.800000000003</v>
          </cell>
          <cell r="D13">
            <v>48676.6</v>
          </cell>
          <cell r="E13">
            <v>50576.6</v>
          </cell>
          <cell r="F13">
            <v>56140.1</v>
          </cell>
          <cell r="H13">
            <v>3627.8</v>
          </cell>
          <cell r="I13">
            <v>10040.9</v>
          </cell>
          <cell r="K13">
            <v>5902.4</v>
          </cell>
          <cell r="L13">
            <v>13886.6</v>
          </cell>
        </row>
        <row r="14">
          <cell r="A14" t="str">
            <v xml:space="preserve">  Transport and communication  2/</v>
          </cell>
          <cell r="B14">
            <v>31362</v>
          </cell>
          <cell r="C14">
            <v>34372.699999999997</v>
          </cell>
          <cell r="D14">
            <v>40259.599999999999</v>
          </cell>
          <cell r="E14">
            <v>43963.5</v>
          </cell>
          <cell r="F14">
            <v>47480.7</v>
          </cell>
          <cell r="H14">
            <v>6280.5</v>
          </cell>
          <cell r="I14">
            <v>5128.3999999999996</v>
          </cell>
          <cell r="K14">
            <v>6412.4</v>
          </cell>
          <cell r="L14">
            <v>4964.3</v>
          </cell>
        </row>
        <row r="15">
          <cell r="A15" t="str">
            <v xml:space="preserve">  Wholesale and retail trade</v>
          </cell>
          <cell r="B15">
            <v>32611.9</v>
          </cell>
          <cell r="C15">
            <v>56418.5</v>
          </cell>
          <cell r="D15">
            <v>62954.7</v>
          </cell>
          <cell r="E15">
            <v>66102.600000000006</v>
          </cell>
          <cell r="F15">
            <v>70134.8</v>
          </cell>
          <cell r="H15">
            <v>13551.7</v>
          </cell>
          <cell r="I15">
            <v>8867.7999999999993</v>
          </cell>
          <cell r="K15">
            <v>15272.8</v>
          </cell>
          <cell r="L15">
            <v>10490.6</v>
          </cell>
        </row>
        <row r="16">
          <cell r="A16" t="str">
            <v xml:space="preserve">  Other</v>
          </cell>
          <cell r="B16">
            <v>92647.9</v>
          </cell>
          <cell r="C16">
            <v>90379</v>
          </cell>
          <cell r="D16">
            <v>87881</v>
          </cell>
          <cell r="E16">
            <v>90665.3</v>
          </cell>
          <cell r="F16">
            <v>96372</v>
          </cell>
          <cell r="H16">
            <v>12887.9</v>
          </cell>
          <cell r="I16">
            <v>21323.1</v>
          </cell>
          <cell r="K16">
            <v>13240.7</v>
          </cell>
          <cell r="L16">
            <v>21719.8</v>
          </cell>
        </row>
        <row r="17">
          <cell r="A17" t="str">
            <v xml:space="preserve">  Taxes</v>
          </cell>
          <cell r="B17">
            <v>20145.8</v>
          </cell>
          <cell r="C17">
            <v>25746.3</v>
          </cell>
          <cell r="D17">
            <v>36465.300000000003</v>
          </cell>
          <cell r="E17">
            <v>55228</v>
          </cell>
          <cell r="F17">
            <v>61661.5</v>
          </cell>
          <cell r="H17">
            <v>11004.2</v>
          </cell>
          <cell r="I17">
            <v>13314.1</v>
          </cell>
          <cell r="K17">
            <v>11444.4</v>
          </cell>
          <cell r="L17">
            <v>13167.6</v>
          </cell>
        </row>
        <row r="19">
          <cell r="B19" t="str">
            <v>(In percent change over same period previous year)</v>
          </cell>
        </row>
        <row r="21">
          <cell r="A21" t="str">
            <v>Gross domestic product</v>
          </cell>
          <cell r="B21">
            <v>5.4</v>
          </cell>
          <cell r="C21">
            <v>6.899977801028423</v>
          </cell>
          <cell r="D21">
            <v>5.8653945913958783</v>
          </cell>
          <cell r="E21">
            <v>3.3210376749257753</v>
          </cell>
          <cell r="F21">
            <v>7.1595273783315427</v>
          </cell>
          <cell r="H21">
            <v>6.4000266395066063</v>
          </cell>
          <cell r="I21">
            <v>6.9174297597925927</v>
          </cell>
          <cell r="K21">
            <v>4.6000319439168491</v>
          </cell>
          <cell r="L21">
            <v>5.099957473618999</v>
          </cell>
        </row>
        <row r="22">
          <cell r="A22" t="str">
            <v xml:space="preserve">  Industry</v>
          </cell>
          <cell r="B22">
            <v>9.6</v>
          </cell>
          <cell r="C22">
            <v>2.6000002678548517</v>
          </cell>
          <cell r="D22">
            <v>1.1001368644402376</v>
          </cell>
          <cell r="E22">
            <v>1.2995883227492788</v>
          </cell>
          <cell r="F22">
            <v>-2.5999260750975139</v>
          </cell>
          <cell r="H22">
            <v>4.3005531630393001</v>
          </cell>
          <cell r="I22">
            <v>2.4979024790188209</v>
          </cell>
          <cell r="K22">
            <v>-4.0999545205499093</v>
          </cell>
          <cell r="L22">
            <v>7.2998896924214352</v>
          </cell>
        </row>
        <row r="23">
          <cell r="A23" t="str">
            <v xml:space="preserve">  Agriculture</v>
          </cell>
          <cell r="B23">
            <v>3.1</v>
          </cell>
          <cell r="C23">
            <v>3.9999926230872562</v>
          </cell>
          <cell r="D23">
            <v>1.9950915153970739</v>
          </cell>
          <cell r="E23">
            <v>-4.4999128521934111</v>
          </cell>
          <cell r="F23">
            <v>12.624569899324589</v>
          </cell>
          <cell r="H23">
            <v>-4.0556276040948136</v>
          </cell>
          <cell r="I23">
            <v>-0.40641488444654872</v>
          </cell>
          <cell r="K23">
            <v>2.800018406037208</v>
          </cell>
          <cell r="L23">
            <v>-2.7000927843997657</v>
          </cell>
        </row>
        <row r="24">
          <cell r="A24" t="str">
            <v xml:space="preserve">  Construction</v>
          </cell>
          <cell r="B24">
            <v>5.4</v>
          </cell>
          <cell r="C24">
            <v>-5.7999040376870088</v>
          </cell>
          <cell r="D24">
            <v>25.220205387829008</v>
          </cell>
          <cell r="E24">
            <v>3.9033128854521371</v>
          </cell>
          <cell r="F24">
            <v>11.000146312721704</v>
          </cell>
          <cell r="H24">
            <v>-20.999107162300479</v>
          </cell>
          <cell r="I24">
            <v>34.920251004420777</v>
          </cell>
          <cell r="K24">
            <v>62.699156513589486</v>
          </cell>
          <cell r="L24">
            <v>38.300351562110976</v>
          </cell>
        </row>
        <row r="25">
          <cell r="A25" t="str">
            <v xml:space="preserve">  Transport and communication  2/</v>
          </cell>
          <cell r="B25">
            <v>-4.2</v>
          </cell>
          <cell r="C25">
            <v>9.5998341942478138</v>
          </cell>
          <cell r="D25">
            <v>17.126673202861586</v>
          </cell>
          <cell r="E25">
            <v>9.2000417291776326</v>
          </cell>
          <cell r="F25">
            <v>8.0002729537002271</v>
          </cell>
          <cell r="H25">
            <v>10.500202332987318</v>
          </cell>
          <cell r="I25">
            <v>11.815109560667159</v>
          </cell>
          <cell r="K25">
            <v>2.100151261842198</v>
          </cell>
          <cell r="L25">
            <v>-3.199828406520544</v>
          </cell>
        </row>
        <row r="26">
          <cell r="A26" t="str">
            <v xml:space="preserve">  Wholesale and retail trade</v>
          </cell>
          <cell r="B26">
            <v>60.2</v>
          </cell>
          <cell r="C26">
            <v>72.999733226214957</v>
          </cell>
          <cell r="D26">
            <v>12.468850185697505</v>
          </cell>
          <cell r="E26">
            <v>5.0002620932194208</v>
          </cell>
          <cell r="F26">
            <v>6.0999113499317748</v>
          </cell>
          <cell r="H26">
            <v>2.0997513749717589</v>
          </cell>
          <cell r="I26">
            <v>18.912757797623826</v>
          </cell>
          <cell r="K26">
            <v>12.700251628946901</v>
          </cell>
          <cell r="L26">
            <v>18.299916552019681</v>
          </cell>
        </row>
        <row r="27">
          <cell r="A27" t="str">
            <v xml:space="preserve">  Other services  3/</v>
          </cell>
          <cell r="B27">
            <v>-2.2000000000000002</v>
          </cell>
          <cell r="C27">
            <v>-2.2000000000000002</v>
          </cell>
          <cell r="D27">
            <v>14.555896301237283</v>
          </cell>
          <cell r="E27">
            <v>3.1682616265176877</v>
          </cell>
          <cell r="F27">
            <v>6.294249288316478</v>
          </cell>
          <cell r="H27">
            <v>8.4794411009637685</v>
          </cell>
          <cell r="I27">
            <v>16.459215161528149</v>
          </cell>
          <cell r="K27">
            <v>2.7374514079097523</v>
          </cell>
          <cell r="L27">
            <v>1.8604236719801603</v>
          </cell>
        </row>
        <row r="28">
          <cell r="A28" t="str">
            <v xml:space="preserve">  Taxes</v>
          </cell>
          <cell r="B28">
            <v>-2.2000000000000002</v>
          </cell>
          <cell r="C28">
            <v>-72.21059516729467</v>
          </cell>
          <cell r="D28">
            <v>14.555896301237283</v>
          </cell>
          <cell r="E28">
            <v>51.453573671408151</v>
          </cell>
          <cell r="F28">
            <v>11.648982400231755</v>
          </cell>
          <cell r="H28">
            <v>62.649284616294196</v>
          </cell>
          <cell r="I28">
            <v>8.5783953939749793</v>
          </cell>
          <cell r="K28">
            <v>4.0002907980589031</v>
          </cell>
          <cell r="L28">
            <v>-1.1003372364635999</v>
          </cell>
        </row>
        <row r="31">
          <cell r="A31" t="str">
            <v>Source: Ministry of Statistics.</v>
          </cell>
        </row>
        <row r="33">
          <cell r="A33" t="str">
            <v>1/   Seasonally unadjusted.</v>
          </cell>
        </row>
        <row r="34">
          <cell r="A34" t="str">
            <v>2/   Includes passenger transport only during 1994-95.</v>
          </cell>
        </row>
        <row r="35">
          <cell r="A35" t="str">
            <v>3/   Includes the government sector.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Table 3.  Armenia Quarterly Real GDP, 1997-2000</v>
          </cell>
        </row>
        <row r="4">
          <cell r="C4">
            <v>1997</v>
          </cell>
          <cell r="I4">
            <v>1998</v>
          </cell>
          <cell r="O4">
            <v>1999</v>
          </cell>
        </row>
        <row r="5">
          <cell r="C5" t="str">
            <v>Q1</v>
          </cell>
          <cell r="D5" t="str">
            <v>Q2</v>
          </cell>
          <cell r="E5" t="str">
            <v>Q3</v>
          </cell>
          <cell r="F5" t="str">
            <v>Q4</v>
          </cell>
          <cell r="G5" t="str">
            <v>Year</v>
          </cell>
          <cell r="I5" t="str">
            <v>Q1</v>
          </cell>
          <cell r="J5" t="str">
            <v>Q2</v>
          </cell>
          <cell r="K5" t="str">
            <v>Q3</v>
          </cell>
          <cell r="L5" t="str">
            <v>Q4</v>
          </cell>
          <cell r="M5" t="str">
            <v>Year</v>
          </cell>
          <cell r="O5" t="str">
            <v>Q1</v>
          </cell>
          <cell r="P5" t="str">
            <v>Q2</v>
          </cell>
        </row>
        <row r="8">
          <cell r="C8" t="str">
            <v>(In 1996 average price, in millions of drams)</v>
          </cell>
        </row>
        <row r="10">
          <cell r="A10" t="str">
            <v>GDP</v>
          </cell>
          <cell r="C10">
            <v>87088.7</v>
          </cell>
          <cell r="D10">
            <v>137019.1</v>
          </cell>
          <cell r="E10">
            <v>226532.6</v>
          </cell>
          <cell r="F10">
            <v>232527.6</v>
          </cell>
          <cell r="G10">
            <v>683168</v>
          </cell>
          <cell r="I10">
            <v>92662.399999999994</v>
          </cell>
          <cell r="J10">
            <v>146497.29999999999</v>
          </cell>
          <cell r="K10">
            <v>242911.3</v>
          </cell>
          <cell r="L10">
            <v>250008.6</v>
          </cell>
          <cell r="M10">
            <v>732079.6</v>
          </cell>
          <cell r="O10">
            <v>96924.9</v>
          </cell>
          <cell r="P10">
            <v>153968.6</v>
          </cell>
        </row>
        <row r="11">
          <cell r="B11" t="str">
            <v>Industry</v>
          </cell>
          <cell r="C11">
            <v>26773.3</v>
          </cell>
          <cell r="D11">
            <v>41835.1</v>
          </cell>
          <cell r="E11">
            <v>42557.5</v>
          </cell>
          <cell r="F11">
            <v>45750.1</v>
          </cell>
          <cell r="G11">
            <v>156916</v>
          </cell>
          <cell r="I11">
            <v>27924.7</v>
          </cell>
          <cell r="J11">
            <v>42880.1</v>
          </cell>
          <cell r="K11">
            <v>40934.300000000003</v>
          </cell>
          <cell r="L11">
            <v>41097.199999999997</v>
          </cell>
          <cell r="M11">
            <v>152836.29999999999</v>
          </cell>
          <cell r="O11">
            <v>26779.8</v>
          </cell>
          <cell r="P11">
            <v>46010.3</v>
          </cell>
        </row>
        <row r="12">
          <cell r="B12" t="str">
            <v>Agriculture</v>
          </cell>
          <cell r="C12">
            <v>18120.5</v>
          </cell>
          <cell r="D12">
            <v>45126.3</v>
          </cell>
          <cell r="E12">
            <v>93538.7</v>
          </cell>
          <cell r="F12">
            <v>62930.5</v>
          </cell>
          <cell r="G12">
            <v>219716</v>
          </cell>
          <cell r="I12">
            <v>17385.599999999999</v>
          </cell>
          <cell r="J12">
            <v>44942.9</v>
          </cell>
          <cell r="K12">
            <v>115020.9</v>
          </cell>
          <cell r="L12">
            <v>70104.800000000003</v>
          </cell>
          <cell r="M12">
            <v>247454.2</v>
          </cell>
          <cell r="O12">
            <v>17872.400000000001</v>
          </cell>
          <cell r="P12">
            <v>43729.4</v>
          </cell>
        </row>
        <row r="13">
          <cell r="B13" t="str">
            <v>Construction</v>
          </cell>
          <cell r="C13">
            <v>4592.1000000000004</v>
          </cell>
          <cell r="D13">
            <v>7442.1</v>
          </cell>
          <cell r="E13">
            <v>14340</v>
          </cell>
          <cell r="F13">
            <v>24202.400000000001</v>
          </cell>
          <cell r="G13">
            <v>50576.6</v>
          </cell>
          <cell r="I13">
            <v>3627.8</v>
          </cell>
          <cell r="J13">
            <v>10040.9</v>
          </cell>
          <cell r="K13">
            <v>13963.3</v>
          </cell>
          <cell r="L13">
            <v>28508.1</v>
          </cell>
          <cell r="M13">
            <v>56140.1</v>
          </cell>
          <cell r="O13">
            <v>5902.4</v>
          </cell>
          <cell r="P13">
            <v>13886.6</v>
          </cell>
        </row>
        <row r="14">
          <cell r="B14" t="str">
            <v>Transport/communication</v>
          </cell>
          <cell r="C14">
            <v>5683.7</v>
          </cell>
          <cell r="D14">
            <v>4586.5</v>
          </cell>
          <cell r="E14">
            <v>13817.5</v>
          </cell>
          <cell r="F14">
            <v>19875.8</v>
          </cell>
          <cell r="G14">
            <v>43963.5</v>
          </cell>
          <cell r="I14">
            <v>6280.5</v>
          </cell>
          <cell r="J14">
            <v>5128.3999999999996</v>
          </cell>
          <cell r="K14">
            <v>14268.9</v>
          </cell>
          <cell r="L14">
            <v>21802.9</v>
          </cell>
          <cell r="M14">
            <v>47480.7</v>
          </cell>
          <cell r="O14">
            <v>6412.4</v>
          </cell>
          <cell r="P14">
            <v>4964.3</v>
          </cell>
        </row>
        <row r="15">
          <cell r="B15" t="str">
            <v>Trade/services</v>
          </cell>
          <cell r="C15">
            <v>13273</v>
          </cell>
          <cell r="D15">
            <v>7457.4</v>
          </cell>
          <cell r="E15">
            <v>16554.3</v>
          </cell>
          <cell r="F15">
            <v>28817.9</v>
          </cell>
          <cell r="G15">
            <v>66102.600000000006</v>
          </cell>
          <cell r="I15">
            <v>13551.7</v>
          </cell>
          <cell r="J15">
            <v>8867.7999999999993</v>
          </cell>
          <cell r="K15">
            <v>16758.099999999999</v>
          </cell>
          <cell r="L15">
            <v>30957.200000000001</v>
          </cell>
          <cell r="M15">
            <v>70134.8</v>
          </cell>
          <cell r="O15">
            <v>15272.8</v>
          </cell>
          <cell r="P15">
            <v>10490.6</v>
          </cell>
        </row>
        <row r="16">
          <cell r="B16" t="str">
            <v>Otheresectors</v>
          </cell>
          <cell r="C16">
            <v>11880.5</v>
          </cell>
          <cell r="D16">
            <v>18309.5</v>
          </cell>
          <cell r="E16">
            <v>31509</v>
          </cell>
          <cell r="F16">
            <v>28966.3</v>
          </cell>
          <cell r="G16">
            <v>90665.3</v>
          </cell>
          <cell r="I16">
            <v>12887.9</v>
          </cell>
          <cell r="J16">
            <v>21323.1</v>
          </cell>
          <cell r="K16">
            <v>26606.5</v>
          </cell>
          <cell r="L16">
            <v>35554.5</v>
          </cell>
          <cell r="M16">
            <v>96372</v>
          </cell>
          <cell r="O16">
            <v>13240.7</v>
          </cell>
          <cell r="P16">
            <v>21719.8</v>
          </cell>
        </row>
        <row r="17">
          <cell r="B17" t="str">
            <v>Taxes</v>
          </cell>
          <cell r="C17">
            <v>6765.6</v>
          </cell>
          <cell r="D17">
            <v>12262.2</v>
          </cell>
          <cell r="E17">
            <v>14215.6</v>
          </cell>
          <cell r="F17">
            <v>21984.6</v>
          </cell>
          <cell r="G17">
            <v>55228</v>
          </cell>
          <cell r="I17">
            <v>11004.2</v>
          </cell>
          <cell r="J17">
            <v>13314.1</v>
          </cell>
          <cell r="K17">
            <v>15359.3</v>
          </cell>
          <cell r="L17">
            <v>21983.9</v>
          </cell>
          <cell r="M17">
            <v>61661.5</v>
          </cell>
          <cell r="O17">
            <v>11444.4</v>
          </cell>
          <cell r="P17">
            <v>13167.6</v>
          </cell>
        </row>
        <row r="19">
          <cell r="C19" t="str">
            <v>(Percent change)</v>
          </cell>
        </row>
        <row r="21">
          <cell r="A21" t="str">
            <v>GDP</v>
          </cell>
          <cell r="C21">
            <v>2.9615635163749099</v>
          </cell>
          <cell r="D21">
            <v>2.0507859049526012</v>
          </cell>
          <cell r="E21">
            <v>3.4190956765169256</v>
          </cell>
          <cell r="F21">
            <v>4.1247306512195214</v>
          </cell>
          <cell r="G21">
            <v>3.3210376749257753</v>
          </cell>
          <cell r="I21">
            <v>6.4000266395066063</v>
          </cell>
          <cell r="J21">
            <v>6.9174297597925927</v>
          </cell>
          <cell r="K21">
            <v>7.2301734937929352</v>
          </cell>
          <cell r="L21">
            <v>7.5178172397599496</v>
          </cell>
          <cell r="M21">
            <v>7.1595273783315427</v>
          </cell>
          <cell r="O21">
            <v>4.6000319439168491</v>
          </cell>
          <cell r="P21">
            <v>5.099957473618999</v>
          </cell>
        </row>
        <row r="22">
          <cell r="B22" t="str">
            <v>Industry</v>
          </cell>
          <cell r="C22">
            <v>-2.5355117256041226</v>
          </cell>
          <cell r="D22">
            <v>-2.6350271020054938</v>
          </cell>
          <cell r="E22">
            <v>6.2887898200526982</v>
          </cell>
          <cell r="F22">
            <v>2.9797664896693998</v>
          </cell>
          <cell r="G22">
            <v>1.2995883227492788</v>
          </cell>
          <cell r="I22">
            <v>4.3005531630393001</v>
          </cell>
          <cell r="J22">
            <v>2.4979024790188209</v>
          </cell>
          <cell r="K22">
            <v>-3.8141338189508267</v>
          </cell>
          <cell r="L22">
            <v>-10.170250993986906</v>
          </cell>
          <cell r="M22">
            <v>-2.5999260750975139</v>
          </cell>
          <cell r="O22">
            <v>-4.0999545205499093</v>
          </cell>
          <cell r="P22">
            <v>7.2998896924214352</v>
          </cell>
        </row>
        <row r="23">
          <cell r="B23" t="str">
            <v>Agriculture</v>
          </cell>
          <cell r="C23">
            <v>0.74780384743688977</v>
          </cell>
          <cell r="D23">
            <v>-2.530989392653249</v>
          </cell>
          <cell r="E23">
            <v>-6.9027670785136834</v>
          </cell>
          <cell r="F23">
            <v>-3.6442782641715077</v>
          </cell>
          <cell r="G23">
            <v>-4.4999128521934111</v>
          </cell>
          <cell r="I23">
            <v>-4.0556276040948136</v>
          </cell>
          <cell r="J23">
            <v>-0.40641488444654872</v>
          </cell>
          <cell r="K23">
            <v>22.966109214688668</v>
          </cell>
          <cell r="L23">
            <v>11.400354359174013</v>
          </cell>
          <cell r="M23">
            <v>12.624569899324589</v>
          </cell>
          <cell r="O23">
            <v>2.800018406037208</v>
          </cell>
          <cell r="P23">
            <v>-2.7000927843997657</v>
          </cell>
        </row>
        <row r="24">
          <cell r="B24" t="str">
            <v>Construction</v>
          </cell>
          <cell r="C24">
            <v>29.40596291495239</v>
          </cell>
          <cell r="D24">
            <v>-11.736660459930981</v>
          </cell>
          <cell r="E24">
            <v>19.634588912526585</v>
          </cell>
          <cell r="F24">
            <v>-2.0534362884361612</v>
          </cell>
          <cell r="G24">
            <v>3.9033128854521371</v>
          </cell>
          <cell r="I24">
            <v>-20.999107162300479</v>
          </cell>
          <cell r="J24">
            <v>34.920251004420777</v>
          </cell>
          <cell r="K24">
            <v>-2.6269177126917787</v>
          </cell>
          <cell r="L24">
            <v>17.790384424685147</v>
          </cell>
          <cell r="M24">
            <v>11.000146312721682</v>
          </cell>
          <cell r="O24">
            <v>62.699156513589486</v>
          </cell>
          <cell r="P24">
            <v>38.300351562110976</v>
          </cell>
        </row>
        <row r="25">
          <cell r="B25" t="str">
            <v>Transport/communication</v>
          </cell>
          <cell r="C25">
            <v>3.1206342870620629</v>
          </cell>
          <cell r="D25">
            <v>4.8486649597659248</v>
          </cell>
          <cell r="E25">
            <v>-1.2753643898256617</v>
          </cell>
          <cell r="F25">
            <v>21.360402991909623</v>
          </cell>
          <cell r="G25">
            <v>9.2000417291776326</v>
          </cell>
          <cell r="I25">
            <v>10.500202332987318</v>
          </cell>
          <cell r="J25">
            <v>11.815109560667159</v>
          </cell>
          <cell r="K25">
            <v>3.2668717206441045</v>
          </cell>
          <cell r="L25">
            <v>9.6957103613439557</v>
          </cell>
          <cell r="M25">
            <v>8.0002729537002271</v>
          </cell>
          <cell r="O25">
            <v>2.100151261842198</v>
          </cell>
          <cell r="P25">
            <v>-3.199828406520544</v>
          </cell>
        </row>
        <row r="26">
          <cell r="B26" t="str">
            <v>Trade/services</v>
          </cell>
          <cell r="C26">
            <v>3.2436216552582442</v>
          </cell>
          <cell r="D26">
            <v>4.0417428184773341</v>
          </cell>
          <cell r="E26">
            <v>6.8336409515081797</v>
          </cell>
          <cell r="F26">
            <v>5.0383443409293127</v>
          </cell>
          <cell r="G26">
            <v>5.0002620932194208</v>
          </cell>
          <cell r="I26">
            <v>2.0997513749717589</v>
          </cell>
          <cell r="J26">
            <v>18.912757797623826</v>
          </cell>
          <cell r="K26">
            <v>1.2311000767172287</v>
          </cell>
          <cell r="L26">
            <v>7.4235110816541106</v>
          </cell>
          <cell r="M26">
            <v>6.0999113499317748</v>
          </cell>
          <cell r="O26">
            <v>12.700251628946901</v>
          </cell>
          <cell r="P26">
            <v>18.299916552019681</v>
          </cell>
        </row>
        <row r="27">
          <cell r="B27" t="str">
            <v>Otheresectors</v>
          </cell>
          <cell r="C27">
            <v>7.5333538494958274</v>
          </cell>
          <cell r="D27">
            <v>6.9423920471470391</v>
          </cell>
          <cell r="E27">
            <v>5.8755930699856185</v>
          </cell>
          <cell r="F27">
            <v>-3.2893177303306986</v>
          </cell>
          <cell r="G27">
            <v>3.1682616265176877</v>
          </cell>
          <cell r="I27">
            <v>8.4794411009637685</v>
          </cell>
          <cell r="J27">
            <v>16.459215161528149</v>
          </cell>
          <cell r="K27">
            <v>-15.559046621600181</v>
          </cell>
          <cell r="L27">
            <v>22.744361551181889</v>
          </cell>
          <cell r="M27">
            <v>6.294249288316478</v>
          </cell>
          <cell r="O27">
            <v>2.7374514079097523</v>
          </cell>
          <cell r="P27">
            <v>1.8604236719801603</v>
          </cell>
        </row>
        <row r="28">
          <cell r="B28" t="str">
            <v>Taxes</v>
          </cell>
          <cell r="C28">
            <v>9.7705811727293543</v>
          </cell>
          <cell r="D28">
            <v>55.109733729681885</v>
          </cell>
          <cell r="E28">
            <v>94.96660403494576</v>
          </cell>
          <cell r="F28">
            <v>45.544220164050529</v>
          </cell>
          <cell r="G28">
            <v>51.453573671408151</v>
          </cell>
          <cell r="I28">
            <v>62.649284616294196</v>
          </cell>
          <cell r="J28">
            <v>8.5783953939749793</v>
          </cell>
          <cell r="K28">
            <v>8.0453867582092933</v>
          </cell>
          <cell r="L28">
            <v>-3.1840470147148636E-3</v>
          </cell>
          <cell r="M28">
            <v>11.648982400231777</v>
          </cell>
          <cell r="O28">
            <v>4.0002907980589031</v>
          </cell>
          <cell r="P28">
            <v>-1.1003372364635999</v>
          </cell>
        </row>
        <row r="31">
          <cell r="A31" t="str">
            <v>Source: Ministry of Statistics.</v>
          </cell>
        </row>
      </sheetData>
      <sheetData sheetId="17" refreshError="1"/>
      <sheetData sheetId="18">
        <row r="1">
          <cell r="A1" t="str">
            <v>Table 4. Armenia:  Gross Domestic Product, 1994-2000</v>
          </cell>
        </row>
        <row r="4">
          <cell r="C4">
            <v>1994</v>
          </cell>
          <cell r="D4">
            <v>1995</v>
          </cell>
          <cell r="E4">
            <v>1996</v>
          </cell>
          <cell r="F4">
            <v>1997</v>
          </cell>
          <cell r="G4">
            <v>1998</v>
          </cell>
          <cell r="I4" t="str">
            <v>1998 1/</v>
          </cell>
          <cell r="L4" t="str">
            <v>1999 1/</v>
          </cell>
          <cell r="O4">
            <v>2000</v>
          </cell>
        </row>
        <row r="5">
          <cell r="I5" t="str">
            <v>Q1</v>
          </cell>
          <cell r="J5" t="str">
            <v>Q2</v>
          </cell>
          <cell r="L5" t="str">
            <v>Q1</v>
          </cell>
          <cell r="M5" t="str">
            <v>Q2</v>
          </cell>
        </row>
        <row r="8">
          <cell r="C8" t="str">
            <v>(In current prices, in millions of dram)</v>
          </cell>
        </row>
        <row r="10">
          <cell r="A10" t="str">
            <v>Gross domestic product</v>
          </cell>
          <cell r="C10">
            <v>187064</v>
          </cell>
          <cell r="D10">
            <v>522285</v>
          </cell>
          <cell r="E10">
            <v>660311</v>
          </cell>
          <cell r="F10">
            <v>798555</v>
          </cell>
          <cell r="G10">
            <v>951900.6</v>
          </cell>
          <cell r="I10">
            <v>117681</v>
          </cell>
          <cell r="J10">
            <v>180102.7291571871</v>
          </cell>
          <cell r="L10">
            <v>122651</v>
          </cell>
          <cell r="M10">
            <v>140801</v>
          </cell>
        </row>
        <row r="11">
          <cell r="B11" t="str">
            <v>Industry</v>
          </cell>
          <cell r="C11">
            <v>54495</v>
          </cell>
          <cell r="D11">
            <v>126731</v>
          </cell>
          <cell r="E11">
            <v>156980</v>
          </cell>
          <cell r="F11">
            <v>192056</v>
          </cell>
          <cell r="G11">
            <v>207451.9</v>
          </cell>
          <cell r="I11">
            <v>38233</v>
          </cell>
          <cell r="J11">
            <v>57986.465534189738</v>
          </cell>
          <cell r="L11">
            <v>37876</v>
          </cell>
          <cell r="M11">
            <v>46010.3</v>
          </cell>
        </row>
        <row r="12">
          <cell r="B12" t="str">
            <v>Agriculture</v>
          </cell>
          <cell r="C12">
            <v>81304</v>
          </cell>
          <cell r="D12">
            <v>202135</v>
          </cell>
          <cell r="E12">
            <v>217594</v>
          </cell>
          <cell r="F12">
            <v>244287</v>
          </cell>
          <cell r="G12">
            <v>295628.2</v>
          </cell>
          <cell r="I12">
            <v>19943</v>
          </cell>
          <cell r="J12">
            <v>60775.975845591216</v>
          </cell>
          <cell r="L12">
            <v>17528</v>
          </cell>
          <cell r="M12">
            <v>43729.4</v>
          </cell>
        </row>
        <row r="13">
          <cell r="B13" t="str">
            <v>Construction</v>
          </cell>
          <cell r="C13">
            <v>12508</v>
          </cell>
          <cell r="D13">
            <v>44512</v>
          </cell>
          <cell r="E13">
            <v>63124</v>
          </cell>
          <cell r="F13">
            <v>64242</v>
          </cell>
          <cell r="G13">
            <v>80935.8</v>
          </cell>
          <cell r="I13">
            <v>4833</v>
          </cell>
          <cell r="J13">
            <v>13578.240297533021</v>
          </cell>
          <cell r="L13">
            <v>8508</v>
          </cell>
          <cell r="M13">
            <v>13886.6</v>
          </cell>
        </row>
        <row r="14">
          <cell r="B14" t="str">
            <v>Transport and communication  2/</v>
          </cell>
          <cell r="C14">
            <v>7838</v>
          </cell>
          <cell r="D14">
            <v>22646</v>
          </cell>
          <cell r="E14">
            <v>31023</v>
          </cell>
          <cell r="F14">
            <v>43330</v>
          </cell>
          <cell r="G14">
            <v>48527.5</v>
          </cell>
          <cell r="I14">
            <v>6412</v>
          </cell>
          <cell r="J14">
            <v>6935.1001943917718</v>
          </cell>
          <cell r="L14">
            <v>7136</v>
          </cell>
          <cell r="M14">
            <v>4964.3</v>
          </cell>
        </row>
        <row r="15">
          <cell r="B15" t="str">
            <v>Trade</v>
          </cell>
          <cell r="C15">
            <v>8423</v>
          </cell>
          <cell r="D15">
            <v>49781</v>
          </cell>
          <cell r="E15">
            <v>63262</v>
          </cell>
          <cell r="F15">
            <v>72992</v>
          </cell>
          <cell r="G15">
            <v>82400.600000000006</v>
          </cell>
          <cell r="I15">
            <v>16413</v>
          </cell>
          <cell r="J15">
            <v>11991.865202368645</v>
          </cell>
          <cell r="L15">
            <v>17018</v>
          </cell>
          <cell r="M15">
            <v>10490.6</v>
          </cell>
        </row>
        <row r="16">
          <cell r="B16" t="str">
            <v>Other services 3/</v>
          </cell>
          <cell r="C16">
            <v>22496</v>
          </cell>
          <cell r="D16">
            <v>76480</v>
          </cell>
          <cell r="E16">
            <v>128328</v>
          </cell>
          <cell r="F16">
            <v>181648</v>
          </cell>
          <cell r="G16">
            <v>236956.6</v>
          </cell>
          <cell r="I16">
            <v>31847</v>
          </cell>
          <cell r="J16">
            <v>28835.082083112706</v>
          </cell>
          <cell r="L16">
            <v>34585</v>
          </cell>
          <cell r="M16">
            <v>21719.8</v>
          </cell>
        </row>
        <row r="18">
          <cell r="C18" t="str">
            <v>(Share in total; in percent)</v>
          </cell>
        </row>
        <row r="20">
          <cell r="A20" t="str">
            <v>Gross domestic product</v>
          </cell>
          <cell r="C20">
            <v>100</v>
          </cell>
          <cell r="D20">
            <v>100</v>
          </cell>
          <cell r="E20">
            <v>100</v>
          </cell>
          <cell r="F20">
            <v>100</v>
          </cell>
          <cell r="G20">
            <v>100</v>
          </cell>
          <cell r="I20">
            <v>100</v>
          </cell>
          <cell r="J20">
            <v>100</v>
          </cell>
          <cell r="L20">
            <v>100</v>
          </cell>
          <cell r="M20">
            <v>100</v>
          </cell>
        </row>
        <row r="21">
          <cell r="B21" t="str">
            <v>Industry</v>
          </cell>
          <cell r="C21">
            <v>29.131741008424921</v>
          </cell>
          <cell r="D21">
            <v>24.266068747893755</v>
          </cell>
          <cell r="E21">
            <v>23.773682058427102</v>
          </cell>
          <cell r="F21">
            <v>24.05044110925359</v>
          </cell>
          <cell r="G21">
            <v>21.793441458068205</v>
          </cell>
          <cell r="I21">
            <v>32.48867701668069</v>
          </cell>
          <cell r="J21">
            <v>49.274280074259849</v>
          </cell>
          <cell r="L21">
            <v>30.881117968871024</v>
          </cell>
          <cell r="M21">
            <v>39.097475378353344</v>
          </cell>
        </row>
        <row r="22">
          <cell r="B22" t="str">
            <v>Agriculture</v>
          </cell>
          <cell r="C22">
            <v>43.463199760509774</v>
          </cell>
          <cell r="D22">
            <v>38.704198707147455</v>
          </cell>
          <cell r="E22">
            <v>32.953309809029093</v>
          </cell>
          <cell r="F22">
            <v>30.591130228976088</v>
          </cell>
          <cell r="G22">
            <v>31.056625029966366</v>
          </cell>
          <cell r="I22">
            <v>16.946660888333714</v>
          </cell>
          <cell r="J22">
            <v>51.644679978578708</v>
          </cell>
          <cell r="L22">
            <v>14.290955638355985</v>
          </cell>
          <cell r="M22">
            <v>37.159269550734614</v>
          </cell>
        </row>
        <row r="23">
          <cell r="B23" t="str">
            <v>Construction</v>
          </cell>
          <cell r="C23">
            <v>6.6864816319548392</v>
          </cell>
          <cell r="D23">
            <v>8.523023191691431</v>
          </cell>
          <cell r="E23">
            <v>9.5597522375853767</v>
          </cell>
          <cell r="F23">
            <v>8.0447808854743883</v>
          </cell>
          <cell r="G23">
            <v>8.5025474298471924</v>
          </cell>
          <cell r="I23">
            <v>4.1068651693986284</v>
          </cell>
          <cell r="J23">
            <v>11.538175489274412</v>
          </cell>
          <cell r="L23">
            <v>6.9367555095351845</v>
          </cell>
          <cell r="M23">
            <v>11.800205640672665</v>
          </cell>
        </row>
        <row r="24">
          <cell r="B24" t="str">
            <v>Transport and communication  2/</v>
          </cell>
          <cell r="C24">
            <v>4.1900098362057907</v>
          </cell>
          <cell r="D24">
            <v>4.3361876168009559</v>
          </cell>
          <cell r="E24">
            <v>4.6982477927034267</v>
          </cell>
          <cell r="F24">
            <v>5.4260508042652038</v>
          </cell>
          <cell r="G24">
            <v>5.0979587574584997</v>
          </cell>
          <cell r="I24">
            <v>5.4486280708015737</v>
          </cell>
          <cell r="J24">
            <v>5.8931349957867214</v>
          </cell>
          <cell r="L24">
            <v>5.8181343812932624</v>
          </cell>
          <cell r="M24">
            <v>4.2184379806425847</v>
          </cell>
        </row>
        <row r="25">
          <cell r="B25" t="str">
            <v>Trade</v>
          </cell>
          <cell r="C25">
            <v>4.5027370311764958</v>
          </cell>
          <cell r="D25">
            <v>9.5319153824944092</v>
          </cell>
          <cell r="E25">
            <v>9.5806515121685276</v>
          </cell>
          <cell r="F25">
            <v>9.1405100462710784</v>
          </cell>
          <cell r="G25">
            <v>8.6564290431164768</v>
          </cell>
          <cell r="I25">
            <v>13.947026282917379</v>
          </cell>
          <cell r="J25">
            <v>10.19014556501784</v>
          </cell>
          <cell r="L25">
            <v>13.875141662114455</v>
          </cell>
          <cell r="M25">
            <v>8.9144381845837479</v>
          </cell>
        </row>
        <row r="26">
          <cell r="B26" t="str">
            <v>Other services 3/</v>
          </cell>
          <cell r="C26">
            <v>12.025830731728178</v>
          </cell>
          <cell r="D26">
            <v>14.638606353971998</v>
          </cell>
          <cell r="E26">
            <v>19.434356590086473</v>
          </cell>
          <cell r="F26">
            <v>22.747086925759653</v>
          </cell>
          <cell r="G26">
            <v>24.892998281543264</v>
          </cell>
          <cell r="I26">
            <v>27.062142571868016</v>
          </cell>
          <cell r="J26">
            <v>24.502750727061041</v>
          </cell>
          <cell r="L26">
            <v>28.197894839830084</v>
          </cell>
          <cell r="M26">
            <v>18.456505298221462</v>
          </cell>
        </row>
        <row r="29">
          <cell r="A29" t="str">
            <v xml:space="preserve">    Source:  Ministry of Statistics.</v>
          </cell>
        </row>
        <row r="31">
          <cell r="A31" t="str">
            <v xml:space="preserve">    1/  Seasonally unadjusted.  Q2 data are derived from figures in constant 1996 prices and average CPI inflation.</v>
          </cell>
        </row>
        <row r="32">
          <cell r="A32" t="str">
            <v xml:space="preserve">    2/  Includes passenger transport only in 1994-95.</v>
          </cell>
        </row>
        <row r="33">
          <cell r="A33" t="str">
            <v xml:space="preserve">    3/  Includes government.</v>
          </cell>
        </row>
      </sheetData>
      <sheetData sheetId="19" refreshError="1"/>
      <sheetData sheetId="20">
        <row r="1">
          <cell r="A1" t="str">
            <v>Table 5. Production of Selected Agricultural Products, 1994-2000</v>
          </cell>
        </row>
        <row r="2">
          <cell r="A2" t="str">
            <v>(In thousand tons, unless stated otherwise)</v>
          </cell>
        </row>
        <row r="5">
          <cell r="A5" t="str">
            <v xml:space="preserve"> </v>
          </cell>
          <cell r="B5">
            <v>1994</v>
          </cell>
          <cell r="C5">
            <v>1995</v>
          </cell>
          <cell r="E5">
            <v>1996</v>
          </cell>
          <cell r="H5">
            <v>1997</v>
          </cell>
          <cell r="K5">
            <v>1998</v>
          </cell>
          <cell r="N5" t="str">
            <v>1998 Q1</v>
          </cell>
          <cell r="R5" t="str">
            <v>1999 Q1</v>
          </cell>
        </row>
        <row r="6">
          <cell r="E6" t="str">
            <v>Hectares</v>
          </cell>
          <cell r="F6" t="str">
            <v>Output</v>
          </cell>
          <cell r="H6" t="str">
            <v>Hectares</v>
          </cell>
          <cell r="I6" t="str">
            <v>Output</v>
          </cell>
          <cell r="K6" t="str">
            <v>Hectares</v>
          </cell>
          <cell r="L6" t="str">
            <v>Output</v>
          </cell>
          <cell r="N6" t="str">
            <v>Hectares</v>
          </cell>
          <cell r="O6" t="str">
            <v>Output</v>
          </cell>
          <cell r="P6" t="str">
            <v>Q2</v>
          </cell>
          <cell r="R6" t="str">
            <v>Hectares</v>
          </cell>
          <cell r="S6" t="str">
            <v>Output</v>
          </cell>
        </row>
        <row r="9">
          <cell r="A9" t="str">
            <v>Grains</v>
          </cell>
          <cell r="B9">
            <v>238.1</v>
          </cell>
          <cell r="C9">
            <v>262.7</v>
          </cell>
          <cell r="E9">
            <v>183869</v>
          </cell>
          <cell r="F9">
            <v>328.4</v>
          </cell>
          <cell r="H9">
            <v>199119</v>
          </cell>
          <cell r="I9">
            <v>258.28707375099128</v>
          </cell>
          <cell r="K9">
            <v>198744</v>
          </cell>
          <cell r="L9">
            <v>325.7</v>
          </cell>
          <cell r="O9">
            <v>31.286999999999999</v>
          </cell>
          <cell r="P9">
            <v>294.42500000000001</v>
          </cell>
          <cell r="S9">
            <v>32.270000000000003</v>
          </cell>
        </row>
        <row r="10">
          <cell r="A10" t="str">
            <v xml:space="preserve">   Of which: wheat</v>
          </cell>
          <cell r="B10">
            <v>152.9</v>
          </cell>
          <cell r="C10">
            <v>153.80000000000001</v>
          </cell>
          <cell r="E10">
            <v>92840</v>
          </cell>
          <cell r="F10">
            <v>201.4</v>
          </cell>
          <cell r="H10">
            <v>113554</v>
          </cell>
          <cell r="I10">
            <v>178.7</v>
          </cell>
          <cell r="K10">
            <v>124307</v>
          </cell>
          <cell r="L10">
            <v>239.1</v>
          </cell>
          <cell r="O10">
            <v>29.8</v>
          </cell>
          <cell r="P10">
            <v>209.28100000000001</v>
          </cell>
          <cell r="S10">
            <v>30</v>
          </cell>
        </row>
        <row r="11">
          <cell r="A11" t="str">
            <v>Potatoes</v>
          </cell>
          <cell r="B11">
            <v>417.2</v>
          </cell>
          <cell r="C11">
            <v>427.7</v>
          </cell>
          <cell r="E11">
            <v>32645</v>
          </cell>
          <cell r="F11">
            <v>423.2</v>
          </cell>
          <cell r="H11">
            <v>32875</v>
          </cell>
          <cell r="I11">
            <v>359.8</v>
          </cell>
          <cell r="K11">
            <v>32736</v>
          </cell>
          <cell r="L11">
            <v>440</v>
          </cell>
          <cell r="O11">
            <v>20.6</v>
          </cell>
          <cell r="P11">
            <v>419.41899999999998</v>
          </cell>
          <cell r="S11">
            <v>22.86</v>
          </cell>
        </row>
        <row r="12">
          <cell r="A12" t="str">
            <v>Vegetables</v>
          </cell>
          <cell r="B12">
            <v>424.3</v>
          </cell>
          <cell r="C12">
            <v>450.9</v>
          </cell>
          <cell r="E12">
            <v>21037</v>
          </cell>
          <cell r="F12">
            <v>444.5</v>
          </cell>
          <cell r="H12">
            <v>21721</v>
          </cell>
          <cell r="I12">
            <v>369</v>
          </cell>
          <cell r="K12">
            <v>19290</v>
          </cell>
          <cell r="L12">
            <v>395.2</v>
          </cell>
          <cell r="O12">
            <v>45.83</v>
          </cell>
          <cell r="P12">
            <v>349.35399999999998</v>
          </cell>
          <cell r="S12">
            <v>46.942</v>
          </cell>
        </row>
        <row r="13">
          <cell r="A13" t="str">
            <v>Fruit</v>
          </cell>
          <cell r="B13">
            <v>127.5</v>
          </cell>
          <cell r="C13">
            <v>146.1</v>
          </cell>
          <cell r="E13">
            <v>34139</v>
          </cell>
          <cell r="F13">
            <v>158.19999999999999</v>
          </cell>
          <cell r="H13">
            <v>24941</v>
          </cell>
          <cell r="I13">
            <v>108.8</v>
          </cell>
          <cell r="K13">
            <v>21604</v>
          </cell>
          <cell r="L13">
            <v>126.7</v>
          </cell>
          <cell r="O13">
            <v>15.21</v>
          </cell>
          <cell r="P13">
            <v>111.47499999999999</v>
          </cell>
          <cell r="S13">
            <v>9.0050000000000008</v>
          </cell>
        </row>
        <row r="14">
          <cell r="A14" t="str">
            <v>Grapes</v>
          </cell>
          <cell r="B14">
            <v>212.4</v>
          </cell>
          <cell r="C14">
            <v>154.9</v>
          </cell>
          <cell r="E14">
            <v>21850</v>
          </cell>
          <cell r="F14">
            <v>158.5</v>
          </cell>
          <cell r="H14">
            <v>17758</v>
          </cell>
          <cell r="I14">
            <v>107.7</v>
          </cell>
          <cell r="K14">
            <v>15725</v>
          </cell>
          <cell r="L14">
            <v>106</v>
          </cell>
          <cell r="O14" t="str">
            <v>...</v>
          </cell>
          <cell r="P14">
            <v>105.961</v>
          </cell>
          <cell r="S14" t="str">
            <v>...</v>
          </cell>
        </row>
        <row r="15">
          <cell r="A15" t="str">
            <v>Beef and poultry</v>
          </cell>
          <cell r="B15">
            <v>79</v>
          </cell>
          <cell r="C15">
            <v>82.4</v>
          </cell>
          <cell r="E15" t="str">
            <v>...</v>
          </cell>
          <cell r="F15">
            <v>82.6</v>
          </cell>
          <cell r="H15" t="str">
            <v>...</v>
          </cell>
          <cell r="I15" t="str">
            <v>...</v>
          </cell>
          <cell r="K15" t="str">
            <v>...</v>
          </cell>
          <cell r="L15">
            <v>86</v>
          </cell>
          <cell r="O15">
            <v>39</v>
          </cell>
          <cell r="P15">
            <v>47</v>
          </cell>
          <cell r="S15">
            <v>35.1</v>
          </cell>
        </row>
        <row r="16">
          <cell r="A16" t="str">
            <v>Milk</v>
          </cell>
          <cell r="B16">
            <v>415.2</v>
          </cell>
          <cell r="C16">
            <v>428.3</v>
          </cell>
          <cell r="E16" t="str">
            <v>...</v>
          </cell>
          <cell r="F16">
            <v>431.3</v>
          </cell>
          <cell r="H16" t="str">
            <v>...</v>
          </cell>
          <cell r="I16">
            <v>435.3</v>
          </cell>
          <cell r="K16" t="str">
            <v>...</v>
          </cell>
          <cell r="L16">
            <v>457.5</v>
          </cell>
          <cell r="O16">
            <v>210.5</v>
          </cell>
          <cell r="P16">
            <v>247</v>
          </cell>
          <cell r="S16">
            <v>229.5</v>
          </cell>
        </row>
        <row r="17">
          <cell r="A17" t="str">
            <v>Eggs (millions)</v>
          </cell>
          <cell r="B17">
            <v>191.3</v>
          </cell>
          <cell r="C17">
            <v>197.6</v>
          </cell>
          <cell r="E17" t="str">
            <v>...</v>
          </cell>
          <cell r="F17">
            <v>192.2</v>
          </cell>
          <cell r="H17" t="str">
            <v>...</v>
          </cell>
          <cell r="I17">
            <v>190.8</v>
          </cell>
          <cell r="K17" t="str">
            <v>...</v>
          </cell>
          <cell r="L17">
            <v>219.4</v>
          </cell>
          <cell r="O17">
            <v>106.5</v>
          </cell>
          <cell r="P17">
            <v>112.9</v>
          </cell>
          <cell r="S17">
            <v>153.5</v>
          </cell>
        </row>
        <row r="18">
          <cell r="A18" t="str">
            <v>Wool</v>
          </cell>
          <cell r="B18">
            <v>1.7</v>
          </cell>
          <cell r="C18">
            <v>1.5</v>
          </cell>
          <cell r="E18" t="str">
            <v>...</v>
          </cell>
          <cell r="F18">
            <v>1.4</v>
          </cell>
          <cell r="H18" t="str">
            <v>...</v>
          </cell>
          <cell r="I18">
            <v>1.3</v>
          </cell>
          <cell r="K18" t="str">
            <v>...</v>
          </cell>
          <cell r="L18">
            <v>1.3</v>
          </cell>
          <cell r="O18">
            <v>0.54600000000000004</v>
          </cell>
          <cell r="P18">
            <v>0.754</v>
          </cell>
          <cell r="S18">
            <v>0.32600000000000001</v>
          </cell>
        </row>
        <row r="19">
          <cell r="A19" t="str">
            <v>Tobacco</v>
          </cell>
          <cell r="B19">
            <v>0.5</v>
          </cell>
          <cell r="C19">
            <v>0.2</v>
          </cell>
          <cell r="E19">
            <v>19</v>
          </cell>
          <cell r="F19">
            <v>0.02</v>
          </cell>
          <cell r="H19">
            <v>35</v>
          </cell>
          <cell r="I19">
            <v>0</v>
          </cell>
          <cell r="K19">
            <v>117</v>
          </cell>
          <cell r="L19">
            <v>0.2</v>
          </cell>
          <cell r="O19" t="str">
            <v>...</v>
          </cell>
          <cell r="P19">
            <v>0.223</v>
          </cell>
          <cell r="S19" t="str">
            <v>...</v>
          </cell>
        </row>
        <row r="22">
          <cell r="A22" t="str">
            <v xml:space="preserve">    Source:  Ministry of Statistics.</v>
          </cell>
        </row>
      </sheetData>
      <sheetData sheetId="21">
        <row r="1">
          <cell r="A1" t="str">
            <v>Table 6. Armenia:  Production of Selected Industrial Commodities, 1994-2000</v>
          </cell>
        </row>
        <row r="4">
          <cell r="B4">
            <v>1994</v>
          </cell>
          <cell r="C4">
            <v>1995</v>
          </cell>
          <cell r="D4">
            <v>1996</v>
          </cell>
          <cell r="E4">
            <v>1997</v>
          </cell>
          <cell r="F4">
            <v>1998</v>
          </cell>
          <cell r="H4">
            <v>1998</v>
          </cell>
          <cell r="K4">
            <v>1999</v>
          </cell>
        </row>
        <row r="5">
          <cell r="H5" t="str">
            <v>Q1</v>
          </cell>
          <cell r="I5" t="str">
            <v>Q2</v>
          </cell>
          <cell r="K5" t="str">
            <v>Q1</v>
          </cell>
          <cell r="L5" t="str">
            <v>Q2</v>
          </cell>
        </row>
        <row r="8">
          <cell r="A8" t="str">
            <v>Electric energy (in millions of kWh)</v>
          </cell>
          <cell r="B8">
            <v>5673</v>
          </cell>
          <cell r="C8">
            <v>5576</v>
          </cell>
          <cell r="D8">
            <v>6229</v>
          </cell>
          <cell r="E8">
            <v>6030</v>
          </cell>
          <cell r="F8">
            <v>5684</v>
          </cell>
          <cell r="H8">
            <v>1813</v>
          </cell>
          <cell r="I8">
            <v>1171</v>
          </cell>
          <cell r="K8">
            <v>1618</v>
          </cell>
          <cell r="L8">
            <v>1359</v>
          </cell>
        </row>
        <row r="9">
          <cell r="A9" t="str">
            <v>Cable (in millions of kilometers)</v>
          </cell>
          <cell r="B9">
            <v>185</v>
          </cell>
          <cell r="C9">
            <v>209</v>
          </cell>
          <cell r="D9">
            <v>481</v>
          </cell>
          <cell r="E9">
            <v>705</v>
          </cell>
          <cell r="F9">
            <v>1189</v>
          </cell>
          <cell r="H9">
            <v>16</v>
          </cell>
          <cell r="I9">
            <v>797</v>
          </cell>
          <cell r="K9" t="str">
            <v>...</v>
          </cell>
          <cell r="L9">
            <v>99</v>
          </cell>
        </row>
        <row r="10">
          <cell r="A10" t="str">
            <v>Metal cutting equipment (number)</v>
          </cell>
          <cell r="B10">
            <v>739</v>
          </cell>
          <cell r="C10">
            <v>449</v>
          </cell>
          <cell r="D10">
            <v>459</v>
          </cell>
          <cell r="E10">
            <v>487</v>
          </cell>
          <cell r="F10">
            <v>355</v>
          </cell>
          <cell r="H10">
            <v>73</v>
          </cell>
          <cell r="I10">
            <v>101</v>
          </cell>
          <cell r="K10">
            <v>33</v>
          </cell>
          <cell r="L10">
            <v>52</v>
          </cell>
        </row>
        <row r="11">
          <cell r="A11" t="str">
            <v>Car tires (in thousands)</v>
          </cell>
          <cell r="B11">
            <v>120</v>
          </cell>
          <cell r="C11">
            <v>93</v>
          </cell>
          <cell r="D11">
            <v>73</v>
          </cell>
          <cell r="E11">
            <v>0</v>
          </cell>
          <cell r="F11">
            <v>17</v>
          </cell>
          <cell r="H11" t="str">
            <v>...</v>
          </cell>
          <cell r="I11" t="str">
            <v>...</v>
          </cell>
          <cell r="K11">
            <v>5</v>
          </cell>
          <cell r="L11" t="str">
            <v>...</v>
          </cell>
        </row>
        <row r="12">
          <cell r="A12" t="str">
            <v>Cement (in thousands)</v>
          </cell>
          <cell r="B12">
            <v>122</v>
          </cell>
          <cell r="C12">
            <v>228.1</v>
          </cell>
          <cell r="D12">
            <v>282</v>
          </cell>
          <cell r="E12">
            <v>293</v>
          </cell>
          <cell r="F12">
            <v>314</v>
          </cell>
          <cell r="H12">
            <v>66</v>
          </cell>
          <cell r="I12">
            <v>89.7</v>
          </cell>
          <cell r="K12">
            <v>55</v>
          </cell>
          <cell r="L12">
            <v>97.8</v>
          </cell>
        </row>
        <row r="13">
          <cell r="A13" t="str">
            <v>Construction materials (in thousands of cubic meters)</v>
          </cell>
          <cell r="B13">
            <v>584</v>
          </cell>
          <cell r="C13">
            <v>86.2</v>
          </cell>
          <cell r="D13" t="str">
            <v>…</v>
          </cell>
          <cell r="E13" t="str">
            <v>…</v>
          </cell>
          <cell r="F13" t="str">
            <v>…</v>
          </cell>
          <cell r="H13">
            <v>2.5</v>
          </cell>
          <cell r="I13">
            <v>26.6</v>
          </cell>
          <cell r="K13">
            <v>5</v>
          </cell>
          <cell r="L13">
            <v>21.2</v>
          </cell>
        </row>
        <row r="14">
          <cell r="A14" t="str">
            <v>Carpets (in thousands of square meters)</v>
          </cell>
          <cell r="B14">
            <v>37</v>
          </cell>
          <cell r="C14">
            <v>29</v>
          </cell>
          <cell r="D14">
            <v>23</v>
          </cell>
          <cell r="E14">
            <v>13.8</v>
          </cell>
          <cell r="F14">
            <v>13.9</v>
          </cell>
          <cell r="H14">
            <v>2.2000000000000002</v>
          </cell>
          <cell r="I14">
            <v>3.5</v>
          </cell>
          <cell r="K14">
            <v>2</v>
          </cell>
          <cell r="L14">
            <v>8.1999999999999993</v>
          </cell>
        </row>
        <row r="15">
          <cell r="A15" t="str">
            <v>Wine (in thousands of litres)</v>
          </cell>
          <cell r="B15">
            <v>2271</v>
          </cell>
          <cell r="C15">
            <v>939</v>
          </cell>
          <cell r="D15">
            <v>480</v>
          </cell>
          <cell r="E15">
            <v>336.5</v>
          </cell>
          <cell r="F15">
            <v>149.30000000000001</v>
          </cell>
          <cell r="H15">
            <v>26</v>
          </cell>
          <cell r="I15">
            <v>28.9</v>
          </cell>
          <cell r="K15">
            <v>54</v>
          </cell>
          <cell r="L15">
            <v>48.5</v>
          </cell>
        </row>
        <row r="16">
          <cell r="A16" t="str">
            <v>Cognac (in thousands of litres)</v>
          </cell>
          <cell r="B16">
            <v>513</v>
          </cell>
          <cell r="C16">
            <v>325</v>
          </cell>
          <cell r="D16">
            <v>231</v>
          </cell>
          <cell r="E16">
            <v>392.3</v>
          </cell>
          <cell r="F16">
            <v>252.8</v>
          </cell>
          <cell r="H16">
            <v>90.4</v>
          </cell>
          <cell r="I16">
            <v>108.9</v>
          </cell>
          <cell r="K16">
            <v>20</v>
          </cell>
          <cell r="L16">
            <v>15.5</v>
          </cell>
        </row>
        <row r="18">
          <cell r="B18" t="str">
            <v>(Percent change over same period previous year)</v>
          </cell>
        </row>
        <row r="20">
          <cell r="A20" t="str">
            <v>Electric energy (in millions of kWh)</v>
          </cell>
          <cell r="B20" t="str">
            <v>…</v>
          </cell>
          <cell r="C20">
            <v>-1.709853692931429</v>
          </cell>
          <cell r="D20">
            <v>11.710903873744627</v>
          </cell>
          <cell r="E20">
            <v>-3.1947343072724399</v>
          </cell>
          <cell r="F20">
            <v>-5.7379767827529076</v>
          </cell>
          <cell r="H20">
            <v>6.7</v>
          </cell>
          <cell r="I20">
            <v>1.4</v>
          </cell>
          <cell r="K20">
            <v>-10.755653612796468</v>
          </cell>
          <cell r="L20">
            <v>16.054654141759173</v>
          </cell>
        </row>
        <row r="21">
          <cell r="A21" t="str">
            <v>Cable (in millions of kilometers)</v>
          </cell>
          <cell r="B21" t="str">
            <v>…</v>
          </cell>
          <cell r="C21">
            <v>12.972972972972974</v>
          </cell>
          <cell r="D21">
            <v>130.14354066985646</v>
          </cell>
          <cell r="E21">
            <v>46.569646569646572</v>
          </cell>
          <cell r="F21">
            <v>68.652482269503551</v>
          </cell>
          <cell r="H21" t="str">
            <v>...</v>
          </cell>
          <cell r="I21">
            <v>522.70000000000005</v>
          </cell>
          <cell r="K21" t="str">
            <v>...</v>
          </cell>
          <cell r="L21">
            <v>-87.578419071518198</v>
          </cell>
        </row>
        <row r="22">
          <cell r="A22" t="str">
            <v>Metal cutting equipment (number)</v>
          </cell>
          <cell r="B22" t="str">
            <v>…</v>
          </cell>
          <cell r="C22">
            <v>-39.242219215155615</v>
          </cell>
          <cell r="D22">
            <v>2.2271714922048997</v>
          </cell>
          <cell r="E22">
            <v>6.1002178649237404</v>
          </cell>
          <cell r="F22">
            <v>-27.104722792607806</v>
          </cell>
          <cell r="H22">
            <v>102.8</v>
          </cell>
          <cell r="I22">
            <v>8.6</v>
          </cell>
          <cell r="K22">
            <v>-54.794520547945204</v>
          </cell>
          <cell r="L22">
            <v>-48.514851485148512</v>
          </cell>
        </row>
        <row r="23">
          <cell r="A23" t="str">
            <v>Car tires (in thousands)</v>
          </cell>
          <cell r="B23" t="str">
            <v>…</v>
          </cell>
          <cell r="C23">
            <v>-22.5</v>
          </cell>
          <cell r="D23">
            <v>-20.43010752688172</v>
          </cell>
          <cell r="E23">
            <v>-100</v>
          </cell>
          <cell r="F23" t="str">
            <v>...</v>
          </cell>
          <cell r="H23" t="str">
            <v>...</v>
          </cell>
          <cell r="I23" t="str">
            <v>...</v>
          </cell>
          <cell r="K23" t="str">
            <v>...</v>
          </cell>
          <cell r="L23" t="str">
            <v>...</v>
          </cell>
        </row>
        <row r="24">
          <cell r="A24" t="str">
            <v>Cement (in thousands)</v>
          </cell>
          <cell r="B24" t="str">
            <v>…</v>
          </cell>
          <cell r="C24">
            <v>86.967213114754088</v>
          </cell>
          <cell r="D24">
            <v>23.629986847873745</v>
          </cell>
          <cell r="E24">
            <v>3.900709219858145</v>
          </cell>
          <cell r="F24">
            <v>7.1672354948805417</v>
          </cell>
          <cell r="H24">
            <v>284.3</v>
          </cell>
          <cell r="I24">
            <v>7.8</v>
          </cell>
          <cell r="K24">
            <v>-16.666666666666664</v>
          </cell>
          <cell r="L24">
            <v>9.0301003344481536</v>
          </cell>
        </row>
        <row r="25">
          <cell r="A25" t="str">
            <v>Construction materials (in thousands of cubic meters)</v>
          </cell>
          <cell r="B25" t="str">
            <v>…</v>
          </cell>
          <cell r="C25">
            <v>-85.239726027397268</v>
          </cell>
          <cell r="D25" t="str">
            <v>…</v>
          </cell>
          <cell r="E25" t="str">
            <v>…</v>
          </cell>
          <cell r="F25" t="str">
            <v>…</v>
          </cell>
          <cell r="H25">
            <v>-50</v>
          </cell>
          <cell r="I25">
            <v>7.7</v>
          </cell>
          <cell r="K25" t="str">
            <v>...</v>
          </cell>
          <cell r="L25">
            <v>-20.300751879699252</v>
          </cell>
        </row>
        <row r="26">
          <cell r="A26" t="str">
            <v>Carpets (in thousands of square meters)</v>
          </cell>
          <cell r="B26" t="str">
            <v>…</v>
          </cell>
          <cell r="C26">
            <v>-21.621621621621621</v>
          </cell>
          <cell r="D26">
            <v>-20.689655172413794</v>
          </cell>
          <cell r="E26">
            <v>-40</v>
          </cell>
          <cell r="F26">
            <v>0.72463768115942351</v>
          </cell>
          <cell r="H26">
            <v>-8.3000000000000007</v>
          </cell>
          <cell r="I26">
            <v>16.7</v>
          </cell>
          <cell r="K26">
            <v>-9.0909090909090935</v>
          </cell>
          <cell r="L26">
            <v>134.28571428571425</v>
          </cell>
        </row>
        <row r="27">
          <cell r="A27" t="str">
            <v>Wine (in thousands of litres)</v>
          </cell>
          <cell r="B27" t="str">
            <v>…</v>
          </cell>
          <cell r="C27">
            <v>-54.953764861294587</v>
          </cell>
          <cell r="D27">
            <v>-29.130009775171068</v>
          </cell>
          <cell r="E27">
            <v>-29.895833333333332</v>
          </cell>
          <cell r="F27">
            <v>-55.631500742942052</v>
          </cell>
          <cell r="H27">
            <v>-47.5</v>
          </cell>
          <cell r="I27">
            <v>-69.8</v>
          </cell>
          <cell r="K27">
            <v>107.69230769230771</v>
          </cell>
          <cell r="L27">
            <v>67.820069204152261</v>
          </cell>
        </row>
        <row r="28">
          <cell r="A28" t="str">
            <v>Cognac (in thousands of litres)</v>
          </cell>
          <cell r="B28" t="str">
            <v>…</v>
          </cell>
          <cell r="C28">
            <v>-46.003898635477583</v>
          </cell>
          <cell r="D28">
            <v>-16.60649819494585</v>
          </cell>
          <cell r="E28">
            <v>69.82683982683983</v>
          </cell>
          <cell r="F28">
            <v>-35.559520774917154</v>
          </cell>
          <cell r="H28">
            <v>4.3</v>
          </cell>
          <cell r="I28">
            <v>79.7</v>
          </cell>
          <cell r="K28">
            <v>-77.876106194690266</v>
          </cell>
          <cell r="L28">
            <v>-85.766758494031222</v>
          </cell>
        </row>
        <row r="31">
          <cell r="A31" t="str">
            <v xml:space="preserve">    Sources:  Ministry of Statistics and Ministry of Energy.</v>
          </cell>
        </row>
      </sheetData>
      <sheetData sheetId="22" refreshError="1"/>
      <sheetData sheetId="23" refreshError="1"/>
      <sheetData sheetId="24">
        <row r="1">
          <cell r="A1" t="str">
            <v>Table 7. Armenia:  Consumer Prices, 1994-2000</v>
          </cell>
        </row>
        <row r="4">
          <cell r="C4" t="str">
            <v>CPI</v>
          </cell>
          <cell r="D4" t="str">
            <v>Percent</v>
          </cell>
          <cell r="E4" t="str">
            <v>Percent</v>
          </cell>
          <cell r="F4" t="str">
            <v>Cumulative</v>
          </cell>
          <cell r="G4" t="str">
            <v>Average</v>
          </cell>
          <cell r="H4" t="str">
            <v>Quarterly inflation</v>
          </cell>
        </row>
        <row r="5">
          <cell r="C5" t="str">
            <v>Jan-94 =100</v>
          </cell>
          <cell r="D5" t="str">
            <v>change over</v>
          </cell>
          <cell r="E5" t="str">
            <v>change over</v>
          </cell>
          <cell r="F5" t="str">
            <v>during the</v>
          </cell>
          <cell r="G5" t="str">
            <v>inflation</v>
          </cell>
          <cell r="H5" t="str">
            <v>Percent change over</v>
          </cell>
          <cell r="I5" t="str">
            <v>Percent change over</v>
          </cell>
        </row>
        <row r="6">
          <cell r="D6" t="str">
            <v>previous</v>
          </cell>
          <cell r="E6" t="str">
            <v>12-months</v>
          </cell>
          <cell r="F6" t="str">
            <v>year</v>
          </cell>
          <cell r="G6" t="str">
            <v>during the</v>
          </cell>
          <cell r="H6" t="str">
            <v>previous quarter</v>
          </cell>
          <cell r="I6" t="str">
            <v>same quarter</v>
          </cell>
        </row>
        <row r="7">
          <cell r="D7" t="str">
            <v>month</v>
          </cell>
          <cell r="G7" t="str">
            <v>year ending</v>
          </cell>
          <cell r="I7" t="str">
            <v>previous year</v>
          </cell>
        </row>
        <row r="10">
          <cell r="A10">
            <v>1994</v>
          </cell>
          <cell r="B10" t="str">
            <v xml:space="preserve">January </v>
          </cell>
          <cell r="C10">
            <v>100</v>
          </cell>
          <cell r="D10">
            <v>82.5</v>
          </cell>
          <cell r="E10">
            <v>14943.526986506746</v>
          </cell>
          <cell r="F10">
            <v>82.5</v>
          </cell>
        </row>
        <row r="11">
          <cell r="A11" t="str">
            <v xml:space="preserve"> </v>
          </cell>
          <cell r="B11" t="str">
            <v>February</v>
          </cell>
          <cell r="C11">
            <v>118.52054794520551</v>
          </cell>
          <cell r="D11">
            <v>18.520547945205479</v>
          </cell>
          <cell r="E11">
            <v>12484.54</v>
          </cell>
          <cell r="F11">
            <v>116.3</v>
          </cell>
        </row>
        <row r="12">
          <cell r="A12" t="str">
            <v xml:space="preserve"> </v>
          </cell>
          <cell r="B12" t="str">
            <v>March</v>
          </cell>
          <cell r="C12">
            <v>171.23287671232879</v>
          </cell>
          <cell r="D12">
            <v>44.475265834489129</v>
          </cell>
          <cell r="E12">
            <v>15491.254537205081</v>
          </cell>
          <cell r="F12">
            <v>212.5</v>
          </cell>
          <cell r="G12">
            <v>14309.721923360352</v>
          </cell>
          <cell r="H12">
            <v>351.68724792682076</v>
          </cell>
          <cell r="I12">
            <v>14309.721923360352</v>
          </cell>
        </row>
        <row r="13">
          <cell r="A13" t="str">
            <v xml:space="preserve"> </v>
          </cell>
          <cell r="B13" t="str">
            <v>April</v>
          </cell>
          <cell r="C13">
            <v>289.38356164383566</v>
          </cell>
          <cell r="D13">
            <v>69</v>
          </cell>
          <cell r="E13">
            <v>23064.611587554846</v>
          </cell>
          <cell r="F13">
            <v>428.125</v>
          </cell>
        </row>
        <row r="14">
          <cell r="A14" t="str">
            <v xml:space="preserve"> </v>
          </cell>
          <cell r="B14" t="str">
            <v>May</v>
          </cell>
          <cell r="C14">
            <v>448.5445205479453</v>
          </cell>
          <cell r="D14">
            <v>55</v>
          </cell>
          <cell r="E14">
            <v>28806.296062138728</v>
          </cell>
          <cell r="F14">
            <v>718.59375</v>
          </cell>
        </row>
        <row r="15">
          <cell r="A15" t="str">
            <v xml:space="preserve"> </v>
          </cell>
          <cell r="B15" t="str">
            <v>June</v>
          </cell>
          <cell r="C15">
            <v>489.36207191780841</v>
          </cell>
          <cell r="D15">
            <v>9.1000000000000192</v>
          </cell>
          <cell r="E15">
            <v>24396.258088753431</v>
          </cell>
          <cell r="F15">
            <v>793.08578125000008</v>
          </cell>
          <cell r="G15">
            <v>21450.628002743553</v>
          </cell>
          <cell r="H15">
            <v>214.88886985097713</v>
          </cell>
          <cell r="I15">
            <v>25475.637161507006</v>
          </cell>
        </row>
        <row r="16">
          <cell r="A16" t="str">
            <v xml:space="preserve"> </v>
          </cell>
          <cell r="B16" t="str">
            <v>July</v>
          </cell>
          <cell r="C16">
            <v>480.55355462328782</v>
          </cell>
          <cell r="D16">
            <v>-1.8</v>
          </cell>
          <cell r="E16">
            <v>21498.611355344208</v>
          </cell>
          <cell r="F16">
            <v>777.01023718750002</v>
          </cell>
        </row>
        <row r="17">
          <cell r="A17" t="str">
            <v xml:space="preserve"> </v>
          </cell>
          <cell r="B17" t="str">
            <v>August</v>
          </cell>
          <cell r="C17">
            <v>498.33403614434945</v>
          </cell>
          <cell r="D17">
            <v>3.7</v>
          </cell>
          <cell r="E17">
            <v>17876.990524999375</v>
          </cell>
          <cell r="F17">
            <v>809.45961596343739</v>
          </cell>
        </row>
        <row r="18">
          <cell r="A18" t="str">
            <v xml:space="preserve"> </v>
          </cell>
          <cell r="B18" t="str">
            <v>September</v>
          </cell>
          <cell r="C18">
            <v>529.72908042144343</v>
          </cell>
          <cell r="D18">
            <v>6.3</v>
          </cell>
          <cell r="E18">
            <v>16588.599086793958</v>
          </cell>
          <cell r="F18">
            <v>866.75557176913412</v>
          </cell>
          <cell r="G18">
            <v>19840.854865220412</v>
          </cell>
          <cell r="H18">
            <v>22.922575899225439</v>
          </cell>
          <cell r="I18">
            <v>18362.628014090795</v>
          </cell>
        </row>
        <row r="19">
          <cell r="A19" t="str">
            <v xml:space="preserve"> </v>
          </cell>
          <cell r="B19" t="str">
            <v>October</v>
          </cell>
          <cell r="C19">
            <v>589.58846650906651</v>
          </cell>
          <cell r="D19">
            <v>11.3</v>
          </cell>
          <cell r="E19">
            <v>11840.558753813977</v>
          </cell>
          <cell r="F19">
            <v>975.99895137904616</v>
          </cell>
        </row>
        <row r="20">
          <cell r="A20" t="str">
            <v xml:space="preserve"> </v>
          </cell>
          <cell r="B20" t="str">
            <v>November</v>
          </cell>
          <cell r="C20">
            <v>676.25797108589927</v>
          </cell>
          <cell r="D20">
            <v>14.7</v>
          </cell>
          <cell r="E20">
            <v>2446.5237311691867</v>
          </cell>
          <cell r="F20">
            <v>1134.1707972317661</v>
          </cell>
        </row>
        <row r="21">
          <cell r="A21" t="str">
            <v xml:space="preserve"> </v>
          </cell>
          <cell r="B21" t="str">
            <v>December</v>
          </cell>
          <cell r="C21">
            <v>1087.4228175061262</v>
          </cell>
          <cell r="D21">
            <v>60.8</v>
          </cell>
          <cell r="E21">
            <v>1884.5466419486802</v>
          </cell>
          <cell r="F21">
            <v>1884.5466419486802</v>
          </cell>
          <cell r="G21">
            <v>5273.4489999954849</v>
          </cell>
          <cell r="H21">
            <v>55.988548982841515</v>
          </cell>
          <cell r="I21">
            <v>2627.2158401209426</v>
          </cell>
        </row>
        <row r="23">
          <cell r="A23">
            <v>1995</v>
          </cell>
          <cell r="B23" t="str">
            <v xml:space="preserve">January </v>
          </cell>
          <cell r="C23">
            <v>1129.832307388865</v>
          </cell>
          <cell r="D23">
            <v>3.9</v>
          </cell>
          <cell r="E23">
            <v>1029.8323073888648</v>
          </cell>
          <cell r="F23">
            <v>3.8999999999999924</v>
          </cell>
        </row>
        <row r="24">
          <cell r="B24" t="str">
            <v>February</v>
          </cell>
          <cell r="C24">
            <v>1138.3060496942817</v>
          </cell>
          <cell r="D24">
            <v>0.75</v>
          </cell>
          <cell r="E24">
            <v>860.42928372263691</v>
          </cell>
          <cell r="F24">
            <v>4.6792500000000015</v>
          </cell>
        </row>
        <row r="25">
          <cell r="B25" t="str">
            <v>March</v>
          </cell>
          <cell r="C25">
            <v>1151.965722290613</v>
          </cell>
          <cell r="D25">
            <v>1.2</v>
          </cell>
          <cell r="E25">
            <v>572.74798181771791</v>
          </cell>
          <cell r="F25">
            <v>5.9354010000000068</v>
          </cell>
          <cell r="G25">
            <v>777.50456134642377</v>
          </cell>
          <cell r="H25">
            <v>45.334158934857591</v>
          </cell>
          <cell r="I25">
            <v>777.50456134642377</v>
          </cell>
        </row>
        <row r="26">
          <cell r="B26" t="str">
            <v>April</v>
          </cell>
          <cell r="C26">
            <v>1233.7552885732464</v>
          </cell>
          <cell r="D26">
            <v>7.1</v>
          </cell>
          <cell r="E26">
            <v>326.33910563714545</v>
          </cell>
          <cell r="F26">
            <v>13.456814471000001</v>
          </cell>
        </row>
        <row r="27">
          <cell r="B27" t="str">
            <v>May</v>
          </cell>
          <cell r="C27">
            <v>1329.9882010819597</v>
          </cell>
          <cell r="D27">
            <v>7.8</v>
          </cell>
          <cell r="E27">
            <v>196.511971533447</v>
          </cell>
          <cell r="F27">
            <v>22.30644599973801</v>
          </cell>
        </row>
        <row r="28">
          <cell r="B28" t="str">
            <v>June</v>
          </cell>
          <cell r="C28">
            <v>1337.9681302884514</v>
          </cell>
          <cell r="D28">
            <v>0.6</v>
          </cell>
          <cell r="E28">
            <v>173.41067219307757</v>
          </cell>
          <cell r="F28">
            <v>23.040284675736423</v>
          </cell>
          <cell r="G28">
            <v>352.79025225156653</v>
          </cell>
          <cell r="H28">
            <v>14.081663288389823</v>
          </cell>
          <cell r="I28">
            <v>217.91272885867704</v>
          </cell>
        </row>
        <row r="29">
          <cell r="B29" t="str">
            <v>July</v>
          </cell>
          <cell r="C29">
            <v>1276.4215962951826</v>
          </cell>
          <cell r="D29">
            <v>-4.5999999999999996</v>
          </cell>
          <cell r="E29">
            <v>165.61484854602443</v>
          </cell>
          <cell r="F29">
            <v>17.380431580652544</v>
          </cell>
        </row>
        <row r="30">
          <cell r="B30" t="str">
            <v>August</v>
          </cell>
          <cell r="C30">
            <v>1249.6167427729838</v>
          </cell>
          <cell r="D30">
            <v>-2.1</v>
          </cell>
          <cell r="E30">
            <v>150.75885894557177</v>
          </cell>
          <cell r="F30">
            <v>14.915442517458843</v>
          </cell>
        </row>
        <row r="31">
          <cell r="B31" t="str">
            <v>September</v>
          </cell>
          <cell r="C31">
            <v>1248.3671260302108</v>
          </cell>
          <cell r="D31">
            <v>-0.1</v>
          </cell>
          <cell r="E31">
            <v>135.66142999682614</v>
          </cell>
          <cell r="F31">
            <v>14.800527074941371</v>
          </cell>
          <cell r="G31">
            <v>255.00407200594731</v>
          </cell>
          <cell r="H31">
            <v>-3.2628284006063768</v>
          </cell>
          <cell r="I31">
            <v>150.18982868082838</v>
          </cell>
        </row>
        <row r="32">
          <cell r="B32" t="str">
            <v>October</v>
          </cell>
          <cell r="C32">
            <v>1298.3018110714193</v>
          </cell>
          <cell r="D32">
            <v>4</v>
          </cell>
          <cell r="E32">
            <v>120.204750401347</v>
          </cell>
          <cell r="F32">
            <v>19.39254815793905</v>
          </cell>
        </row>
        <row r="33">
          <cell r="B33" t="str">
            <v>November</v>
          </cell>
          <cell r="C33">
            <v>1333.3559599703474</v>
          </cell>
          <cell r="D33">
            <v>2.7</v>
          </cell>
          <cell r="E33">
            <v>97.166764308791059</v>
          </cell>
          <cell r="F33">
            <v>22.616146958203377</v>
          </cell>
        </row>
        <row r="34">
          <cell r="A34" t="str">
            <v xml:space="preserve"> </v>
          </cell>
          <cell r="B34" t="str">
            <v>December</v>
          </cell>
          <cell r="C34">
            <v>1434.6910129280939</v>
          </cell>
          <cell r="D34">
            <v>7.6</v>
          </cell>
          <cell r="E34">
            <v>31.934974127026837</v>
          </cell>
          <cell r="F34">
            <v>31.934974127026837</v>
          </cell>
          <cell r="G34">
            <v>176.74329327270826</v>
          </cell>
          <cell r="H34">
            <v>7.734816027876712</v>
          </cell>
          <cell r="I34">
            <v>72.795729819500735</v>
          </cell>
        </row>
        <row r="36">
          <cell r="A36">
            <v>1996</v>
          </cell>
          <cell r="B36" t="str">
            <v xml:space="preserve">January </v>
          </cell>
          <cell r="C36">
            <v>1486.3398893935052</v>
          </cell>
          <cell r="D36">
            <v>3.6</v>
          </cell>
          <cell r="E36">
            <v>31.554026174783267</v>
          </cell>
          <cell r="F36">
            <v>3.6</v>
          </cell>
        </row>
        <row r="37">
          <cell r="B37" t="str">
            <v>February</v>
          </cell>
          <cell r="C37">
            <v>1536.8754456328845</v>
          </cell>
          <cell r="D37">
            <v>3.4</v>
          </cell>
          <cell r="E37">
            <v>35.014256143648524</v>
          </cell>
          <cell r="F37">
            <v>7.1224000000000176</v>
          </cell>
        </row>
        <row r="38">
          <cell r="B38" t="str">
            <v>March</v>
          </cell>
          <cell r="C38">
            <v>1539.9491965241502</v>
          </cell>
          <cell r="D38">
            <v>0.2</v>
          </cell>
          <cell r="E38">
            <v>33.680123177802201</v>
          </cell>
          <cell r="F38">
            <v>7.3366448000000029</v>
          </cell>
          <cell r="G38">
            <v>33.421803127876771</v>
          </cell>
          <cell r="H38">
            <v>12.217735712666865</v>
          </cell>
          <cell r="I38">
            <v>33.421803127876771</v>
          </cell>
        </row>
        <row r="39">
          <cell r="B39" t="str">
            <v>April</v>
          </cell>
          <cell r="C39">
            <v>1533.7893997380536</v>
          </cell>
          <cell r="D39">
            <v>-0.4</v>
          </cell>
          <cell r="E39">
            <v>24.318770014090575</v>
          </cell>
          <cell r="F39">
            <v>6.9072982208000067</v>
          </cell>
        </row>
        <row r="40">
          <cell r="B40" t="str">
            <v>May</v>
          </cell>
          <cell r="C40">
            <v>1534.4029154979487</v>
          </cell>
          <cell r="D40">
            <v>0.04</v>
          </cell>
          <cell r="E40">
            <v>15.369663749625406</v>
          </cell>
          <cell r="F40">
            <v>6.950061140088315</v>
          </cell>
        </row>
        <row r="41">
          <cell r="B41" t="str">
            <v>June</v>
          </cell>
          <cell r="C41">
            <v>1514.4556775964754</v>
          </cell>
          <cell r="D41">
            <v>-1.3</v>
          </cell>
          <cell r="E41">
            <v>13.190713837853174</v>
          </cell>
          <cell r="F41">
            <v>5.5597103452671659</v>
          </cell>
          <cell r="G41">
            <v>24.911810129769396</v>
          </cell>
          <cell r="H41">
            <v>0.42697257894659391</v>
          </cell>
          <cell r="I41">
            <v>17.452247608670103</v>
          </cell>
        </row>
        <row r="42">
          <cell r="B42" t="str">
            <v>July</v>
          </cell>
          <cell r="C42">
            <v>1464.4786402357918</v>
          </cell>
          <cell r="D42">
            <v>-3.3</v>
          </cell>
          <cell r="E42">
            <v>14.733144948851184</v>
          </cell>
          <cell r="F42">
            <v>2.0762399038733559</v>
          </cell>
        </row>
        <row r="43">
          <cell r="B43" t="str">
            <v>August</v>
          </cell>
          <cell r="C43">
            <v>1468.8720761564989</v>
          </cell>
          <cell r="D43">
            <v>0.3</v>
          </cell>
          <cell r="E43">
            <v>17.545806316340862</v>
          </cell>
          <cell r="F43">
            <v>2.3824686235849546</v>
          </cell>
        </row>
        <row r="44">
          <cell r="B44" t="str">
            <v>September</v>
          </cell>
          <cell r="C44">
            <v>1452.7144833187774</v>
          </cell>
          <cell r="D44">
            <v>-1.1000000000000001</v>
          </cell>
          <cell r="E44">
            <v>16.369171618479594</v>
          </cell>
          <cell r="F44">
            <v>1.256261468725528</v>
          </cell>
          <cell r="G44">
            <v>21.950324561744861</v>
          </cell>
          <cell r="H44">
            <v>-4.2897205595733512</v>
          </cell>
          <cell r="I44">
            <v>16.205459118493202</v>
          </cell>
        </row>
        <row r="45">
          <cell r="B45" t="str">
            <v>October</v>
          </cell>
          <cell r="C45">
            <v>1453.0050262154411</v>
          </cell>
          <cell r="D45">
            <v>0.02</v>
          </cell>
          <cell r="E45">
            <v>11.91581293538777</v>
          </cell>
          <cell r="F45">
            <v>1.2765127210192739</v>
          </cell>
        </row>
        <row r="46">
          <cell r="B46" t="str">
            <v>November</v>
          </cell>
          <cell r="C46">
            <v>1487.8771468446118</v>
          </cell>
          <cell r="D46">
            <v>2.4</v>
          </cell>
          <cell r="E46">
            <v>11.588892352324343</v>
          </cell>
          <cell r="F46">
            <v>3.7071490263237417</v>
          </cell>
        </row>
        <row r="47">
          <cell r="B47" t="str">
            <v>December</v>
          </cell>
          <cell r="C47">
            <v>1517.634689781504</v>
          </cell>
          <cell r="D47">
            <v>2</v>
          </cell>
          <cell r="E47">
            <v>5.7812920068502027</v>
          </cell>
          <cell r="F47">
            <v>5.7812920068502027</v>
          </cell>
          <cell r="G47">
            <v>18.650035239250862</v>
          </cell>
          <cell r="H47">
            <v>1.6518601487105489</v>
          </cell>
          <cell r="I47">
            <v>9.6442312183765431</v>
          </cell>
        </row>
        <row r="49">
          <cell r="A49">
            <v>1997</v>
          </cell>
          <cell r="B49" t="str">
            <v xml:space="preserve">January </v>
          </cell>
          <cell r="C49">
            <v>1564.6813651647306</v>
          </cell>
          <cell r="D49">
            <v>3.1</v>
          </cell>
          <cell r="E49">
            <v>5.2707645357746635</v>
          </cell>
          <cell r="F49">
            <v>3.0999999999999917</v>
          </cell>
        </row>
        <row r="50">
          <cell r="A50" t="str">
            <v xml:space="preserve"> </v>
          </cell>
          <cell r="B50" t="str">
            <v>February</v>
          </cell>
          <cell r="C50">
            <v>1589.7162670073662</v>
          </cell>
          <cell r="D50">
            <v>1.6</v>
          </cell>
          <cell r="E50">
            <v>3.4381980351518848</v>
          </cell>
          <cell r="F50">
            <v>4.7495999999999983</v>
          </cell>
        </row>
        <row r="51">
          <cell r="A51" t="str">
            <v xml:space="preserve"> </v>
          </cell>
          <cell r="B51" t="str">
            <v>March</v>
          </cell>
          <cell r="C51">
            <v>1602.4339971434251</v>
          </cell>
          <cell r="D51">
            <v>0.8</v>
          </cell>
          <cell r="E51">
            <v>4.0575884425480213</v>
          </cell>
          <cell r="F51">
            <v>5.5875967999999832</v>
          </cell>
          <cell r="G51">
            <v>4.2441401449790472</v>
          </cell>
          <cell r="H51">
            <v>6.6908968980289973</v>
          </cell>
          <cell r="I51">
            <v>4.2441401449790472</v>
          </cell>
        </row>
        <row r="52">
          <cell r="A52" t="str">
            <v xml:space="preserve"> </v>
          </cell>
          <cell r="B52" t="str">
            <v>April</v>
          </cell>
          <cell r="C52">
            <v>1628.0729410977199</v>
          </cell>
          <cell r="D52">
            <v>1.6</v>
          </cell>
          <cell r="E52">
            <v>6.147098250631311</v>
          </cell>
          <cell r="F52">
            <v>7.2769983488000012</v>
          </cell>
        </row>
        <row r="53">
          <cell r="A53" t="str">
            <v xml:space="preserve"> </v>
          </cell>
          <cell r="B53" t="str">
            <v>May</v>
          </cell>
          <cell r="C53">
            <v>1681.7993481539445</v>
          </cell>
          <cell r="D53">
            <v>3.3</v>
          </cell>
          <cell r="E53">
            <v>9.6061100488825879</v>
          </cell>
          <cell r="F53">
            <v>10.817139294310385</v>
          </cell>
        </row>
        <row r="54">
          <cell r="A54" t="str">
            <v xml:space="preserve"> </v>
          </cell>
          <cell r="B54" t="str">
            <v>June</v>
          </cell>
          <cell r="C54">
            <v>1747.3895227319481</v>
          </cell>
          <cell r="D54">
            <v>3.9</v>
          </cell>
          <cell r="E54">
            <v>15.380697407081033</v>
          </cell>
          <cell r="F54">
            <v>15.139007726788467</v>
          </cell>
          <cell r="G54">
            <v>7.306960591357603</v>
          </cell>
          <cell r="H54">
            <v>6.3157623830238485</v>
          </cell>
          <cell r="I54">
            <v>10.35675923381978</v>
          </cell>
        </row>
        <row r="55">
          <cell r="B55" t="str">
            <v>July</v>
          </cell>
          <cell r="C55">
            <v>1740.3999646410202</v>
          </cell>
          <cell r="D55">
            <v>-0.4</v>
          </cell>
          <cell r="E55">
            <v>18.840925147314081</v>
          </cell>
          <cell r="F55">
            <v>14.678451695881311</v>
          </cell>
        </row>
        <row r="56">
          <cell r="B56" t="str">
            <v>August</v>
          </cell>
          <cell r="C56">
            <v>1722.9959649946099</v>
          </cell>
          <cell r="D56">
            <v>-1</v>
          </cell>
          <cell r="E56">
            <v>17.300614053679908</v>
          </cell>
          <cell r="F56">
            <v>13.53166717892249</v>
          </cell>
        </row>
        <row r="57">
          <cell r="B57" t="str">
            <v>September</v>
          </cell>
          <cell r="C57">
            <v>1781.5778278044268</v>
          </cell>
          <cell r="D57">
            <v>3.4</v>
          </cell>
          <cell r="E57">
            <v>22.63785129575837</v>
          </cell>
          <cell r="F57">
            <v>17.391743863005861</v>
          </cell>
          <cell r="G57">
            <v>11.285865168038578</v>
          </cell>
          <cell r="H57">
            <v>3.7117308226290557</v>
          </cell>
          <cell r="I57">
            <v>19.58266734807248</v>
          </cell>
        </row>
        <row r="58">
          <cell r="B58" t="str">
            <v>October</v>
          </cell>
          <cell r="C58">
            <v>1783.3594056322311</v>
          </cell>
          <cell r="D58">
            <v>0.1</v>
          </cell>
          <cell r="E58">
            <v>22.735941958662398</v>
          </cell>
          <cell r="F58">
            <v>17.509135606868863</v>
          </cell>
        </row>
        <row r="59">
          <cell r="A59" t="str">
            <v xml:space="preserve"> </v>
          </cell>
          <cell r="B59" t="str">
            <v>November</v>
          </cell>
          <cell r="C59">
            <v>1813.6765155279788</v>
          </cell>
          <cell r="D59">
            <v>1.7</v>
          </cell>
          <cell r="E59">
            <v>21.896926730429335</v>
          </cell>
          <cell r="F59">
            <v>19.506790912185611</v>
          </cell>
        </row>
        <row r="60">
          <cell r="A60" t="str">
            <v xml:space="preserve"> </v>
          </cell>
          <cell r="B60" t="str">
            <v>December</v>
          </cell>
          <cell r="C60">
            <v>1848.1363693230103</v>
          </cell>
          <cell r="D60">
            <v>1.9</v>
          </cell>
          <cell r="E60">
            <v>21.777419939517138</v>
          </cell>
          <cell r="F60">
            <v>21.777419939517138</v>
          </cell>
          <cell r="G60">
            <v>13.973261621022392</v>
          </cell>
          <cell r="H60">
            <v>3.8169596703735431</v>
          </cell>
          <cell r="I60">
            <v>22.12967805201562</v>
          </cell>
        </row>
        <row r="62">
          <cell r="A62" t="str">
            <v>1998</v>
          </cell>
          <cell r="B62" t="str">
            <v xml:space="preserve">January </v>
          </cell>
          <cell r="C62">
            <v>1923.9099604652536</v>
          </cell>
          <cell r="D62">
            <v>4.0999999999999996</v>
          </cell>
          <cell r="E62">
            <v>22.958578231849991</v>
          </cell>
          <cell r="F62">
            <v>4.0999999999999925</v>
          </cell>
        </row>
        <row r="63">
          <cell r="A63" t="str">
            <v xml:space="preserve"> </v>
          </cell>
          <cell r="B63" t="str">
            <v>February</v>
          </cell>
          <cell r="C63">
            <v>1991.2468090815373</v>
          </cell>
          <cell r="D63">
            <v>3.5</v>
          </cell>
          <cell r="E63">
            <v>25.2580004625637</v>
          </cell>
          <cell r="F63">
            <v>7.7434999999999921</v>
          </cell>
        </row>
        <row r="64">
          <cell r="A64" t="str">
            <v xml:space="preserve"> </v>
          </cell>
          <cell r="B64" t="str">
            <v>March</v>
          </cell>
          <cell r="C64">
            <v>1997.2205495087817</v>
          </cell>
          <cell r="D64">
            <v>0.3</v>
          </cell>
          <cell r="E64">
            <v>24.636681015824792</v>
          </cell>
          <cell r="F64">
            <v>8.0667304999999736</v>
          </cell>
          <cell r="G64">
            <v>24.292339518990413</v>
          </cell>
          <cell r="H64">
            <v>8.5801698026875641</v>
          </cell>
          <cell r="I64">
            <v>24.292339518990413</v>
          </cell>
        </row>
        <row r="65">
          <cell r="A65" t="str">
            <v xml:space="preserve"> </v>
          </cell>
          <cell r="B65" t="str">
            <v>April</v>
          </cell>
          <cell r="C65">
            <v>1961.2705796176235</v>
          </cell>
          <cell r="D65">
            <v>-1.8</v>
          </cell>
          <cell r="E65">
            <v>20.465768462145604</v>
          </cell>
          <cell r="F65">
            <v>6.1215293509999658</v>
          </cell>
        </row>
        <row r="66">
          <cell r="A66" t="str">
            <v xml:space="preserve"> </v>
          </cell>
          <cell r="B66" t="str">
            <v>May</v>
          </cell>
          <cell r="C66">
            <v>1924.0064386048887</v>
          </cell>
          <cell r="D66">
            <v>-1.9</v>
          </cell>
          <cell r="E66">
            <v>14.401663950982435</v>
          </cell>
          <cell r="F66">
            <v>4.1052202933309578</v>
          </cell>
        </row>
        <row r="67">
          <cell r="B67" t="str">
            <v>June</v>
          </cell>
          <cell r="C67">
            <v>1864.3622390081371</v>
          </cell>
          <cell r="D67">
            <v>-3.1</v>
          </cell>
          <cell r="E67">
            <v>6.6941408744003672</v>
          </cell>
          <cell r="F67">
            <v>0.87795846423770474</v>
          </cell>
          <cell r="G67">
            <v>18.829280014909578</v>
          </cell>
          <cell r="H67">
            <v>-2.7524979046993248</v>
          </cell>
          <cell r="I67">
            <v>13.690757389826835</v>
          </cell>
        </row>
        <row r="68">
          <cell r="A68" t="str">
            <v xml:space="preserve"> </v>
          </cell>
          <cell r="B68" t="str">
            <v>July</v>
          </cell>
          <cell r="C68">
            <v>1784.1946627307871</v>
          </cell>
          <cell r="D68">
            <v>-4.3</v>
          </cell>
          <cell r="E68">
            <v>2.5163582498003656</v>
          </cell>
          <cell r="F68">
            <v>-3.4597937497245268</v>
          </cell>
        </row>
        <row r="69">
          <cell r="B69" t="str">
            <v>August</v>
          </cell>
          <cell r="C69">
            <v>1746.0205010916734</v>
          </cell>
          <cell r="D69">
            <v>-2.1395738052868318</v>
          </cell>
          <cell r="E69">
            <v>1.3363081843976055</v>
          </cell>
          <cell r="F69">
            <v>-5.5253427142253013</v>
          </cell>
        </row>
        <row r="70">
          <cell r="B70" t="str">
            <v>September</v>
          </cell>
          <cell r="C70">
            <v>1743.5633472505519</v>
          </cell>
          <cell r="D70">
            <v>-0.14072880814315347</v>
          </cell>
          <cell r="E70">
            <v>-2.1337535728496837</v>
          </cell>
          <cell r="F70">
            <v>-5.6582957734208961</v>
          </cell>
          <cell r="G70">
            <v>12.462444478481171</v>
          </cell>
          <cell r="H70">
            <v>-8.2763583047267275</v>
          </cell>
          <cell r="I70">
            <v>0.54918775507877271</v>
          </cell>
        </row>
        <row r="71">
          <cell r="B71" t="str">
            <v>October</v>
          </cell>
          <cell r="C71">
            <v>1743.6916494675215</v>
          </cell>
          <cell r="D71">
            <v>7.3586209053955187E-3</v>
          </cell>
          <cell r="E71">
            <v>-2.2243276391416211</v>
          </cell>
          <cell r="F71">
            <v>-5.6513535250511726</v>
          </cell>
        </row>
        <row r="72">
          <cell r="B72" t="str">
            <v>November</v>
          </cell>
          <cell r="C72">
            <v>1774.7820127671384</v>
          </cell>
          <cell r="D72">
            <v>1.7830195670840654</v>
          </cell>
          <cell r="E72">
            <v>-2.1445115723692232</v>
          </cell>
          <cell r="F72">
            <v>-3.9690986971238629</v>
          </cell>
        </row>
        <row r="73">
          <cell r="B73" t="str">
            <v>December</v>
          </cell>
          <cell r="C73">
            <v>1824.9714736645597</v>
          </cell>
          <cell r="D73">
            <v>2.8279225581720135</v>
          </cell>
          <cell r="E73">
            <v>-1.2534191763639235</v>
          </cell>
          <cell r="F73">
            <v>-1.2534191763639235</v>
          </cell>
          <cell r="G73">
            <v>8.6567499124706728</v>
          </cell>
          <cell r="H73">
            <v>1.3210002027945089</v>
          </cell>
          <cell r="I73">
            <v>-1.8682081880456503</v>
          </cell>
        </row>
        <row r="75">
          <cell r="A75">
            <v>1999</v>
          </cell>
          <cell r="B75" t="str">
            <v xml:space="preserve">January </v>
          </cell>
          <cell r="C75">
            <v>1894.5488760923151</v>
          </cell>
          <cell r="D75">
            <v>4</v>
          </cell>
          <cell r="E75">
            <v>-1.3482766027074655</v>
          </cell>
          <cell r="F75">
            <v>4</v>
          </cell>
        </row>
        <row r="76">
          <cell r="B76" t="str">
            <v>February</v>
          </cell>
          <cell r="C76">
            <v>1896.5063404949685</v>
          </cell>
          <cell r="D76">
            <v>0</v>
          </cell>
          <cell r="E76">
            <v>-4.6843252200072127</v>
          </cell>
          <cell r="F76">
            <v>4</v>
          </cell>
        </row>
        <row r="77">
          <cell r="B77" t="str">
            <v>March</v>
          </cell>
          <cell r="C77">
            <v>1886.2558407216891</v>
          </cell>
          <cell r="D77">
            <v>-0.6</v>
          </cell>
          <cell r="E77">
            <v>-5.5396004672852994</v>
          </cell>
          <cell r="F77">
            <v>3.3760000000000012</v>
          </cell>
          <cell r="G77">
            <v>-3.8876771696723988</v>
          </cell>
          <cell r="H77">
            <v>6.3456820705519945</v>
          </cell>
          <cell r="I77">
            <v>-3.8876771696723988</v>
          </cell>
        </row>
        <row r="78">
          <cell r="B78" t="str">
            <v>April</v>
          </cell>
          <cell r="C78">
            <v>1893.9351381857221</v>
          </cell>
          <cell r="D78">
            <v>0.40711855190835866</v>
          </cell>
          <cell r="E78">
            <v>-3.4165322368440498</v>
          </cell>
          <cell r="F78">
            <v>3.7968628742207855</v>
          </cell>
        </row>
        <row r="79">
          <cell r="B79" t="str">
            <v>May</v>
          </cell>
          <cell r="C79">
            <v>1902.5678007475974</v>
          </cell>
          <cell r="D79">
            <v>0.45580560747950916</v>
          </cell>
          <cell r="E79">
            <v>-1.0971451323969594</v>
          </cell>
          <cell r="F79">
            <v>4.2699747955893042</v>
          </cell>
        </row>
        <row r="80">
          <cell r="B80" t="str">
            <v>June</v>
          </cell>
          <cell r="C80">
            <v>1902.4816620940405</v>
          </cell>
          <cell r="D80">
            <v>-4.5274945535744848E-3</v>
          </cell>
          <cell r="E80">
            <v>2.062308613246211</v>
          </cell>
          <cell r="F80">
            <v>4.2652539781594223</v>
          </cell>
          <cell r="G80">
            <v>-2.385227188183725</v>
          </cell>
          <cell r="H80">
            <v>0.30705373823591842</v>
          </cell>
          <cell r="I80">
            <v>-0.86383996166187194</v>
          </cell>
        </row>
        <row r="81">
          <cell r="B81" t="str">
            <v>July</v>
          </cell>
          <cell r="C81">
            <v>1843.8754406745143</v>
          </cell>
          <cell r="D81">
            <v>-3.0805143927126744</v>
          </cell>
          <cell r="E81">
            <v>3.3449700971744489</v>
          </cell>
          <cell r="F81">
            <v>1.0358500000000159</v>
          </cell>
        </row>
        <row r="82">
          <cell r="B82" t="str">
            <v>August</v>
          </cell>
          <cell r="C82">
            <v>1826.9053959352016</v>
          </cell>
          <cell r="D82">
            <v>-0.9</v>
          </cell>
          <cell r="E82">
            <v>4.6540152630489606</v>
          </cell>
          <cell r="F82">
            <v>0.12652735000000526</v>
          </cell>
        </row>
        <row r="83">
          <cell r="B83" t="str">
            <v>September</v>
          </cell>
        </row>
        <row r="84">
          <cell r="B84" t="str">
            <v>October</v>
          </cell>
        </row>
        <row r="85">
          <cell r="B85" t="str">
            <v>November</v>
          </cell>
        </row>
        <row r="86">
          <cell r="B86" t="str">
            <v>December</v>
          </cell>
        </row>
        <row r="88">
          <cell r="A88">
            <v>2000</v>
          </cell>
          <cell r="B88" t="str">
            <v xml:space="preserve">January </v>
          </cell>
        </row>
        <row r="89">
          <cell r="A89" t="str">
            <v xml:space="preserve"> </v>
          </cell>
          <cell r="B89" t="str">
            <v>February</v>
          </cell>
        </row>
        <row r="90">
          <cell r="A90" t="str">
            <v xml:space="preserve"> </v>
          </cell>
          <cell r="B90" t="str">
            <v>March</v>
          </cell>
        </row>
        <row r="91">
          <cell r="A91" t="str">
            <v xml:space="preserve"> </v>
          </cell>
          <cell r="B91" t="str">
            <v>April</v>
          </cell>
        </row>
        <row r="92">
          <cell r="A92" t="str">
            <v xml:space="preserve"> </v>
          </cell>
          <cell r="B92" t="str">
            <v>May</v>
          </cell>
        </row>
        <row r="93">
          <cell r="B93" t="str">
            <v>June</v>
          </cell>
        </row>
        <row r="94">
          <cell r="A94" t="str">
            <v xml:space="preserve"> </v>
          </cell>
          <cell r="B94" t="str">
            <v>July</v>
          </cell>
        </row>
        <row r="95">
          <cell r="B95" t="str">
            <v>August</v>
          </cell>
        </row>
        <row r="96">
          <cell r="B96" t="str">
            <v>September</v>
          </cell>
        </row>
        <row r="97">
          <cell r="B97" t="str">
            <v>October</v>
          </cell>
        </row>
        <row r="98">
          <cell r="B98" t="str">
            <v>November</v>
          </cell>
        </row>
        <row r="99">
          <cell r="B99" t="str">
            <v>December</v>
          </cell>
        </row>
        <row r="102">
          <cell r="A102" t="str">
            <v>Source:  Ministry of Statistics.</v>
          </cell>
        </row>
      </sheetData>
      <sheetData sheetId="25" refreshError="1"/>
      <sheetData sheetId="26" refreshError="1"/>
      <sheetData sheetId="27">
        <row r="1">
          <cell r="A1" t="str">
            <v>Table 8.  Armenia:  Selected Energy Prices, 1994-2000  1/</v>
          </cell>
        </row>
        <row r="2">
          <cell r="A2" t="str">
            <v>(In drams per unit)</v>
          </cell>
        </row>
        <row r="5">
          <cell r="E5" t="str">
            <v>1994</v>
          </cell>
          <cell r="J5">
            <v>1995</v>
          </cell>
          <cell r="O5">
            <v>1996</v>
          </cell>
          <cell r="T5">
            <v>1997</v>
          </cell>
          <cell r="Y5">
            <v>1998</v>
          </cell>
          <cell r="AD5">
            <v>1999</v>
          </cell>
        </row>
        <row r="6">
          <cell r="C6" t="str">
            <v>Unit</v>
          </cell>
          <cell r="E6" t="str">
            <v>Jan. 1</v>
          </cell>
          <cell r="F6" t="str">
            <v>Apr. 1</v>
          </cell>
          <cell r="G6" t="str">
            <v>Jul. 1</v>
          </cell>
          <cell r="H6" t="str">
            <v>Oct. 1</v>
          </cell>
          <cell r="J6" t="str">
            <v>Jan. 1</v>
          </cell>
          <cell r="K6" t="str">
            <v>Apr. 1</v>
          </cell>
          <cell r="L6" t="str">
            <v>Jul. 1</v>
          </cell>
          <cell r="M6" t="str">
            <v>Oct. 1</v>
          </cell>
          <cell r="O6" t="str">
            <v>Jan. 1</v>
          </cell>
          <cell r="P6" t="str">
            <v>Apr. 1</v>
          </cell>
          <cell r="Q6" t="str">
            <v>Jul. 1</v>
          </cell>
          <cell r="R6" t="str">
            <v>Oct. 1</v>
          </cell>
          <cell r="T6" t="str">
            <v>Jan. 1</v>
          </cell>
          <cell r="U6" t="str">
            <v>Apr. 1</v>
          </cell>
          <cell r="V6" t="str">
            <v>Jul. 1</v>
          </cell>
          <cell r="W6" t="str">
            <v>Oct. 1</v>
          </cell>
          <cell r="Y6" t="str">
            <v>Jan. 1</v>
          </cell>
          <cell r="Z6" t="str">
            <v>Apr. 1</v>
          </cell>
          <cell r="AA6" t="str">
            <v>Jul. 1</v>
          </cell>
          <cell r="AB6" t="str">
            <v>Oct. 1</v>
          </cell>
          <cell r="AD6" t="str">
            <v>Jan. 1</v>
          </cell>
          <cell r="AE6" t="str">
            <v>Apr. 1</v>
          </cell>
          <cell r="AF6" t="str">
            <v>Jul. 1</v>
          </cell>
        </row>
        <row r="9">
          <cell r="A9" t="str">
            <v>Electricity</v>
          </cell>
        </row>
        <row r="10">
          <cell r="B10" t="str">
            <v>Retail</v>
          </cell>
          <cell r="C10" t="str">
            <v>kilowatt hours</v>
          </cell>
          <cell r="E10">
            <v>0.2</v>
          </cell>
          <cell r="F10">
            <v>1</v>
          </cell>
          <cell r="G10">
            <v>1</v>
          </cell>
          <cell r="H10">
            <v>1.3</v>
          </cell>
          <cell r="I10">
            <v>10</v>
          </cell>
          <cell r="J10">
            <v>10</v>
          </cell>
          <cell r="K10">
            <v>10</v>
          </cell>
          <cell r="L10">
            <v>10</v>
          </cell>
          <cell r="M10">
            <v>12</v>
          </cell>
          <cell r="O10">
            <v>12</v>
          </cell>
          <cell r="P10">
            <v>14</v>
          </cell>
          <cell r="Q10">
            <v>14</v>
          </cell>
          <cell r="R10">
            <v>14</v>
          </cell>
          <cell r="T10">
            <v>16.3</v>
          </cell>
          <cell r="U10">
            <v>17.100000000000001</v>
          </cell>
          <cell r="V10">
            <v>16.899999999999999</v>
          </cell>
          <cell r="W10">
            <v>19</v>
          </cell>
          <cell r="Y10">
            <v>20.100000000000001</v>
          </cell>
          <cell r="Z10">
            <v>20.100000000000001</v>
          </cell>
          <cell r="AA10">
            <v>20.100000000000001</v>
          </cell>
          <cell r="AB10">
            <v>20.100000000000001</v>
          </cell>
          <cell r="AD10">
            <v>25</v>
          </cell>
          <cell r="AE10">
            <v>25</v>
          </cell>
          <cell r="AF10">
            <v>25</v>
          </cell>
        </row>
        <row r="12">
          <cell r="A12" t="str">
            <v>Natural gas</v>
          </cell>
        </row>
        <row r="13">
          <cell r="B13" t="str">
            <v>Retail</v>
          </cell>
          <cell r="C13" t="str">
            <v>cubic meter</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v>28</v>
          </cell>
          <cell r="P13">
            <v>30</v>
          </cell>
          <cell r="Q13" t="str">
            <v xml:space="preserve"> …</v>
          </cell>
          <cell r="R13">
            <v>30</v>
          </cell>
          <cell r="T13">
            <v>32</v>
          </cell>
          <cell r="U13">
            <v>34</v>
          </cell>
          <cell r="V13">
            <v>37.15</v>
          </cell>
          <cell r="W13">
            <v>32</v>
          </cell>
          <cell r="Y13">
            <v>51</v>
          </cell>
          <cell r="Z13">
            <v>51</v>
          </cell>
          <cell r="AA13">
            <v>51</v>
          </cell>
          <cell r="AB13">
            <v>51</v>
          </cell>
          <cell r="AD13">
            <v>51</v>
          </cell>
          <cell r="AE13">
            <v>51</v>
          </cell>
          <cell r="AF13">
            <v>51</v>
          </cell>
        </row>
        <row r="15">
          <cell r="A15" t="str">
            <v>Petroleum products</v>
          </cell>
        </row>
        <row r="16">
          <cell r="B16" t="str">
            <v xml:space="preserve">Gasoline (A-76), retail </v>
          </cell>
          <cell r="C16" t="str">
            <v>liter</v>
          </cell>
          <cell r="E16">
            <v>80.5</v>
          </cell>
          <cell r="F16">
            <v>160.9</v>
          </cell>
          <cell r="G16">
            <v>194.8</v>
          </cell>
          <cell r="H16">
            <v>163.6</v>
          </cell>
          <cell r="J16">
            <v>195.6</v>
          </cell>
          <cell r="K16">
            <v>141.80000000000001</v>
          </cell>
          <cell r="L16">
            <v>159.30000000000001</v>
          </cell>
          <cell r="M16">
            <v>147.30000000000001</v>
          </cell>
          <cell r="O16">
            <v>139.30000000000001</v>
          </cell>
          <cell r="P16">
            <v>128</v>
          </cell>
          <cell r="Q16">
            <v>147.69999999999999</v>
          </cell>
          <cell r="R16">
            <v>148.69999999999999</v>
          </cell>
          <cell r="T16">
            <v>147.69999999999999</v>
          </cell>
          <cell r="U16">
            <v>145.69999999999999</v>
          </cell>
          <cell r="V16">
            <v>161.69999999999999</v>
          </cell>
          <cell r="W16">
            <v>174.3</v>
          </cell>
          <cell r="Y16">
            <v>166.3</v>
          </cell>
          <cell r="Z16">
            <v>160</v>
          </cell>
          <cell r="AA16">
            <v>172</v>
          </cell>
          <cell r="AB16">
            <v>174</v>
          </cell>
          <cell r="AD16">
            <v>180</v>
          </cell>
          <cell r="AE16">
            <v>180</v>
          </cell>
          <cell r="AF16">
            <v>181</v>
          </cell>
        </row>
        <row r="17">
          <cell r="B17" t="str">
            <v xml:space="preserve">Diesel fuel </v>
          </cell>
          <cell r="C17" t="str">
            <v>liter</v>
          </cell>
          <cell r="E17" t="str">
            <v xml:space="preserve"> …</v>
          </cell>
          <cell r="F17" t="str">
            <v>...</v>
          </cell>
          <cell r="G17">
            <v>110.3</v>
          </cell>
          <cell r="H17">
            <v>108.8</v>
          </cell>
          <cell r="J17">
            <v>126.7</v>
          </cell>
          <cell r="K17">
            <v>106.7</v>
          </cell>
          <cell r="L17">
            <v>106.9</v>
          </cell>
          <cell r="M17">
            <v>110.7</v>
          </cell>
          <cell r="O17">
            <v>112.3</v>
          </cell>
          <cell r="P17">
            <v>105</v>
          </cell>
          <cell r="Q17">
            <v>117.7</v>
          </cell>
          <cell r="R17">
            <v>125.3</v>
          </cell>
          <cell r="T17">
            <v>130.69999999999999</v>
          </cell>
          <cell r="U17">
            <v>137.69999999999999</v>
          </cell>
          <cell r="V17">
            <v>142</v>
          </cell>
          <cell r="W17">
            <v>154</v>
          </cell>
          <cell r="Y17">
            <v>157.69999999999999</v>
          </cell>
          <cell r="Z17">
            <v>153</v>
          </cell>
          <cell r="AA17">
            <v>148</v>
          </cell>
          <cell r="AB17">
            <v>127</v>
          </cell>
          <cell r="AD17">
            <v>127</v>
          </cell>
          <cell r="AE17">
            <v>125</v>
          </cell>
          <cell r="AF17">
            <v>125</v>
          </cell>
        </row>
        <row r="19">
          <cell r="A19" t="str">
            <v>Liquid Gas</v>
          </cell>
        </row>
        <row r="20">
          <cell r="A20" t="str">
            <v xml:space="preserve">     Retail</v>
          </cell>
          <cell r="C20" t="str">
            <v>kg</v>
          </cell>
          <cell r="E20">
            <v>330</v>
          </cell>
          <cell r="F20">
            <v>400</v>
          </cell>
          <cell r="G20">
            <v>401</v>
          </cell>
          <cell r="H20">
            <v>460</v>
          </cell>
          <cell r="I20">
            <v>253.5</v>
          </cell>
          <cell r="J20">
            <v>587</v>
          </cell>
          <cell r="K20">
            <v>405</v>
          </cell>
          <cell r="L20">
            <v>408</v>
          </cell>
          <cell r="M20">
            <v>371</v>
          </cell>
          <cell r="O20">
            <v>375</v>
          </cell>
          <cell r="P20">
            <v>328</v>
          </cell>
          <cell r="Q20">
            <v>326</v>
          </cell>
          <cell r="R20">
            <v>320</v>
          </cell>
          <cell r="T20">
            <v>498</v>
          </cell>
          <cell r="U20">
            <v>393.5</v>
          </cell>
          <cell r="V20">
            <v>350.2</v>
          </cell>
          <cell r="W20">
            <v>358.7</v>
          </cell>
          <cell r="Y20">
            <v>346.7</v>
          </cell>
          <cell r="Z20">
            <v>337</v>
          </cell>
          <cell r="AA20">
            <v>339.6</v>
          </cell>
          <cell r="AB20">
            <v>339</v>
          </cell>
          <cell r="AD20">
            <v>343</v>
          </cell>
          <cell r="AE20">
            <v>344</v>
          </cell>
          <cell r="AF20">
            <v>342</v>
          </cell>
        </row>
        <row r="23">
          <cell r="A23" t="str">
            <v>Sources:  Ministry of Energy; and Ministry of Statistics.</v>
          </cell>
        </row>
        <row r="25">
          <cell r="A25" t="str">
            <v>1/  Prices include VAT and excise taxes, if applicable.</v>
          </cell>
        </row>
      </sheetData>
      <sheetData sheetId="28" refreshError="1"/>
      <sheetData sheetId="29">
        <row r="1">
          <cell r="A1" t="str">
            <v>Table 9. Armenia:  Regulated Prices for Main Commodities and Services, 1994-2000  1/</v>
          </cell>
        </row>
        <row r="2">
          <cell r="A2" t="str">
            <v>(In drams)</v>
          </cell>
        </row>
        <row r="5">
          <cell r="A5" t="str">
            <v>Item</v>
          </cell>
          <cell r="B5" t="str">
            <v>Unit</v>
          </cell>
          <cell r="D5">
            <v>1994</v>
          </cell>
          <cell r="E5">
            <v>1995</v>
          </cell>
          <cell r="F5">
            <v>1996</v>
          </cell>
          <cell r="G5">
            <v>1997</v>
          </cell>
          <cell r="H5">
            <v>1998</v>
          </cell>
        </row>
        <row r="8">
          <cell r="A8" t="str">
            <v>Transport (bus)</v>
          </cell>
          <cell r="B8" t="str">
            <v>1 trip</v>
          </cell>
          <cell r="D8">
            <v>5</v>
          </cell>
          <cell r="E8">
            <v>25</v>
          </cell>
          <cell r="F8">
            <v>47.5</v>
          </cell>
          <cell r="G8">
            <v>47.5</v>
          </cell>
          <cell r="H8">
            <v>51</v>
          </cell>
        </row>
        <row r="9">
          <cell r="A9" t="str">
            <v>Electricity  2/</v>
          </cell>
          <cell r="B9" t="str">
            <v>1 kWh</v>
          </cell>
          <cell r="D9">
            <v>10</v>
          </cell>
          <cell r="E9">
            <v>12</v>
          </cell>
          <cell r="F9">
            <v>14</v>
          </cell>
          <cell r="G9">
            <v>20.399999999999999</v>
          </cell>
          <cell r="H9">
            <v>20.399999999999999</v>
          </cell>
        </row>
        <row r="10">
          <cell r="A10" t="str">
            <v>Telephone</v>
          </cell>
          <cell r="B10" t="str">
            <v>monthly</v>
          </cell>
          <cell r="D10">
            <v>10.4</v>
          </cell>
          <cell r="E10">
            <v>101</v>
          </cell>
          <cell r="F10">
            <v>101</v>
          </cell>
          <cell r="G10">
            <v>600</v>
          </cell>
          <cell r="H10">
            <v>600</v>
          </cell>
        </row>
        <row r="11">
          <cell r="A11" t="str">
            <v>Rent</v>
          </cell>
          <cell r="B11" t="str">
            <v>monthly/sq. meter</v>
          </cell>
          <cell r="D11">
            <v>0.5</v>
          </cell>
          <cell r="E11">
            <v>8</v>
          </cell>
          <cell r="F11">
            <v>10.4</v>
          </cell>
          <cell r="G11">
            <v>20.95</v>
          </cell>
          <cell r="H11">
            <v>21.84</v>
          </cell>
        </row>
        <row r="12">
          <cell r="A12" t="str">
            <v xml:space="preserve">Water </v>
          </cell>
          <cell r="B12" t="str">
            <v>1 cubic meter</v>
          </cell>
          <cell r="D12">
            <v>0.67</v>
          </cell>
          <cell r="E12">
            <v>14.7</v>
          </cell>
          <cell r="F12">
            <v>14.7</v>
          </cell>
          <cell r="G12">
            <v>28.8</v>
          </cell>
          <cell r="H12">
            <v>46</v>
          </cell>
        </row>
        <row r="13">
          <cell r="A13" t="str">
            <v xml:space="preserve">Sewage </v>
          </cell>
          <cell r="B13" t="str">
            <v>monthly</v>
          </cell>
          <cell r="D13" t="str">
            <v>…</v>
          </cell>
          <cell r="E13">
            <v>4.2</v>
          </cell>
          <cell r="F13">
            <v>4.2</v>
          </cell>
          <cell r="G13">
            <v>8.5</v>
          </cell>
          <cell r="H13">
            <v>10</v>
          </cell>
        </row>
        <row r="14">
          <cell r="A14" t="str">
            <v xml:space="preserve">Garbage </v>
          </cell>
          <cell r="B14" t="str">
            <v>monthly</v>
          </cell>
          <cell r="D14">
            <v>12</v>
          </cell>
          <cell r="E14">
            <v>60</v>
          </cell>
          <cell r="F14">
            <v>60</v>
          </cell>
          <cell r="G14">
            <v>60</v>
          </cell>
          <cell r="H14">
            <v>100</v>
          </cell>
        </row>
        <row r="17">
          <cell r="A17" t="str">
            <v xml:space="preserve">   Source:  Ministry of Statistics.</v>
          </cell>
        </row>
        <row r="19">
          <cell r="A19" t="str">
            <v xml:space="preserve">   1/  Data for Yerevan only.</v>
          </cell>
        </row>
        <row r="20">
          <cell r="A20" t="str">
            <v xml:space="preserve">   2/  Tariff for households.</v>
          </cell>
        </row>
        <row r="23">
          <cell r="A23" t="str">
            <v>Q:\data\us\arm\rep\97armred\realred2.xls</v>
          </cell>
        </row>
      </sheetData>
      <sheetData sheetId="30" refreshError="1"/>
      <sheetData sheetId="31">
        <row r="1">
          <cell r="A1" t="str">
            <v>Table 10. Armenia:  Labor Market Indicators, 1994-2000  1/</v>
          </cell>
        </row>
        <row r="4">
          <cell r="D4" t="str">
            <v>1994</v>
          </cell>
          <cell r="E4" t="str">
            <v>1995</v>
          </cell>
          <cell r="F4" t="str">
            <v>1996</v>
          </cell>
          <cell r="G4">
            <v>1997</v>
          </cell>
          <cell r="H4">
            <v>1998</v>
          </cell>
          <cell r="J4" t="str">
            <v>1998</v>
          </cell>
          <cell r="N4" t="str">
            <v>1999</v>
          </cell>
        </row>
        <row r="5">
          <cell r="J5" t="str">
            <v>Q1</v>
          </cell>
          <cell r="K5" t="str">
            <v>Q2</v>
          </cell>
          <cell r="L5" t="str">
            <v>Year</v>
          </cell>
          <cell r="N5" t="str">
            <v>Q1</v>
          </cell>
          <cell r="O5" t="str">
            <v>Q2</v>
          </cell>
        </row>
        <row r="7">
          <cell r="F7" t="str">
            <v xml:space="preserve"> </v>
          </cell>
        </row>
        <row r="8">
          <cell r="A8" t="str">
            <v>Population (in millions)</v>
          </cell>
          <cell r="D8">
            <v>3.7534000000000001</v>
          </cell>
          <cell r="E8">
            <v>3.7664</v>
          </cell>
          <cell r="F8">
            <v>3.7806999999999999</v>
          </cell>
          <cell r="G8">
            <v>3.7911999999999999</v>
          </cell>
          <cell r="H8">
            <v>3.7982</v>
          </cell>
          <cell r="J8">
            <v>3.8</v>
          </cell>
          <cell r="K8">
            <v>3.8</v>
          </cell>
          <cell r="N8" t="str">
            <v>...</v>
          </cell>
          <cell r="O8" t="str">
            <v>...</v>
          </cell>
        </row>
        <row r="9">
          <cell r="A9" t="str">
            <v>Employment (in thousands)</v>
          </cell>
          <cell r="D9">
            <v>1487.6</v>
          </cell>
          <cell r="E9">
            <v>1476.3999999999999</v>
          </cell>
          <cell r="F9">
            <v>1435.6</v>
          </cell>
          <cell r="G9">
            <v>1370.6000000000001</v>
          </cell>
          <cell r="H9">
            <v>1352.5</v>
          </cell>
          <cell r="J9">
            <v>1312.7</v>
          </cell>
          <cell r="K9" t="str">
            <v xml:space="preserve">... </v>
          </cell>
          <cell r="N9">
            <v>1335</v>
          </cell>
        </row>
        <row r="10">
          <cell r="A10" t="str">
            <v xml:space="preserve">   Of which:</v>
          </cell>
        </row>
        <row r="11">
          <cell r="A11" t="str">
            <v xml:space="preserve">      Industry</v>
          </cell>
          <cell r="D11">
            <v>355.2</v>
          </cell>
          <cell r="E11">
            <v>302.89999999999998</v>
          </cell>
          <cell r="F11">
            <v>255</v>
          </cell>
          <cell r="G11">
            <v>228.9</v>
          </cell>
          <cell r="H11">
            <v>225.4</v>
          </cell>
          <cell r="J11" t="str">
            <v>...</v>
          </cell>
          <cell r="K11" t="str">
            <v>...</v>
          </cell>
          <cell r="N11" t="str">
            <v>...</v>
          </cell>
          <cell r="O11" t="str">
            <v>...</v>
          </cell>
        </row>
        <row r="12">
          <cell r="A12" t="str">
            <v xml:space="preserve">     Agriculture and forestry</v>
          </cell>
          <cell r="D12">
            <v>504.3</v>
          </cell>
          <cell r="E12">
            <v>551.9</v>
          </cell>
          <cell r="F12">
            <v>586</v>
          </cell>
          <cell r="G12">
            <v>566.6</v>
          </cell>
          <cell r="H12">
            <v>558.6</v>
          </cell>
          <cell r="J12" t="str">
            <v>...</v>
          </cell>
          <cell r="K12" t="str">
            <v>...</v>
          </cell>
          <cell r="N12" t="str">
            <v>...</v>
          </cell>
          <cell r="O12" t="str">
            <v>...</v>
          </cell>
        </row>
        <row r="13">
          <cell r="A13" t="str">
            <v xml:space="preserve">     Transport and communication</v>
          </cell>
          <cell r="D13">
            <v>54.9</v>
          </cell>
          <cell r="E13">
            <v>53.4</v>
          </cell>
          <cell r="F13">
            <v>48</v>
          </cell>
          <cell r="G13">
            <v>49.1</v>
          </cell>
          <cell r="H13">
            <v>48.8</v>
          </cell>
          <cell r="J13" t="str">
            <v>...</v>
          </cell>
          <cell r="K13" t="str">
            <v>...</v>
          </cell>
          <cell r="N13" t="str">
            <v>...</v>
          </cell>
          <cell r="O13" t="str">
            <v>...</v>
          </cell>
        </row>
        <row r="14">
          <cell r="A14" t="str">
            <v xml:space="preserve">     Construction</v>
          </cell>
          <cell r="D14">
            <v>96.8</v>
          </cell>
          <cell r="E14">
            <v>76</v>
          </cell>
          <cell r="F14">
            <v>68</v>
          </cell>
          <cell r="G14">
            <v>59.7</v>
          </cell>
          <cell r="H14">
            <v>59.3</v>
          </cell>
          <cell r="J14" t="str">
            <v>...</v>
          </cell>
          <cell r="K14" t="str">
            <v>...</v>
          </cell>
          <cell r="N14" t="str">
            <v>...</v>
          </cell>
          <cell r="O14" t="str">
            <v>...</v>
          </cell>
        </row>
        <row r="15">
          <cell r="A15" t="str">
            <v xml:space="preserve">     Trade and public catering</v>
          </cell>
          <cell r="D15">
            <v>63.7</v>
          </cell>
          <cell r="E15">
            <v>100</v>
          </cell>
          <cell r="F15">
            <v>110.2</v>
          </cell>
          <cell r="G15">
            <v>115.6</v>
          </cell>
          <cell r="H15">
            <v>113.7</v>
          </cell>
          <cell r="J15" t="str">
            <v>...</v>
          </cell>
          <cell r="K15" t="str">
            <v>...</v>
          </cell>
          <cell r="N15" t="str">
            <v>...</v>
          </cell>
          <cell r="O15" t="str">
            <v>...</v>
          </cell>
        </row>
        <row r="16">
          <cell r="A16" t="str">
            <v xml:space="preserve">     Other services</v>
          </cell>
          <cell r="D16">
            <v>412.7</v>
          </cell>
          <cell r="E16">
            <v>392.2</v>
          </cell>
          <cell r="F16">
            <v>368.4</v>
          </cell>
          <cell r="G16">
            <v>350.7</v>
          </cell>
          <cell r="H16">
            <v>346.7</v>
          </cell>
          <cell r="J16" t="str">
            <v>...</v>
          </cell>
          <cell r="K16" t="str">
            <v>...</v>
          </cell>
          <cell r="N16" t="str">
            <v>...</v>
          </cell>
          <cell r="O16" t="str">
            <v>...</v>
          </cell>
        </row>
        <row r="18">
          <cell r="A18" t="str">
            <v>Official number of unemployed persons (in thousands) 2/</v>
          </cell>
          <cell r="D18">
            <v>91.8</v>
          </cell>
          <cell r="E18">
            <v>131.69999999999999</v>
          </cell>
          <cell r="F18">
            <v>159.30000000000001</v>
          </cell>
          <cell r="G18">
            <v>174.4</v>
          </cell>
          <cell r="H18">
            <v>133.80000000000001</v>
          </cell>
          <cell r="J18">
            <v>133.30000000000001</v>
          </cell>
          <cell r="K18" t="str">
            <v>...</v>
          </cell>
          <cell r="N18">
            <v>144.69999999999999</v>
          </cell>
          <cell r="O18" t="str">
            <v>...</v>
          </cell>
        </row>
        <row r="19">
          <cell r="A19" t="str">
            <v>Official unemployment rate (in percent) 3/</v>
          </cell>
          <cell r="D19">
            <v>6.6</v>
          </cell>
          <cell r="E19">
            <v>6.7</v>
          </cell>
          <cell r="F19">
            <v>9.3000000000000007</v>
          </cell>
          <cell r="G19">
            <v>10.8</v>
          </cell>
          <cell r="H19">
            <v>9.3000000000000007</v>
          </cell>
          <cell r="J19">
            <v>11.2</v>
          </cell>
          <cell r="K19" t="str">
            <v>...</v>
          </cell>
          <cell r="N19">
            <v>9.8000000000000007</v>
          </cell>
          <cell r="O19" t="str">
            <v>...</v>
          </cell>
        </row>
        <row r="20">
          <cell r="A20" t="str">
            <v>Official number of persons on forced leave (in thousands)</v>
          </cell>
          <cell r="D20" t="str">
            <v>...</v>
          </cell>
          <cell r="E20" t="str">
            <v>...</v>
          </cell>
          <cell r="F20" t="str">
            <v>...</v>
          </cell>
          <cell r="G20" t="str">
            <v>...</v>
          </cell>
          <cell r="H20" t="str">
            <v>...</v>
          </cell>
          <cell r="J20" t="str">
            <v>...</v>
          </cell>
          <cell r="K20" t="str">
            <v>...</v>
          </cell>
          <cell r="N20" t="str">
            <v>...</v>
          </cell>
          <cell r="O20" t="str">
            <v>...</v>
          </cell>
        </row>
        <row r="21">
          <cell r="A21" t="str">
            <v>Official number of vacancies (in thousands) 2/</v>
          </cell>
          <cell r="D21">
            <v>0.5</v>
          </cell>
          <cell r="E21">
            <v>1.1000000000000001</v>
          </cell>
          <cell r="F21">
            <v>0.5</v>
          </cell>
          <cell r="G21">
            <v>0.1</v>
          </cell>
          <cell r="H21">
            <v>0.7</v>
          </cell>
          <cell r="J21">
            <v>0.6</v>
          </cell>
          <cell r="K21" t="str">
            <v>...</v>
          </cell>
          <cell r="N21">
            <v>1</v>
          </cell>
          <cell r="O21" t="str">
            <v>...</v>
          </cell>
        </row>
        <row r="23">
          <cell r="A23" t="str">
            <v xml:space="preserve">Minimum monthly wage in drams </v>
          </cell>
          <cell r="D23">
            <v>185.08333333333334</v>
          </cell>
          <cell r="E23">
            <v>487.91666666666669</v>
          </cell>
          <cell r="F23">
            <v>756.66666666666663</v>
          </cell>
          <cell r="G23">
            <v>1000</v>
          </cell>
          <cell r="H23">
            <v>1000</v>
          </cell>
          <cell r="J23">
            <v>1000</v>
          </cell>
          <cell r="K23">
            <v>1000</v>
          </cell>
          <cell r="N23">
            <v>5000</v>
          </cell>
          <cell r="O23">
            <v>5000</v>
          </cell>
        </row>
        <row r="24">
          <cell r="A24" t="str">
            <v>Real minimum monthly wage in drams  4/</v>
          </cell>
          <cell r="D24">
            <v>154.5976791992409</v>
          </cell>
          <cell r="E24">
            <v>115.9380074859311</v>
          </cell>
          <cell r="F24">
            <v>152.24260066501034</v>
          </cell>
          <cell r="G24">
            <v>176.8253992164563</v>
          </cell>
          <cell r="H24">
            <v>162.70369915966316</v>
          </cell>
          <cell r="J24">
            <v>152.92090378109103</v>
          </cell>
          <cell r="K24">
            <v>157.27253510810661</v>
          </cell>
          <cell r="N24">
            <v>796.03779543978635</v>
          </cell>
          <cell r="O24">
            <v>792.82178530147337</v>
          </cell>
        </row>
        <row r="25">
          <cell r="A25" t="str">
            <v>Average monthly wage in drams</v>
          </cell>
          <cell r="D25">
            <v>2023.75</v>
          </cell>
          <cell r="E25">
            <v>6418.666666666667</v>
          </cell>
          <cell r="F25">
            <v>9428.5833333333339</v>
          </cell>
          <cell r="G25">
            <v>11689.416666666666</v>
          </cell>
          <cell r="H25">
            <v>15547.333333333334</v>
          </cell>
          <cell r="J25">
            <v>13054</v>
          </cell>
          <cell r="K25">
            <v>14978.666666666666</v>
          </cell>
          <cell r="N25">
            <v>16564.666666666668</v>
          </cell>
          <cell r="O25">
            <v>18181.666666666668</v>
          </cell>
        </row>
        <row r="26">
          <cell r="A26" t="str">
            <v>Real average monthly wage  4/</v>
          </cell>
          <cell r="D26">
            <v>107.04596344666761</v>
          </cell>
          <cell r="E26">
            <v>129.9791618699459</v>
          </cell>
          <cell r="F26">
            <v>161.9834463548253</v>
          </cell>
          <cell r="G26">
            <v>175.0663605192469</v>
          </cell>
          <cell r="H26">
            <v>217.03514078148683</v>
          </cell>
          <cell r="J26">
            <v>170.35602631321731</v>
          </cell>
          <cell r="K26">
            <v>201.3543012174076</v>
          </cell>
          <cell r="N26">
            <v>225.28446126551844</v>
          </cell>
          <cell r="O26">
            <v>246.25947367106713</v>
          </cell>
        </row>
        <row r="27">
          <cell r="A27" t="str">
            <v xml:space="preserve">Average monthly dollar wage  </v>
          </cell>
          <cell r="D27">
            <v>6.3532387111337298</v>
          </cell>
          <cell r="E27">
            <v>15.805643590766751</v>
          </cell>
          <cell r="F27">
            <v>22.785646470269626</v>
          </cell>
          <cell r="G27">
            <v>23.76255574013355</v>
          </cell>
          <cell r="H27">
            <v>30.755974156994927</v>
          </cell>
          <cell r="J27">
            <v>26.146258079631966</v>
          </cell>
          <cell r="K27">
            <v>29.784767957969837</v>
          </cell>
          <cell r="N27">
            <v>30.78787415855059</v>
          </cell>
          <cell r="O27">
            <v>33.669688428202171</v>
          </cell>
        </row>
        <row r="29">
          <cell r="A29" t="str">
            <v xml:space="preserve">Employment in agricultural households (in thousands) </v>
          </cell>
          <cell r="D29">
            <v>461.7</v>
          </cell>
          <cell r="E29">
            <v>534.70000000000005</v>
          </cell>
          <cell r="F29">
            <v>572</v>
          </cell>
          <cell r="G29">
            <v>555.29999999999995</v>
          </cell>
          <cell r="H29">
            <v>556.4</v>
          </cell>
          <cell r="J29">
            <v>532.9</v>
          </cell>
          <cell r="K29" t="str">
            <v>...</v>
          </cell>
          <cell r="N29">
            <v>533</v>
          </cell>
          <cell r="O29" t="str">
            <v>...</v>
          </cell>
        </row>
        <row r="32">
          <cell r="A32" t="str">
            <v xml:space="preserve">    Source: Ministry of Statistics.</v>
          </cell>
        </row>
        <row r="34">
          <cell r="A34" t="str">
            <v xml:space="preserve">    1/  Data cover only the public sector, including budgetary organizations and state-owned enterprises.  Wage data are annual average.</v>
          </cell>
        </row>
        <row r="35">
          <cell r="A35" t="str">
            <v xml:space="preserve">    2/  At the end of period.</v>
          </cell>
        </row>
        <row r="36">
          <cell r="A36" t="str">
            <v xml:space="preserve">    3/  Using the average annual officially registered number of unemployed.</v>
          </cell>
        </row>
        <row r="37">
          <cell r="A37" t="str">
            <v xml:space="preserve">    4/  Annual average, Jan 1995 = 100.  Figures were calculated by the staff through deflating nominal wage with CPI.</v>
          </cell>
        </row>
      </sheetData>
      <sheetData sheetId="32">
        <row r="1">
          <cell r="A1" t="str">
            <v>Table 11. Armenia:  Average Monthly Wages in the State Sector, 1994-2000  1/</v>
          </cell>
        </row>
        <row r="2">
          <cell r="A2" t="str">
            <v>(In drams)</v>
          </cell>
        </row>
        <row r="5">
          <cell r="B5">
            <v>1994</v>
          </cell>
          <cell r="C5" t="str">
            <v>1995</v>
          </cell>
          <cell r="D5">
            <v>1996</v>
          </cell>
          <cell r="E5">
            <v>1997</v>
          </cell>
          <cell r="F5">
            <v>1998</v>
          </cell>
          <cell r="G5">
            <v>1999</v>
          </cell>
        </row>
        <row r="9">
          <cell r="A9" t="str">
            <v>State Sector Average</v>
          </cell>
          <cell r="B9">
            <v>2023.75</v>
          </cell>
          <cell r="C9">
            <v>6418.666666666667</v>
          </cell>
          <cell r="D9">
            <v>9428.5833333333339</v>
          </cell>
          <cell r="E9">
            <v>11689.416666666666</v>
          </cell>
          <cell r="F9">
            <v>15547.333333333334</v>
          </cell>
        </row>
        <row r="11">
          <cell r="A11" t="str">
            <v>Material sphere</v>
          </cell>
          <cell r="B11">
            <v>2655.5835755813955</v>
          </cell>
          <cell r="C11">
            <v>9090.3959390862947</v>
          </cell>
          <cell r="D11">
            <v>12948.018537869113</v>
          </cell>
          <cell r="E11">
            <v>16539.490557427689</v>
          </cell>
          <cell r="F11">
            <v>22908.843872580717</v>
          </cell>
        </row>
        <row r="12">
          <cell r="A12" t="str">
            <v>Non-material sphere</v>
          </cell>
          <cell r="B12">
            <v>1242.4883720930234</v>
          </cell>
          <cell r="C12">
            <v>3564.4778341793572</v>
          </cell>
          <cell r="D12">
            <v>6329.5099075041608</v>
          </cell>
          <cell r="E12">
            <v>8237.7397149677054</v>
          </cell>
          <cell r="F12">
            <v>10718.069830596147</v>
          </cell>
        </row>
        <row r="13">
          <cell r="A13" t="str">
            <v xml:space="preserve">  Of which:</v>
          </cell>
        </row>
        <row r="14">
          <cell r="A14" t="str">
            <v xml:space="preserve">    Budgetary sphere</v>
          </cell>
          <cell r="B14">
            <v>1015.404796511628</v>
          </cell>
          <cell r="C14">
            <v>3341.8337281443883</v>
          </cell>
          <cell r="D14">
            <v>5605.9184082201327</v>
          </cell>
          <cell r="E14">
            <v>7269.6945099691093</v>
          </cell>
          <cell r="F14">
            <v>9986.2413897150745</v>
          </cell>
        </row>
        <row r="15">
          <cell r="A15" t="str">
            <v xml:space="preserve">    </v>
          </cell>
        </row>
        <row r="16">
          <cell r="A16" t="str">
            <v>By branch</v>
          </cell>
        </row>
        <row r="17">
          <cell r="A17" t="str">
            <v xml:space="preserve"> Industry</v>
          </cell>
          <cell r="B17">
            <v>3486.2623546511627</v>
          </cell>
          <cell r="C17">
            <v>8148.7742808798648</v>
          </cell>
          <cell r="D17">
            <v>13505.216833081777</v>
          </cell>
          <cell r="E17">
            <v>16372.076839370962</v>
          </cell>
          <cell r="F17">
            <v>21747.769903875171</v>
          </cell>
        </row>
        <row r="18">
          <cell r="A18" t="str">
            <v xml:space="preserve"> Agriculture</v>
          </cell>
          <cell r="B18">
            <v>1194.2478197674418</v>
          </cell>
          <cell r="C18">
            <v>6169.9569091934572</v>
          </cell>
          <cell r="D18">
            <v>8873.5744223847669</v>
          </cell>
          <cell r="E18">
            <v>8257.4354465037904</v>
          </cell>
          <cell r="F18">
            <v>10718.069830596147</v>
          </cell>
        </row>
        <row r="19">
          <cell r="A19" t="str">
            <v xml:space="preserve"> Forestry</v>
          </cell>
          <cell r="B19">
            <v>1377.797238372093</v>
          </cell>
          <cell r="C19">
            <v>4130.3196841511563</v>
          </cell>
          <cell r="D19">
            <v>5661.7477069546039</v>
          </cell>
          <cell r="E19">
            <v>7158.4136267902268</v>
          </cell>
          <cell r="F19">
            <v>8311.4801500064659</v>
          </cell>
        </row>
        <row r="20">
          <cell r="A20" t="str">
            <v xml:space="preserve"> Transport</v>
          </cell>
          <cell r="B20">
            <v>5553.5465116279074</v>
          </cell>
          <cell r="C20">
            <v>10232.940327129159</v>
          </cell>
          <cell r="D20">
            <v>16723.611701304231</v>
          </cell>
          <cell r="E20">
            <v>25851.632427688848</v>
          </cell>
          <cell r="F20">
            <v>30568.916289495239</v>
          </cell>
        </row>
        <row r="21">
          <cell r="A21" t="str">
            <v xml:space="preserve"> Communications</v>
          </cell>
          <cell r="B21">
            <v>3401.547238372093</v>
          </cell>
          <cell r="C21">
            <v>11367.882233502538</v>
          </cell>
          <cell r="D21">
            <v>17177.908936104341</v>
          </cell>
          <cell r="E21">
            <v>15893.470563044088</v>
          </cell>
          <cell r="F21">
            <v>30936.841027630504</v>
          </cell>
        </row>
        <row r="22">
          <cell r="A22" t="str">
            <v xml:space="preserve"> Construction</v>
          </cell>
          <cell r="B22">
            <v>1823.7281976744187</v>
          </cell>
          <cell r="C22">
            <v>13365.1627749577</v>
          </cell>
          <cell r="D22">
            <v>14804.616393823291</v>
          </cell>
          <cell r="E22">
            <v>21421.077618646446</v>
          </cell>
          <cell r="F22">
            <v>29672.225397646453</v>
          </cell>
        </row>
        <row r="23">
          <cell r="A23" t="str">
            <v xml:space="preserve"> Trade</v>
          </cell>
          <cell r="B23">
            <v>1677.8299418604652</v>
          </cell>
          <cell r="C23">
            <v>4994.8304568527919</v>
          </cell>
          <cell r="D23">
            <v>6407.2330488796006</v>
          </cell>
          <cell r="E23">
            <v>8798.0832771693331</v>
          </cell>
          <cell r="F23">
            <v>10041.530626320102</v>
          </cell>
        </row>
        <row r="24">
          <cell r="A24" t="str">
            <v xml:space="preserve"> Information and computer services</v>
          </cell>
          <cell r="B24">
            <v>1318.9672965116279</v>
          </cell>
          <cell r="C24">
            <v>5102.3512690355328</v>
          </cell>
          <cell r="D24">
            <v>9195.4139092070127</v>
          </cell>
          <cell r="E24">
            <v>10188.601923616961</v>
          </cell>
          <cell r="F24">
            <v>15787.590197853358</v>
          </cell>
        </row>
        <row r="25">
          <cell r="A25" t="str">
            <v xml:space="preserve"> Other material branches</v>
          </cell>
          <cell r="B25">
            <v>1050.702761627907</v>
          </cell>
          <cell r="C25">
            <v>3775.1751833051326</v>
          </cell>
          <cell r="D25">
            <v>7465.8003405704558</v>
          </cell>
          <cell r="E25">
            <v>11771.153952541421</v>
          </cell>
          <cell r="F25">
            <v>14790.373421268159</v>
          </cell>
        </row>
        <row r="26">
          <cell r="A26" t="str">
            <v xml:space="preserve"> Communal services</v>
          </cell>
          <cell r="B26">
            <v>1428.390988372093</v>
          </cell>
          <cell r="C26">
            <v>5951.6570783981952</v>
          </cell>
          <cell r="D26">
            <v>9690.2147528929145</v>
          </cell>
          <cell r="E26">
            <v>10624.862377141251</v>
          </cell>
          <cell r="F26">
            <v>16604.865640760381</v>
          </cell>
        </row>
        <row r="27">
          <cell r="A27" t="str">
            <v xml:space="preserve"> Health</v>
          </cell>
          <cell r="B27">
            <v>1038.9367732558139</v>
          </cell>
          <cell r="C27">
            <v>3817.5318668922732</v>
          </cell>
          <cell r="D27">
            <v>5551.1838016177098</v>
          </cell>
          <cell r="E27">
            <v>6928.9583543948329</v>
          </cell>
          <cell r="F27">
            <v>8999.0772016035189</v>
          </cell>
        </row>
        <row r="28">
          <cell r="A28" t="str">
            <v xml:space="preserve"> General admin. and management</v>
          </cell>
          <cell r="B28">
            <v>1313.0843023255813</v>
          </cell>
          <cell r="C28">
            <v>3180.0094754653132</v>
          </cell>
          <cell r="D28">
            <v>11511.782460621542</v>
          </cell>
          <cell r="E28">
            <v>15335.096573996068</v>
          </cell>
          <cell r="F28">
            <v>20724.416397258505</v>
          </cell>
        </row>
        <row r="29">
          <cell r="A29" t="str">
            <v xml:space="preserve"> Education, culture and art</v>
          </cell>
          <cell r="B29">
            <v>857.74055232558146</v>
          </cell>
          <cell r="C29">
            <v>2915.0086858432037</v>
          </cell>
          <cell r="D29">
            <v>4336.0755350439258</v>
          </cell>
          <cell r="E29">
            <v>6503.5305532153889</v>
          </cell>
          <cell r="F29">
            <v>7710.3353592827289</v>
          </cell>
        </row>
        <row r="30">
          <cell r="A30" t="str">
            <v xml:space="preserve"> Science</v>
          </cell>
          <cell r="B30">
            <v>1799.0196220930234</v>
          </cell>
          <cell r="C30">
            <v>5582.393683023125</v>
          </cell>
          <cell r="D30">
            <v>8854.9646561399441</v>
          </cell>
          <cell r="E30">
            <v>9923.6943344566134</v>
          </cell>
          <cell r="F30">
            <v>13043.233544549335</v>
          </cell>
        </row>
        <row r="31">
          <cell r="A31" t="str">
            <v xml:space="preserve"> Finance and insurance</v>
          </cell>
          <cell r="B31">
            <v>10109.337209302326</v>
          </cell>
          <cell r="C31">
            <v>24344.232374506486</v>
          </cell>
          <cell r="D31">
            <v>24969.927532025235</v>
          </cell>
          <cell r="E31">
            <v>25611.344502948607</v>
          </cell>
          <cell r="F31">
            <v>42138.44036380879</v>
          </cell>
        </row>
        <row r="32">
          <cell r="A32" t="str">
            <v xml:space="preserve"> Finance and insurance</v>
          </cell>
        </row>
        <row r="33">
          <cell r="A33" t="str">
            <v>monthly avg/annaul from authority</v>
          </cell>
          <cell r="B33">
            <v>1.1765988372093024</v>
          </cell>
          <cell r="C33">
            <v>1.086068809926678</v>
          </cell>
          <cell r="D33">
            <v>1.0946921320484539</v>
          </cell>
          <cell r="E33">
            <v>0.9847865768042684</v>
          </cell>
          <cell r="F33">
            <v>1.0052588473641106</v>
          </cell>
        </row>
        <row r="34">
          <cell r="A34" t="str">
            <v>Total</v>
          </cell>
          <cell r="B34">
            <v>1720</v>
          </cell>
          <cell r="C34">
            <v>5910</v>
          </cell>
          <cell r="D34">
            <v>8613</v>
          </cell>
          <cell r="E34">
            <v>11870</v>
          </cell>
          <cell r="F34">
            <v>15466</v>
          </cell>
        </row>
        <row r="36">
          <cell r="A36" t="str">
            <v>Material sphere</v>
          </cell>
          <cell r="B36">
            <v>2257</v>
          </cell>
          <cell r="C36">
            <v>8370</v>
          </cell>
          <cell r="D36">
            <v>11828</v>
          </cell>
          <cell r="E36">
            <v>16795</v>
          </cell>
          <cell r="F36">
            <v>22789</v>
          </cell>
        </row>
        <row r="37">
          <cell r="A37" t="str">
            <v>Non-material sphere</v>
          </cell>
          <cell r="B37">
            <v>1056</v>
          </cell>
          <cell r="C37">
            <v>3282</v>
          </cell>
          <cell r="D37">
            <v>5782</v>
          </cell>
          <cell r="E37">
            <v>8365</v>
          </cell>
          <cell r="F37">
            <v>10662</v>
          </cell>
        </row>
        <row r="38">
          <cell r="A38" t="str">
            <v xml:space="preserve">  of which:</v>
          </cell>
        </row>
        <row r="39">
          <cell r="A39" t="str">
            <v xml:space="preserve">    Budgetary sphere</v>
          </cell>
          <cell r="B39">
            <v>863</v>
          </cell>
          <cell r="C39">
            <v>3077</v>
          </cell>
          <cell r="D39">
            <v>5121</v>
          </cell>
          <cell r="E39">
            <v>7382</v>
          </cell>
          <cell r="F39">
            <v>9934</v>
          </cell>
        </row>
        <row r="40">
          <cell r="A40" t="str">
            <v xml:space="preserve">    </v>
          </cell>
        </row>
        <row r="41">
          <cell r="A41" t="str">
            <v>By branch:</v>
          </cell>
        </row>
        <row r="43">
          <cell r="A43" t="str">
            <v xml:space="preserve"> Industry</v>
          </cell>
          <cell r="B43">
            <v>2963</v>
          </cell>
          <cell r="C43">
            <v>7503</v>
          </cell>
          <cell r="D43">
            <v>12337</v>
          </cell>
          <cell r="E43">
            <v>16625</v>
          </cell>
          <cell r="F43">
            <v>21634</v>
          </cell>
        </row>
        <row r="44">
          <cell r="A44" t="str">
            <v xml:space="preserve"> Agriculture</v>
          </cell>
          <cell r="B44">
            <v>1015</v>
          </cell>
          <cell r="C44">
            <v>5681</v>
          </cell>
          <cell r="D44">
            <v>8106</v>
          </cell>
          <cell r="E44">
            <v>8385</v>
          </cell>
          <cell r="F44">
            <v>10662</v>
          </cell>
        </row>
        <row r="45">
          <cell r="A45" t="str">
            <v xml:space="preserve"> Forestry</v>
          </cell>
          <cell r="B45">
            <v>1171</v>
          </cell>
          <cell r="C45">
            <v>3803</v>
          </cell>
          <cell r="D45">
            <v>5172</v>
          </cell>
          <cell r="E45">
            <v>7269</v>
          </cell>
          <cell r="F45">
            <v>8268</v>
          </cell>
        </row>
        <row r="46">
          <cell r="A46" t="str">
            <v xml:space="preserve"> Transport</v>
          </cell>
          <cell r="B46">
            <v>4720</v>
          </cell>
          <cell r="C46">
            <v>9422</v>
          </cell>
          <cell r="D46">
            <v>15277</v>
          </cell>
          <cell r="E46">
            <v>26251</v>
          </cell>
          <cell r="F46">
            <v>30409</v>
          </cell>
        </row>
        <row r="47">
          <cell r="A47" t="str">
            <v xml:space="preserve"> Communications</v>
          </cell>
          <cell r="B47">
            <v>2891</v>
          </cell>
          <cell r="C47">
            <v>10467</v>
          </cell>
          <cell r="D47">
            <v>15692</v>
          </cell>
          <cell r="E47">
            <v>16139</v>
          </cell>
          <cell r="F47">
            <v>30775</v>
          </cell>
        </row>
        <row r="48">
          <cell r="A48" t="str">
            <v xml:space="preserve"> Construction</v>
          </cell>
          <cell r="B48">
            <v>1550</v>
          </cell>
          <cell r="C48">
            <v>12306</v>
          </cell>
          <cell r="D48">
            <v>13524</v>
          </cell>
          <cell r="E48">
            <v>21752</v>
          </cell>
          <cell r="F48">
            <v>29517</v>
          </cell>
        </row>
        <row r="49">
          <cell r="A49" t="str">
            <v xml:space="preserve"> Trade</v>
          </cell>
          <cell r="B49">
            <v>1426</v>
          </cell>
          <cell r="C49">
            <v>4599</v>
          </cell>
          <cell r="D49">
            <v>5853</v>
          </cell>
          <cell r="E49">
            <v>8934</v>
          </cell>
          <cell r="F49">
            <v>9989</v>
          </cell>
        </row>
        <row r="50">
          <cell r="A50" t="str">
            <v xml:space="preserve"> Information and computer services</v>
          </cell>
          <cell r="B50">
            <v>1121</v>
          </cell>
          <cell r="C50">
            <v>4698</v>
          </cell>
          <cell r="D50">
            <v>8400</v>
          </cell>
          <cell r="E50">
            <v>10346</v>
          </cell>
          <cell r="F50">
            <v>15705</v>
          </cell>
        </row>
        <row r="51">
          <cell r="A51" t="str">
            <v xml:space="preserve"> Other material branches</v>
          </cell>
          <cell r="B51">
            <v>893</v>
          </cell>
          <cell r="C51">
            <v>3476</v>
          </cell>
          <cell r="D51">
            <v>6820</v>
          </cell>
          <cell r="E51">
            <v>11953</v>
          </cell>
          <cell r="F51">
            <v>14713</v>
          </cell>
        </row>
        <row r="52">
          <cell r="A52" t="str">
            <v xml:space="preserve"> Communal services</v>
          </cell>
          <cell r="B52">
            <v>1214</v>
          </cell>
          <cell r="C52">
            <v>5480</v>
          </cell>
          <cell r="D52">
            <v>8852</v>
          </cell>
          <cell r="E52">
            <v>10789</v>
          </cell>
          <cell r="F52">
            <v>16518</v>
          </cell>
        </row>
        <row r="53">
          <cell r="A53" t="str">
            <v xml:space="preserve"> Health</v>
          </cell>
          <cell r="B53">
            <v>883</v>
          </cell>
          <cell r="C53">
            <v>3515</v>
          </cell>
          <cell r="D53">
            <v>5071</v>
          </cell>
          <cell r="E53">
            <v>7036</v>
          </cell>
          <cell r="F53">
            <v>8952</v>
          </cell>
        </row>
        <row r="54">
          <cell r="A54" t="str">
            <v xml:space="preserve"> General administration and  management</v>
          </cell>
          <cell r="B54">
            <v>1116</v>
          </cell>
          <cell r="C54">
            <v>2928</v>
          </cell>
          <cell r="D54">
            <v>10516</v>
          </cell>
          <cell r="E54">
            <v>15572</v>
          </cell>
          <cell r="F54">
            <v>20616</v>
          </cell>
        </row>
        <row r="55">
          <cell r="A55" t="str">
            <v xml:space="preserve"> Education, culture and art</v>
          </cell>
          <cell r="B55">
            <v>729</v>
          </cell>
          <cell r="C55">
            <v>2684</v>
          </cell>
          <cell r="D55">
            <v>3961</v>
          </cell>
          <cell r="E55">
            <v>6604</v>
          </cell>
          <cell r="F55">
            <v>7670</v>
          </cell>
        </row>
        <row r="56">
          <cell r="A56" t="str">
            <v xml:space="preserve"> Science</v>
          </cell>
          <cell r="B56">
            <v>1529</v>
          </cell>
          <cell r="C56">
            <v>5140</v>
          </cell>
          <cell r="D56">
            <v>8089</v>
          </cell>
          <cell r="E56">
            <v>10077</v>
          </cell>
          <cell r="F56">
            <v>12975</v>
          </cell>
        </row>
        <row r="57">
          <cell r="A57" t="str">
            <v xml:space="preserve"> Finance and insurance</v>
          </cell>
          <cell r="B57">
            <v>8592</v>
          </cell>
          <cell r="C57">
            <v>22415</v>
          </cell>
          <cell r="D57">
            <v>22810</v>
          </cell>
          <cell r="E57">
            <v>26007</v>
          </cell>
          <cell r="F57">
            <v>41918</v>
          </cell>
        </row>
        <row r="60">
          <cell r="A60" t="str">
            <v xml:space="preserve">    Sources:  Ministry of Statistics; and Fund staff estimates.</v>
          </cell>
        </row>
        <row r="62">
          <cell r="A62" t="str">
            <v xml:space="preserve">    1/  Budgetary and non-budgetary state sectors only.  Average wages of all sectors  are simple average of monthly series provided by the authorities.  </v>
          </cell>
        </row>
        <row r="63">
          <cell r="A63" t="str">
            <v xml:space="preserve">    Sectoral wages are adjusted based on the ratio between average wages from the monthly series and annual wages provided by the authorities.</v>
          </cell>
        </row>
      </sheetData>
      <sheetData sheetId="33" refreshError="1"/>
      <sheetData sheetId="34">
        <row r="1">
          <cell r="A1" t="str">
            <v>Table 12.  Armenia: Labor Force, Employment, and Unemployment, 1994-2000</v>
          </cell>
        </row>
        <row r="4">
          <cell r="D4">
            <v>1994</v>
          </cell>
          <cell r="E4">
            <v>1995</v>
          </cell>
          <cell r="F4">
            <v>1996</v>
          </cell>
          <cell r="G4">
            <v>1997</v>
          </cell>
          <cell r="H4">
            <v>1998</v>
          </cell>
          <cell r="I4">
            <v>1999</v>
          </cell>
        </row>
        <row r="8">
          <cell r="D8" t="str">
            <v>(In thousands)</v>
          </cell>
        </row>
        <row r="10">
          <cell r="A10" t="str">
            <v>Potential labor force 1/</v>
          </cell>
          <cell r="D10">
            <v>2065</v>
          </cell>
          <cell r="E10">
            <v>2084</v>
          </cell>
          <cell r="F10">
            <v>2108</v>
          </cell>
          <cell r="G10" t="str">
            <v>...</v>
          </cell>
          <cell r="H10" t="str">
            <v>...</v>
          </cell>
        </row>
        <row r="11">
          <cell r="A11" t="str">
            <v>Total employed</v>
          </cell>
          <cell r="D11">
            <v>1488</v>
          </cell>
          <cell r="E11">
            <v>1476.4</v>
          </cell>
          <cell r="F11">
            <v>1435.6</v>
          </cell>
          <cell r="G11">
            <v>1370.6</v>
          </cell>
          <cell r="H11">
            <v>1350.9</v>
          </cell>
        </row>
        <row r="12">
          <cell r="A12" t="str">
            <v>Registered unemployed</v>
          </cell>
          <cell r="D12">
            <v>106</v>
          </cell>
          <cell r="E12">
            <v>106</v>
          </cell>
          <cell r="F12">
            <v>147.9</v>
          </cell>
          <cell r="G12">
            <v>166.1</v>
          </cell>
          <cell r="H12">
            <v>139.1</v>
          </cell>
        </row>
        <row r="13">
          <cell r="A13" t="str">
            <v>Actual labor force  2/</v>
          </cell>
          <cell r="D13">
            <v>1594</v>
          </cell>
          <cell r="E13">
            <v>1582</v>
          </cell>
          <cell r="F13">
            <v>1583.5</v>
          </cell>
          <cell r="G13">
            <v>1538.3</v>
          </cell>
          <cell r="H13">
            <v>1491.6</v>
          </cell>
        </row>
        <row r="14">
          <cell r="A14" t="str">
            <v>Employment by sector</v>
          </cell>
          <cell r="D14">
            <v>1488</v>
          </cell>
          <cell r="E14">
            <v>1476.4</v>
          </cell>
          <cell r="F14">
            <v>1435.6</v>
          </cell>
          <cell r="G14">
            <v>1370.596</v>
          </cell>
          <cell r="H14">
            <v>1352.5</v>
          </cell>
        </row>
        <row r="15">
          <cell r="B15" t="str">
            <v>State sector3/</v>
          </cell>
          <cell r="D15">
            <v>794</v>
          </cell>
          <cell r="E15">
            <v>735.7</v>
          </cell>
          <cell r="F15">
            <v>646.70000000000005</v>
          </cell>
          <cell r="G15">
            <v>514.83000000000004</v>
          </cell>
          <cell r="H15">
            <v>440.6</v>
          </cell>
        </row>
        <row r="16">
          <cell r="B16" t="str">
            <v>Private sector4/</v>
          </cell>
          <cell r="D16">
            <v>694</v>
          </cell>
          <cell r="E16">
            <v>740.7</v>
          </cell>
          <cell r="F16">
            <v>788.9</v>
          </cell>
          <cell r="G16">
            <v>855.76599999999996</v>
          </cell>
          <cell r="H16">
            <v>911.9</v>
          </cell>
        </row>
        <row r="18">
          <cell r="A18" t="str">
            <v xml:space="preserve">   Material sphere</v>
          </cell>
          <cell r="D18">
            <v>1077</v>
          </cell>
          <cell r="E18">
            <v>1071.3</v>
          </cell>
          <cell r="F18">
            <v>1055.8</v>
          </cell>
          <cell r="G18">
            <v>1031</v>
          </cell>
          <cell r="H18">
            <v>1017.0000000000001</v>
          </cell>
        </row>
        <row r="19">
          <cell r="A19" t="str">
            <v xml:space="preserve">  </v>
          </cell>
          <cell r="B19" t="str">
            <v>Industry</v>
          </cell>
          <cell r="D19">
            <v>355</v>
          </cell>
          <cell r="E19">
            <v>302.89999999999998</v>
          </cell>
          <cell r="F19">
            <v>255</v>
          </cell>
          <cell r="G19">
            <v>228.9</v>
          </cell>
          <cell r="H19">
            <v>225.4</v>
          </cell>
        </row>
        <row r="20">
          <cell r="A20" t="str">
            <v xml:space="preserve">  </v>
          </cell>
          <cell r="B20" t="str">
            <v>Construction</v>
          </cell>
          <cell r="D20">
            <v>97</v>
          </cell>
          <cell r="E20">
            <v>76</v>
          </cell>
          <cell r="F20">
            <v>68</v>
          </cell>
          <cell r="G20">
            <v>59.7</v>
          </cell>
          <cell r="H20">
            <v>59.3</v>
          </cell>
        </row>
        <row r="21">
          <cell r="A21" t="str">
            <v xml:space="preserve">  </v>
          </cell>
          <cell r="B21" t="str">
            <v>Agriculture</v>
          </cell>
          <cell r="D21">
            <v>502</v>
          </cell>
          <cell r="E21">
            <v>549.6</v>
          </cell>
          <cell r="F21">
            <v>583.5</v>
          </cell>
          <cell r="G21">
            <v>564.20000000000005</v>
          </cell>
          <cell r="H21">
            <v>556</v>
          </cell>
        </row>
        <row r="22">
          <cell r="A22" t="str">
            <v xml:space="preserve">  </v>
          </cell>
          <cell r="B22" t="str">
            <v>Forestry</v>
          </cell>
          <cell r="D22">
            <v>2</v>
          </cell>
          <cell r="E22">
            <v>2.2999999999999998</v>
          </cell>
          <cell r="F22">
            <v>2.5</v>
          </cell>
          <cell r="G22">
            <v>2.4</v>
          </cell>
          <cell r="H22">
            <v>2.6</v>
          </cell>
        </row>
        <row r="23">
          <cell r="A23" t="str">
            <v xml:space="preserve">  </v>
          </cell>
          <cell r="B23" t="str">
            <v>Transport and communications</v>
          </cell>
          <cell r="D23">
            <v>30</v>
          </cell>
          <cell r="E23">
            <v>26.8</v>
          </cell>
          <cell r="F23">
            <v>24</v>
          </cell>
          <cell r="G23">
            <v>49.1</v>
          </cell>
          <cell r="H23">
            <v>48.8</v>
          </cell>
        </row>
        <row r="24">
          <cell r="A24" t="str">
            <v xml:space="preserve">  </v>
          </cell>
          <cell r="B24" t="str">
            <v>Wholesale and retail trade, and catering</v>
          </cell>
          <cell r="D24">
            <v>64</v>
          </cell>
          <cell r="E24">
            <v>100</v>
          </cell>
          <cell r="F24">
            <v>110.2</v>
          </cell>
          <cell r="G24">
            <v>115.6</v>
          </cell>
          <cell r="H24">
            <v>113.7</v>
          </cell>
        </row>
        <row r="25">
          <cell r="A25" t="str">
            <v xml:space="preserve">  </v>
          </cell>
          <cell r="B25" t="str">
            <v>Other material sphere</v>
          </cell>
          <cell r="D25">
            <v>27</v>
          </cell>
          <cell r="E25">
            <v>13.7</v>
          </cell>
          <cell r="F25">
            <v>12.6</v>
          </cell>
          <cell r="G25">
            <v>11.1</v>
          </cell>
          <cell r="H25">
            <v>11.2</v>
          </cell>
        </row>
        <row r="26">
          <cell r="A26" t="str">
            <v xml:space="preserve">  </v>
          </cell>
        </row>
        <row r="27">
          <cell r="A27" t="str">
            <v xml:space="preserve">   Nonmaterial sphere</v>
          </cell>
          <cell r="D27">
            <v>411</v>
          </cell>
          <cell r="E27">
            <v>405.1</v>
          </cell>
          <cell r="F27">
            <v>379.8</v>
          </cell>
          <cell r="G27">
            <v>339.59999999999997</v>
          </cell>
          <cell r="H27">
            <v>333.9</v>
          </cell>
        </row>
        <row r="28">
          <cell r="A28" t="str">
            <v xml:space="preserve">  </v>
          </cell>
          <cell r="B28" t="str">
            <v>Education, culture, art</v>
          </cell>
          <cell r="D28">
            <v>181</v>
          </cell>
          <cell r="E28">
            <v>180.2</v>
          </cell>
          <cell r="F28">
            <v>173.8</v>
          </cell>
          <cell r="G28">
            <v>161.30000000000001</v>
          </cell>
          <cell r="H28">
            <v>158.6</v>
          </cell>
        </row>
        <row r="29">
          <cell r="A29" t="str">
            <v xml:space="preserve">  </v>
          </cell>
          <cell r="B29" t="str">
            <v>Science</v>
          </cell>
          <cell r="D29">
            <v>25</v>
          </cell>
          <cell r="E29">
            <v>22.8</v>
          </cell>
          <cell r="F29">
            <v>14.7</v>
          </cell>
          <cell r="G29">
            <v>16</v>
          </cell>
          <cell r="H29">
            <v>16.2</v>
          </cell>
        </row>
        <row r="30">
          <cell r="A30" t="str">
            <v xml:space="preserve">  </v>
          </cell>
          <cell r="B30" t="str">
            <v>Health, physical culture,and social welfare</v>
          </cell>
          <cell r="D30">
            <v>84</v>
          </cell>
          <cell r="E30">
            <v>85.5</v>
          </cell>
          <cell r="F30">
            <v>81.7</v>
          </cell>
          <cell r="G30">
            <v>80.7</v>
          </cell>
          <cell r="H30">
            <v>79.3</v>
          </cell>
        </row>
        <row r="31">
          <cell r="A31" t="str">
            <v xml:space="preserve">  </v>
          </cell>
          <cell r="B31" t="str">
            <v>Housing and personal services</v>
          </cell>
          <cell r="D31">
            <v>58</v>
          </cell>
          <cell r="E31">
            <v>52.2</v>
          </cell>
          <cell r="F31">
            <v>50.6</v>
          </cell>
          <cell r="G31">
            <v>47.4</v>
          </cell>
          <cell r="H31">
            <v>46.5</v>
          </cell>
        </row>
        <row r="32">
          <cell r="A32" t="str">
            <v xml:space="preserve">  </v>
          </cell>
          <cell r="B32" t="str">
            <v>General administration</v>
          </cell>
          <cell r="D32">
            <v>30</v>
          </cell>
          <cell r="E32">
            <v>29.3</v>
          </cell>
          <cell r="F32">
            <v>28.6</v>
          </cell>
          <cell r="G32">
            <v>29.5</v>
          </cell>
          <cell r="H32">
            <v>28.7</v>
          </cell>
        </row>
        <row r="33">
          <cell r="A33" t="str">
            <v xml:space="preserve">  </v>
          </cell>
          <cell r="B33" t="str">
            <v>Other nonmaterial sphere</v>
          </cell>
          <cell r="D33">
            <v>33</v>
          </cell>
          <cell r="E33">
            <v>35.1</v>
          </cell>
          <cell r="F33">
            <v>30.4</v>
          </cell>
          <cell r="G33">
            <v>4.7</v>
          </cell>
          <cell r="H33">
            <v>4.5999999999999996</v>
          </cell>
        </row>
        <row r="34">
          <cell r="A34" t="str">
            <v xml:space="preserve"> </v>
          </cell>
        </row>
        <row r="35">
          <cell r="D35" t="str">
            <v>(In percent)</v>
          </cell>
        </row>
        <row r="36">
          <cell r="A36" t="str">
            <v>Memorandum items:</v>
          </cell>
        </row>
        <row r="37">
          <cell r="A37" t="str">
            <v>Employed in state sector 5/</v>
          </cell>
          <cell r="D37">
            <v>53.36021505376344</v>
          </cell>
          <cell r="E37">
            <v>49.830669195340015</v>
          </cell>
          <cell r="F37">
            <v>45.04736695458346</v>
          </cell>
          <cell r="G37">
            <v>37.562491062282398</v>
          </cell>
          <cell r="H37">
            <v>32.57670979667283</v>
          </cell>
        </row>
        <row r="38">
          <cell r="A38" t="str">
            <v>Employed in private sector 6/</v>
          </cell>
          <cell r="D38">
            <v>46.63978494623656</v>
          </cell>
          <cell r="E38">
            <v>50.169330804659985</v>
          </cell>
          <cell r="F38">
            <v>54.952633045416555</v>
          </cell>
          <cell r="G38">
            <v>62.437508937717602</v>
          </cell>
          <cell r="H38">
            <v>67.42329020332717</v>
          </cell>
        </row>
        <row r="39">
          <cell r="A39" t="str">
            <v>Unemployment rate 7/</v>
          </cell>
          <cell r="D39">
            <v>6.6499372647427846</v>
          </cell>
          <cell r="E39">
            <v>6.7003792667509483</v>
          </cell>
          <cell r="F39">
            <v>9.3400694663719612</v>
          </cell>
          <cell r="G39">
            <v>10.8</v>
          </cell>
          <cell r="H39">
            <v>9.3000000000000007</v>
          </cell>
        </row>
        <row r="40">
          <cell r="A40" t="str">
            <v>Unemployment rate 8/</v>
          </cell>
          <cell r="D40">
            <v>5.281514698555057</v>
          </cell>
          <cell r="E40">
            <v>5.0863723608445301</v>
          </cell>
          <cell r="F40">
            <v>7.0161290322580641</v>
          </cell>
          <cell r="G40" t="str">
            <v>...</v>
          </cell>
          <cell r="H40" t="str">
            <v>...</v>
          </cell>
        </row>
        <row r="43">
          <cell r="B43" t="str">
            <v>Source: MinistryStatistics.</v>
          </cell>
        </row>
        <row r="45">
          <cell r="B45" t="str">
            <v xml:space="preserve">1/  Working-age population (16 years to 60 years of age) excluding students.  The MOS is planning to undertake surveys similar </v>
          </cell>
        </row>
        <row r="46">
          <cell r="B46" t="str">
            <v>to BLS in U.S.A. to calculate the actual labor force as those actively seeking work.</v>
          </cell>
        </row>
        <row r="47">
          <cell r="B47" t="str">
            <v>2/  Defined as total employed plus those registered as unemployed.</v>
          </cell>
        </row>
        <row r="48">
          <cell r="B48" t="str">
            <v>3/  State and state-owned enterprises.</v>
          </cell>
        </row>
        <row r="49">
          <cell r="B49" t="str">
            <v xml:space="preserve">4/  Non-state sector;  includes farms and cooperative sector. </v>
          </cell>
        </row>
        <row r="50">
          <cell r="B50" t="str">
            <v>5/  Total employed in state sector as percent of total employment.</v>
          </cell>
        </row>
        <row r="51">
          <cell r="B51" t="str">
            <v>6/  Total employed in private sector as percent of total employment.</v>
          </cell>
        </row>
        <row r="52">
          <cell r="B52" t="str">
            <v>7/  Registered unemployed as percent of actual labor force.</v>
          </cell>
        </row>
        <row r="53">
          <cell r="B53" t="str">
            <v>8/  Registered unemployed as percent of potential labor force.</v>
          </cell>
        </row>
      </sheetData>
      <sheetData sheetId="35">
        <row r="1">
          <cell r="A1" t="str">
            <v>Table 13. Armenia:  Employment in the Public Sector, 1994-99</v>
          </cell>
        </row>
        <row r="2">
          <cell r="A2" t="str">
            <v>(Thousands of persons)</v>
          </cell>
        </row>
        <row r="4">
          <cell r="A4" t="str">
            <v xml:space="preserve"> </v>
          </cell>
        </row>
        <row r="5">
          <cell r="B5">
            <v>1994</v>
          </cell>
          <cell r="C5" t="str">
            <v>1995</v>
          </cell>
          <cell r="D5" t="str">
            <v>1996</v>
          </cell>
          <cell r="E5">
            <v>1997</v>
          </cell>
          <cell r="F5">
            <v>1998</v>
          </cell>
        </row>
        <row r="6">
          <cell r="B6" t="str">
            <v xml:space="preserve"> </v>
          </cell>
          <cell r="C6" t="str">
            <v xml:space="preserve"> </v>
          </cell>
          <cell r="D6" t="str">
            <v xml:space="preserve"> </v>
          </cell>
        </row>
        <row r="9">
          <cell r="A9" t="str">
            <v>Total</v>
          </cell>
          <cell r="B9">
            <v>1487.6</v>
          </cell>
          <cell r="C9">
            <v>1476.4</v>
          </cell>
          <cell r="D9">
            <v>1435.6</v>
          </cell>
          <cell r="E9">
            <v>1370.6</v>
          </cell>
          <cell r="F9">
            <v>1350.9</v>
          </cell>
        </row>
        <row r="11">
          <cell r="A11" t="str">
            <v>Industry</v>
          </cell>
          <cell r="B11">
            <v>355.2</v>
          </cell>
          <cell r="C11">
            <v>302.89999999999998</v>
          </cell>
          <cell r="D11">
            <v>255</v>
          </cell>
          <cell r="E11">
            <v>228.9</v>
          </cell>
          <cell r="F11">
            <v>225.4</v>
          </cell>
        </row>
        <row r="12">
          <cell r="A12" t="str">
            <v xml:space="preserve">Agriculture </v>
          </cell>
          <cell r="B12">
            <v>502.1</v>
          </cell>
          <cell r="C12">
            <v>549.6</v>
          </cell>
          <cell r="D12">
            <v>583.5</v>
          </cell>
          <cell r="E12">
            <v>566.6</v>
          </cell>
          <cell r="F12">
            <v>558.6</v>
          </cell>
        </row>
        <row r="13">
          <cell r="A13" t="str">
            <v>Transportation and communications</v>
          </cell>
          <cell r="B13">
            <v>54.9</v>
          </cell>
          <cell r="C13">
            <v>53.4</v>
          </cell>
          <cell r="D13">
            <v>48</v>
          </cell>
          <cell r="E13">
            <v>49.1</v>
          </cell>
          <cell r="F13">
            <v>48.8</v>
          </cell>
        </row>
        <row r="14">
          <cell r="A14" t="str">
            <v>Construction</v>
          </cell>
          <cell r="B14">
            <v>96.8</v>
          </cell>
          <cell r="C14">
            <v>76</v>
          </cell>
          <cell r="D14">
            <v>68</v>
          </cell>
          <cell r="E14">
            <v>59.7</v>
          </cell>
          <cell r="F14">
            <v>59.3</v>
          </cell>
        </row>
        <row r="15">
          <cell r="A15" t="str">
            <v>Trade and public catering</v>
          </cell>
          <cell r="B15">
            <v>63.7</v>
          </cell>
          <cell r="C15">
            <v>100</v>
          </cell>
          <cell r="D15">
            <v>110.2</v>
          </cell>
          <cell r="E15">
            <v>115.6</v>
          </cell>
          <cell r="F15">
            <v>113.7</v>
          </cell>
        </row>
        <row r="16">
          <cell r="A16" t="str">
            <v>Information and computer services</v>
          </cell>
          <cell r="B16">
            <v>1.4</v>
          </cell>
          <cell r="C16">
            <v>1.4</v>
          </cell>
          <cell r="D16">
            <v>1.3</v>
          </cell>
          <cell r="E16">
            <v>1</v>
          </cell>
          <cell r="F16">
            <v>0.9</v>
          </cell>
        </row>
        <row r="17">
          <cell r="A17" t="str">
            <v>Housing and communal services</v>
          </cell>
          <cell r="B17">
            <v>57.9</v>
          </cell>
          <cell r="C17">
            <v>52.2</v>
          </cell>
          <cell r="D17">
            <v>50.6</v>
          </cell>
          <cell r="E17">
            <v>47.4</v>
          </cell>
          <cell r="F17">
            <v>46.5</v>
          </cell>
        </row>
        <row r="18">
          <cell r="A18" t="str">
            <v>Health care, physical training, social security</v>
          </cell>
          <cell r="B18">
            <v>83.6</v>
          </cell>
          <cell r="C18">
            <v>85.5</v>
          </cell>
          <cell r="D18">
            <v>81.7</v>
          </cell>
          <cell r="E18">
            <v>80.7</v>
          </cell>
          <cell r="F18">
            <v>79.3</v>
          </cell>
        </row>
        <row r="19">
          <cell r="A19" t="str">
            <v>Public education</v>
          </cell>
          <cell r="B19">
            <v>147.4</v>
          </cell>
          <cell r="C19">
            <v>147.5</v>
          </cell>
          <cell r="D19">
            <v>142.1</v>
          </cell>
          <cell r="E19">
            <v>134.30000000000001</v>
          </cell>
          <cell r="F19">
            <v>131.80000000000001</v>
          </cell>
        </row>
        <row r="20">
          <cell r="A20" t="str">
            <v>Culture and art</v>
          </cell>
          <cell r="B20">
            <v>34</v>
          </cell>
          <cell r="C20">
            <v>32.700000000000003</v>
          </cell>
          <cell r="D20">
            <v>31.7</v>
          </cell>
          <cell r="E20">
            <v>27</v>
          </cell>
          <cell r="F20">
            <v>26.8</v>
          </cell>
        </row>
        <row r="21">
          <cell r="A21" t="str">
            <v>Science and scientific support</v>
          </cell>
          <cell r="B21">
            <v>27</v>
          </cell>
          <cell r="C21">
            <v>22.8</v>
          </cell>
          <cell r="D21">
            <v>14.7</v>
          </cell>
          <cell r="E21">
            <v>16</v>
          </cell>
          <cell r="F21">
            <v>16.2</v>
          </cell>
        </row>
        <row r="22">
          <cell r="A22" t="str">
            <v>Financing and insurance</v>
          </cell>
          <cell r="B22">
            <v>7.9</v>
          </cell>
          <cell r="C22">
            <v>8.5</v>
          </cell>
          <cell r="D22">
            <v>6.4</v>
          </cell>
          <cell r="E22">
            <v>4.7</v>
          </cell>
          <cell r="F22">
            <v>4.5999999999999996</v>
          </cell>
        </row>
        <row r="23">
          <cell r="A23" t="str">
            <v>Administrative agencies</v>
          </cell>
          <cell r="B23">
            <v>30.4</v>
          </cell>
          <cell r="C23">
            <v>29.3</v>
          </cell>
          <cell r="D23">
            <v>28.6</v>
          </cell>
          <cell r="E23">
            <v>29.5</v>
          </cell>
          <cell r="F23">
            <v>28.7</v>
          </cell>
        </row>
        <row r="24">
          <cell r="A24" t="str">
            <v>Other sectors</v>
          </cell>
          <cell r="B24">
            <v>25.3</v>
          </cell>
          <cell r="C24">
            <v>14.6</v>
          </cell>
          <cell r="D24">
            <v>13.8</v>
          </cell>
          <cell r="E24">
            <v>10.1</v>
          </cell>
          <cell r="F24">
            <v>10.3</v>
          </cell>
        </row>
        <row r="27">
          <cell r="A27" t="str">
            <v>Source: Ministry of Statistics.</v>
          </cell>
        </row>
      </sheetData>
      <sheetData sheetId="36" refreshError="1"/>
      <sheetData sheetId="37" refreshError="1"/>
      <sheetData sheetId="38">
        <row r="1">
          <cell r="A1" t="str">
            <v>Table 14. Armenia:  Budgetary Sector Employment, 1994-2000</v>
          </cell>
        </row>
        <row r="2">
          <cell r="A2" t="str">
            <v>(End-of-period; in thousands of employees)</v>
          </cell>
        </row>
        <row r="5">
          <cell r="C5">
            <v>1994</v>
          </cell>
          <cell r="D5">
            <v>1995</v>
          </cell>
          <cell r="E5">
            <v>1996</v>
          </cell>
          <cell r="F5">
            <v>1997</v>
          </cell>
          <cell r="H5">
            <v>1998</v>
          </cell>
          <cell r="J5">
            <v>1999</v>
          </cell>
        </row>
        <row r="6">
          <cell r="J6" t="str">
            <v>Q1</v>
          </cell>
          <cell r="K6" t="str">
            <v>Q2</v>
          </cell>
        </row>
        <row r="9">
          <cell r="A9" t="str">
            <v>Total</v>
          </cell>
          <cell r="C9">
            <v>407</v>
          </cell>
          <cell r="D9">
            <v>380</v>
          </cell>
          <cell r="E9">
            <v>344</v>
          </cell>
          <cell r="F9">
            <v>204.2</v>
          </cell>
          <cell r="H9">
            <v>186.5</v>
          </cell>
          <cell r="J9">
            <v>176.9</v>
          </cell>
          <cell r="K9">
            <v>176.7</v>
          </cell>
        </row>
        <row r="10">
          <cell r="B10" t="str">
            <v>Education, culture, art</v>
          </cell>
          <cell r="C10">
            <v>181</v>
          </cell>
          <cell r="D10">
            <v>173</v>
          </cell>
          <cell r="E10">
            <v>148</v>
          </cell>
          <cell r="F10">
            <v>152.9</v>
          </cell>
          <cell r="H10">
            <v>138.80000000000001</v>
          </cell>
          <cell r="J10">
            <v>134.69999999999999</v>
          </cell>
          <cell r="K10">
            <v>132.5</v>
          </cell>
        </row>
        <row r="11">
          <cell r="B11" t="str">
            <v>Science</v>
          </cell>
          <cell r="C11">
            <v>23</v>
          </cell>
          <cell r="D11">
            <v>15</v>
          </cell>
          <cell r="E11">
            <v>16.707999999999998</v>
          </cell>
          <cell r="F11">
            <v>8.1</v>
          </cell>
          <cell r="H11">
            <v>7.8</v>
          </cell>
          <cell r="J11">
            <v>7.2</v>
          </cell>
          <cell r="K11">
            <v>8</v>
          </cell>
        </row>
        <row r="12">
          <cell r="B12" t="str">
            <v>Health, physical culture, and social welfare</v>
          </cell>
          <cell r="C12">
            <v>81</v>
          </cell>
          <cell r="D12">
            <v>70</v>
          </cell>
          <cell r="E12">
            <v>55</v>
          </cell>
          <cell r="F12">
            <v>7.7</v>
          </cell>
          <cell r="H12">
            <v>7.2</v>
          </cell>
          <cell r="J12">
            <v>7.4</v>
          </cell>
          <cell r="K12">
            <v>7.4</v>
          </cell>
        </row>
        <row r="13">
          <cell r="B13" t="str">
            <v>General administration</v>
          </cell>
          <cell r="C13">
            <v>30</v>
          </cell>
          <cell r="D13">
            <v>18</v>
          </cell>
          <cell r="E13">
            <v>18</v>
          </cell>
          <cell r="F13">
            <v>27.7</v>
          </cell>
          <cell r="H13">
            <v>25.9</v>
          </cell>
          <cell r="J13">
            <v>21.3</v>
          </cell>
          <cell r="K13">
            <v>22.5</v>
          </cell>
        </row>
        <row r="14">
          <cell r="B14" t="str">
            <v>Other (including military)</v>
          </cell>
          <cell r="C14">
            <v>92</v>
          </cell>
          <cell r="D14">
            <v>104</v>
          </cell>
          <cell r="E14">
            <v>109</v>
          </cell>
          <cell r="F14">
            <v>7.8</v>
          </cell>
          <cell r="H14">
            <v>6.8</v>
          </cell>
          <cell r="J14">
            <v>6.3</v>
          </cell>
          <cell r="K14">
            <v>6.3</v>
          </cell>
        </row>
        <row r="17">
          <cell r="B17" t="str">
            <v>Source:  Ministry of Statistics.</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ow r="1">
          <cell r="A1" t="str">
            <v>Table 19. Armenia:  Distribution of Current Expenditures in the Consolidated Government Budget, 1994-2000</v>
          </cell>
        </row>
        <row r="2">
          <cell r="A2" t="str">
            <v>(In percent of total current expenditures; unless otherwise indicated)</v>
          </cell>
        </row>
        <row r="5">
          <cell r="B5">
            <v>1994</v>
          </cell>
          <cell r="C5">
            <v>1995</v>
          </cell>
          <cell r="D5">
            <v>1996</v>
          </cell>
          <cell r="E5">
            <v>1997</v>
          </cell>
          <cell r="F5" t="str">
            <v>1998</v>
          </cell>
        </row>
        <row r="8">
          <cell r="A8" t="str">
            <v>Wages</v>
          </cell>
          <cell r="B8">
            <v>5.3684570234355373</v>
          </cell>
          <cell r="C8">
            <v>12.000850570911815</v>
          </cell>
          <cell r="D8">
            <v>14.63131755883281</v>
          </cell>
          <cell r="E8">
            <v>14.396247983371854</v>
          </cell>
          <cell r="F8">
            <v>16.183491962757078</v>
          </cell>
        </row>
        <row r="9">
          <cell r="A9" t="str">
            <v xml:space="preserve">Subsidies </v>
          </cell>
          <cell r="B9">
            <v>37.471611730236084</v>
          </cell>
          <cell r="C9">
            <v>4.360685846152295</v>
          </cell>
          <cell r="D9">
            <v>0.62829587334967008</v>
          </cell>
          <cell r="E9">
            <v>2.5865002996697379</v>
          </cell>
          <cell r="F9">
            <v>0.5783719623569028</v>
          </cell>
        </row>
        <row r="10">
          <cell r="A10" t="str">
            <v>Interest</v>
          </cell>
          <cell r="B10">
            <v>5.6787454195039864</v>
          </cell>
          <cell r="C10">
            <v>14.293541012380148</v>
          </cell>
          <cell r="D10">
            <v>13.313539363397636</v>
          </cell>
          <cell r="E10">
            <v>12.611039976289867</v>
          </cell>
          <cell r="F10">
            <v>9.7256505944862024</v>
          </cell>
        </row>
        <row r="11">
          <cell r="A11" t="str">
            <v>Domestic interest</v>
          </cell>
          <cell r="B11">
            <v>3.361717497103403</v>
          </cell>
          <cell r="C11">
            <v>10.44480578160687</v>
          </cell>
          <cell r="D11">
            <v>9.3488258226221781</v>
          </cell>
          <cell r="E11">
            <v>9.1979111869832657</v>
          </cell>
          <cell r="F11">
            <v>5.831234600646507</v>
          </cell>
        </row>
        <row r="12">
          <cell r="A12" t="str">
            <v>External interest</v>
          </cell>
          <cell r="B12">
            <v>2.3170279224005834</v>
          </cell>
          <cell r="C12">
            <v>3.8487352307732787</v>
          </cell>
          <cell r="D12">
            <v>3.9647135407754579</v>
          </cell>
          <cell r="E12">
            <v>3.4131287893066027</v>
          </cell>
          <cell r="F12">
            <v>3.8944159938396958</v>
          </cell>
        </row>
        <row r="13">
          <cell r="A13" t="str">
            <v xml:space="preserve">Transfers </v>
          </cell>
          <cell r="B13">
            <v>11.669157601619762</v>
          </cell>
          <cell r="C13">
            <v>27.575215210228336</v>
          </cell>
          <cell r="D13">
            <v>24.671911822822338</v>
          </cell>
          <cell r="E13">
            <v>25.11200657155425</v>
          </cell>
          <cell r="F13">
            <v>25.368628566079447</v>
          </cell>
        </row>
        <row r="14">
          <cell r="A14" t="str">
            <v>Pensions and social safety net</v>
          </cell>
          <cell r="B14">
            <v>8.8718843224901214</v>
          </cell>
          <cell r="C14">
            <v>24.208071770890182</v>
          </cell>
          <cell r="D14">
            <v>22.228785630086232</v>
          </cell>
          <cell r="E14">
            <v>20.279591868785538</v>
          </cell>
          <cell r="F14">
            <v>22.573437155935324</v>
          </cell>
        </row>
        <row r="15">
          <cell r="A15" t="str">
            <v>Payment of contingent liabilities</v>
          </cell>
          <cell r="B15">
            <v>1.630963127073358</v>
          </cell>
          <cell r="C15">
            <v>2.1751985215756777</v>
          </cell>
          <cell r="D15">
            <v>0.38538760651419751</v>
          </cell>
          <cell r="E15">
            <v>0</v>
          </cell>
          <cell r="F15">
            <v>0</v>
          </cell>
        </row>
        <row r="16">
          <cell r="A16" t="str">
            <v>Other transfers</v>
          </cell>
          <cell r="B16">
            <v>1.1663101520562829</v>
          </cell>
          <cell r="C16">
            <v>1.1919449177624792</v>
          </cell>
          <cell r="D16">
            <v>2.0577385862219062</v>
          </cell>
          <cell r="E16">
            <v>4.8324147027687196</v>
          </cell>
          <cell r="F16">
            <v>2.794099111820505</v>
          </cell>
        </row>
        <row r="17">
          <cell r="A17" t="str">
            <v>Goods and services</v>
          </cell>
          <cell r="B17">
            <v>39.812028225204635</v>
          </cell>
          <cell r="C17">
            <v>41.769707360327402</v>
          </cell>
          <cell r="D17">
            <v>46.754935381597555</v>
          </cell>
          <cell r="E17">
            <v>45.294205169114299</v>
          </cell>
          <cell r="F17">
            <v>48.143856914320367</v>
          </cell>
        </row>
        <row r="18">
          <cell r="A18" t="str">
            <v>Health and education</v>
          </cell>
          <cell r="B18">
            <v>6.1293652509802774</v>
          </cell>
          <cell r="C18">
            <v>11.413623261714788</v>
          </cell>
          <cell r="D18">
            <v>7.4957311385601644</v>
          </cell>
          <cell r="E18">
            <v>6.9464762822336725</v>
          </cell>
          <cell r="F18">
            <v>10.604032125705029</v>
          </cell>
        </row>
        <row r="19">
          <cell r="A19" t="str">
            <v>Other</v>
          </cell>
          <cell r="B19">
            <v>33.682662974224357</v>
          </cell>
          <cell r="C19">
            <v>30.356084098612612</v>
          </cell>
          <cell r="D19">
            <v>39.259204243037388</v>
          </cell>
          <cell r="E19">
            <v>38.347728886880631</v>
          </cell>
          <cell r="F19">
            <v>37.539824788615341</v>
          </cell>
        </row>
        <row r="21">
          <cell r="A21" t="str">
            <v>Memorandum item:</v>
          </cell>
        </row>
        <row r="22">
          <cell r="A22" t="str">
            <v>Current expenditures (in percent of total expenditures)</v>
          </cell>
          <cell r="B22">
            <v>77.664552658924052</v>
          </cell>
          <cell r="C22">
            <v>74.809232766554032</v>
          </cell>
          <cell r="D22">
            <v>74.841954111359684</v>
          </cell>
          <cell r="E22">
            <v>83.788044493948462</v>
          </cell>
          <cell r="F22">
            <v>76.815330531269993</v>
          </cell>
        </row>
        <row r="25">
          <cell r="A25" t="str">
            <v>Source:  Ministry of Finance and Economy.</v>
          </cell>
        </row>
      </sheetData>
      <sheetData sheetId="74">
        <row r="1">
          <cell r="A1" t="str">
            <v>Table 20. Armenia:  Composition of Tax Revenues in Consolidated Government Budget, 1994-2000</v>
          </cell>
        </row>
        <row r="2">
          <cell r="A2" t="str">
            <v>(In percent of total taxes)</v>
          </cell>
        </row>
        <row r="5">
          <cell r="B5">
            <v>1994</v>
          </cell>
          <cell r="C5">
            <v>1995</v>
          </cell>
          <cell r="D5">
            <v>1996</v>
          </cell>
          <cell r="E5">
            <v>1997</v>
          </cell>
          <cell r="F5" t="str">
            <v>1998</v>
          </cell>
        </row>
        <row r="8">
          <cell r="A8" t="str">
            <v xml:space="preserve">Tax revenue </v>
          </cell>
        </row>
        <row r="9">
          <cell r="A9" t="str">
            <v>Value-added tax</v>
          </cell>
          <cell r="B9">
            <v>20.777098692651418</v>
          </cell>
          <cell r="C9">
            <v>25.608710673360129</v>
          </cell>
          <cell r="D9">
            <v>25.302672885678351</v>
          </cell>
          <cell r="E9">
            <v>30.083596862083951</v>
          </cell>
          <cell r="F9">
            <v>36.863816229949784</v>
          </cell>
        </row>
        <row r="10">
          <cell r="A10" t="str">
            <v>Excises</v>
          </cell>
          <cell r="B10">
            <v>3.422327071892405</v>
          </cell>
          <cell r="C10">
            <v>3.593179093926496</v>
          </cell>
          <cell r="D10">
            <v>13.313611711154364</v>
          </cell>
          <cell r="E10">
            <v>14.290156052280285</v>
          </cell>
          <cell r="F10">
            <v>11.948828416552264</v>
          </cell>
        </row>
        <row r="11">
          <cell r="A11" t="str">
            <v>Enterprise profits tax</v>
          </cell>
          <cell r="B11">
            <v>43.846391094499992</v>
          </cell>
          <cell r="C11">
            <v>35.915038718350523</v>
          </cell>
          <cell r="D11">
            <v>19.707223727538025</v>
          </cell>
          <cell r="E11">
            <v>12.293962200979641</v>
          </cell>
          <cell r="F11">
            <v>7.5728555788692811</v>
          </cell>
        </row>
        <row r="12">
          <cell r="A12" t="str">
            <v>Personal income tax</v>
          </cell>
          <cell r="B12">
            <v>9.3136742248343243</v>
          </cell>
          <cell r="C12">
            <v>10.271746212505375</v>
          </cell>
          <cell r="D12">
            <v>10.341347354316294</v>
          </cell>
          <cell r="E12">
            <v>11.254897896822767</v>
          </cell>
          <cell r="F12">
            <v>9.3914899367007116</v>
          </cell>
        </row>
        <row r="13">
          <cell r="A13" t="str">
            <v>Land tax</v>
          </cell>
          <cell r="B13">
            <v>1.6581565564210181</v>
          </cell>
          <cell r="C13">
            <v>2.5890976492118347</v>
          </cell>
          <cell r="D13">
            <v>2.2804014818764871</v>
          </cell>
          <cell r="E13">
            <v>2.0473743857934221</v>
          </cell>
          <cell r="F13">
            <v>0.85811743671857765</v>
          </cell>
        </row>
        <row r="14">
          <cell r="A14" t="str">
            <v>Customs duties</v>
          </cell>
          <cell r="B14">
            <v>3.2278999269158599</v>
          </cell>
          <cell r="C14">
            <v>4.0734410262537235</v>
          </cell>
          <cell r="D14">
            <v>6.9073942891057367</v>
          </cell>
          <cell r="E14">
            <v>8.1070272648729151</v>
          </cell>
          <cell r="F14">
            <v>6.5451228260322942</v>
          </cell>
        </row>
        <row r="15">
          <cell r="A15" t="str">
            <v>Payroll taxes</v>
          </cell>
          <cell r="B15">
            <v>11.607996399618598</v>
          </cell>
          <cell r="C15">
            <v>16.070124288147227</v>
          </cell>
          <cell r="D15">
            <v>17.303538297746783</v>
          </cell>
          <cell r="E15">
            <v>16.868735424162466</v>
          </cell>
          <cell r="F15">
            <v>15.830482515084455</v>
          </cell>
        </row>
        <row r="16">
          <cell r="A16" t="str">
            <v>Other taxes</v>
          </cell>
          <cell r="B16">
            <v>6.1464560331664062</v>
          </cell>
          <cell r="C16">
            <v>1.3542619979336972</v>
          </cell>
          <cell r="D16">
            <v>3.5532876093729988</v>
          </cell>
          <cell r="E16">
            <v>3.7904961771506871</v>
          </cell>
          <cell r="F16">
            <v>7.4624086254911361</v>
          </cell>
        </row>
        <row r="17">
          <cell r="A17" t="str">
            <v>Presumptive income tax</v>
          </cell>
          <cell r="C17">
            <v>0.20915824190309321</v>
          </cell>
          <cell r="D17">
            <v>0.5757734496905984</v>
          </cell>
          <cell r="E17">
            <v>0.47638443690066662</v>
          </cell>
          <cell r="F17">
            <v>2.4113824391841407</v>
          </cell>
        </row>
        <row r="18">
          <cell r="A18" t="str">
            <v>Property tax</v>
          </cell>
          <cell r="C18">
            <v>0.31524209840789952</v>
          </cell>
          <cell r="D18">
            <v>0.71474919352034871</v>
          </cell>
          <cell r="E18">
            <v>0.78736929895321361</v>
          </cell>
          <cell r="F18">
            <v>1.1154959954173629</v>
          </cell>
        </row>
        <row r="20">
          <cell r="A20" t="str">
            <v>Memorandum item:</v>
          </cell>
        </row>
        <row r="21">
          <cell r="A21" t="str">
            <v>Tax revenue in percent of total revenue (including grants)</v>
          </cell>
          <cell r="B21">
            <v>47.203429181622852</v>
          </cell>
          <cell r="C21">
            <v>64.003252435698371</v>
          </cell>
          <cell r="D21">
            <v>72.938741913321252</v>
          </cell>
          <cell r="E21">
            <v>82.507842880042986</v>
          </cell>
          <cell r="F21">
            <v>82.123365209937376</v>
          </cell>
        </row>
        <row r="24">
          <cell r="A24" t="str">
            <v xml:space="preserve">   Source:  Ministry of Finance and Economy.</v>
          </cell>
        </row>
      </sheetData>
      <sheetData sheetId="75" refreshError="1"/>
      <sheetData sheetId="76" refreshError="1"/>
      <sheetData sheetId="77" refreshError="1"/>
      <sheetData sheetId="78" refreshError="1"/>
      <sheetData sheetId="79">
        <row r="1">
          <cell r="A1" t="str">
            <v>Table 22. Armenia:  Accounts of the Central Bank, 1994-2000</v>
          </cell>
        </row>
        <row r="2">
          <cell r="A2" t="str">
            <v>(End-of-period, in millions of drams)</v>
          </cell>
        </row>
        <row r="5">
          <cell r="A5" t="str">
            <v xml:space="preserve"> </v>
          </cell>
          <cell r="C5" t="str">
            <v xml:space="preserve"> 1992</v>
          </cell>
          <cell r="E5" t="str">
            <v xml:space="preserve"> 1993</v>
          </cell>
          <cell r="F5">
            <v>1994</v>
          </cell>
          <cell r="G5" t="str">
            <v>1995</v>
          </cell>
          <cell r="H5">
            <v>1996</v>
          </cell>
          <cell r="J5">
            <v>1997</v>
          </cell>
          <cell r="P5">
            <v>1998</v>
          </cell>
          <cell r="T5">
            <v>1999</v>
          </cell>
        </row>
        <row r="6">
          <cell r="A6" t="str">
            <v xml:space="preserve"> </v>
          </cell>
          <cell r="C6" t="str">
            <v>Q4</v>
          </cell>
          <cell r="E6" t="str">
            <v xml:space="preserve"> Q4</v>
          </cell>
          <cell r="J6" t="str">
            <v>Q1</v>
          </cell>
          <cell r="K6" t="str">
            <v>Q2</v>
          </cell>
          <cell r="L6" t="str">
            <v>Q3</v>
          </cell>
          <cell r="M6" t="str">
            <v>Q4</v>
          </cell>
          <cell r="O6" t="str">
            <v>Q1</v>
          </cell>
          <cell r="P6" t="str">
            <v>Q2</v>
          </cell>
          <cell r="Q6" t="str">
            <v>Q3</v>
          </cell>
          <cell r="R6" t="str">
            <v>Q4</v>
          </cell>
          <cell r="T6" t="str">
            <v>Q1</v>
          </cell>
          <cell r="U6" t="str">
            <v>Q2</v>
          </cell>
        </row>
        <row r="9">
          <cell r="F9" t="str">
            <v xml:space="preserve"> Stocks</v>
          </cell>
        </row>
        <row r="11">
          <cell r="A11" t="str">
            <v xml:space="preserve">Net foreign assets (convertible currencies) </v>
          </cell>
          <cell r="C11">
            <v>2.7869999999999999</v>
          </cell>
          <cell r="E11">
            <v>157.5</v>
          </cell>
          <cell r="F11">
            <v>3332.041999999999</v>
          </cell>
          <cell r="G11">
            <v>14638.539034773106</v>
          </cell>
          <cell r="H11">
            <v>21948</v>
          </cell>
          <cell r="J11">
            <v>16502</v>
          </cell>
          <cell r="K11">
            <v>15688</v>
          </cell>
          <cell r="L11">
            <v>42181</v>
          </cell>
          <cell r="M11">
            <v>49801</v>
          </cell>
          <cell r="O11">
            <v>46283</v>
          </cell>
          <cell r="P11">
            <v>43586</v>
          </cell>
          <cell r="Q11">
            <v>47950</v>
          </cell>
          <cell r="R11">
            <v>50982</v>
          </cell>
          <cell r="T11">
            <v>41925</v>
          </cell>
          <cell r="U11">
            <v>39123</v>
          </cell>
        </row>
        <row r="13">
          <cell r="A13" t="str">
            <v>Net domestic assets</v>
          </cell>
          <cell r="C13">
            <v>175.33</v>
          </cell>
          <cell r="E13">
            <v>1432.34</v>
          </cell>
          <cell r="F13">
            <v>11503.958000000001</v>
          </cell>
          <cell r="G13">
            <v>14724.460965226894</v>
          </cell>
          <cell r="H13">
            <v>19308</v>
          </cell>
          <cell r="J13">
            <v>22671</v>
          </cell>
          <cell r="K13">
            <v>25291</v>
          </cell>
          <cell r="L13">
            <v>6698</v>
          </cell>
          <cell r="M13">
            <v>749</v>
          </cell>
          <cell r="O13">
            <v>-1115</v>
          </cell>
          <cell r="P13">
            <v>3345</v>
          </cell>
          <cell r="Q13">
            <v>2530</v>
          </cell>
          <cell r="R13">
            <v>2857</v>
          </cell>
          <cell r="T13">
            <v>3636</v>
          </cell>
          <cell r="U13">
            <v>4566</v>
          </cell>
        </row>
        <row r="14">
          <cell r="A14" t="str">
            <v xml:space="preserve">  General government</v>
          </cell>
          <cell r="C14">
            <v>64.614500000000007</v>
          </cell>
          <cell r="E14">
            <v>1313</v>
          </cell>
          <cell r="F14">
            <v>7885</v>
          </cell>
          <cell r="G14">
            <v>10201</v>
          </cell>
          <cell r="H14">
            <v>19238</v>
          </cell>
          <cell r="J14">
            <v>23511</v>
          </cell>
          <cell r="K14">
            <v>27742</v>
          </cell>
          <cell r="L14">
            <v>7933</v>
          </cell>
          <cell r="M14">
            <v>8326</v>
          </cell>
          <cell r="O14">
            <v>405</v>
          </cell>
          <cell r="P14">
            <v>5715</v>
          </cell>
          <cell r="Q14">
            <v>6513</v>
          </cell>
          <cell r="R14">
            <v>8232</v>
          </cell>
          <cell r="T14">
            <v>7519</v>
          </cell>
          <cell r="U14">
            <v>6596</v>
          </cell>
        </row>
        <row r="15">
          <cell r="A15" t="str">
            <v xml:space="preserve">    Republican government</v>
          </cell>
          <cell r="E15">
            <v>1315</v>
          </cell>
          <cell r="F15">
            <v>8463</v>
          </cell>
          <cell r="G15">
            <v>10316</v>
          </cell>
          <cell r="H15">
            <v>19382</v>
          </cell>
          <cell r="J15">
            <v>23603</v>
          </cell>
          <cell r="K15">
            <v>27800</v>
          </cell>
          <cell r="L15">
            <v>8154</v>
          </cell>
          <cell r="M15">
            <v>8376</v>
          </cell>
          <cell r="O15">
            <v>504</v>
          </cell>
          <cell r="P15">
            <v>5849</v>
          </cell>
          <cell r="Q15">
            <v>6590</v>
          </cell>
          <cell r="R15">
            <v>8311</v>
          </cell>
          <cell r="T15">
            <v>7873</v>
          </cell>
          <cell r="U15">
            <v>6923</v>
          </cell>
        </row>
        <row r="16">
          <cell r="A16" t="str">
            <v xml:space="preserve">    Local government</v>
          </cell>
          <cell r="E16">
            <v>0</v>
          </cell>
          <cell r="F16">
            <v>0</v>
          </cell>
          <cell r="G16">
            <v>0</v>
          </cell>
          <cell r="H16">
            <v>0</v>
          </cell>
          <cell r="J16">
            <v>0</v>
          </cell>
          <cell r="K16">
            <v>0</v>
          </cell>
          <cell r="L16">
            <v>0</v>
          </cell>
          <cell r="M16">
            <v>0</v>
          </cell>
          <cell r="O16">
            <v>0</v>
          </cell>
          <cell r="P16">
            <v>0</v>
          </cell>
          <cell r="Q16">
            <v>0</v>
          </cell>
          <cell r="R16">
            <v>0</v>
          </cell>
          <cell r="T16">
            <v>0</v>
          </cell>
          <cell r="U16">
            <v>0</v>
          </cell>
        </row>
        <row r="17">
          <cell r="A17" t="str">
            <v xml:space="preserve">    Pension and employment fund</v>
          </cell>
          <cell r="E17">
            <v>-2</v>
          </cell>
          <cell r="F17">
            <v>-578</v>
          </cell>
          <cell r="G17">
            <v>-115</v>
          </cell>
          <cell r="H17">
            <v>-144</v>
          </cell>
          <cell r="J17">
            <v>-92</v>
          </cell>
          <cell r="K17">
            <v>-58</v>
          </cell>
          <cell r="L17">
            <v>-221</v>
          </cell>
          <cell r="M17">
            <v>-50</v>
          </cell>
          <cell r="O17">
            <v>-99</v>
          </cell>
          <cell r="P17">
            <v>-134</v>
          </cell>
          <cell r="Q17">
            <v>-77</v>
          </cell>
          <cell r="R17">
            <v>-79</v>
          </cell>
          <cell r="T17">
            <v>-354</v>
          </cell>
          <cell r="U17">
            <v>-327</v>
          </cell>
        </row>
        <row r="18">
          <cell r="A18" t="str">
            <v xml:space="preserve">  Banks</v>
          </cell>
          <cell r="C18">
            <v>77.132999999999996</v>
          </cell>
          <cell r="E18">
            <v>421</v>
          </cell>
          <cell r="F18">
            <v>3629</v>
          </cell>
          <cell r="G18">
            <v>3781</v>
          </cell>
          <cell r="H18">
            <v>3346</v>
          </cell>
          <cell r="J18">
            <v>3471</v>
          </cell>
          <cell r="K18">
            <v>2287</v>
          </cell>
          <cell r="L18">
            <v>1369</v>
          </cell>
          <cell r="M18">
            <v>2375</v>
          </cell>
          <cell r="O18">
            <v>1111</v>
          </cell>
          <cell r="P18">
            <v>155</v>
          </cell>
          <cell r="Q18">
            <v>-248</v>
          </cell>
          <cell r="R18">
            <v>2738</v>
          </cell>
          <cell r="T18">
            <v>240</v>
          </cell>
          <cell r="U18">
            <v>1638</v>
          </cell>
        </row>
        <row r="19">
          <cell r="A19" t="str">
            <v xml:space="preserve">  Other items, net </v>
          </cell>
          <cell r="C19">
            <v>33.582500000000003</v>
          </cell>
          <cell r="E19">
            <v>-301.66000000000003</v>
          </cell>
          <cell r="F19">
            <v>-10.041999999999462</v>
          </cell>
          <cell r="G19">
            <v>742.46096522689368</v>
          </cell>
          <cell r="H19">
            <v>-3276</v>
          </cell>
          <cell r="J19">
            <v>-4311</v>
          </cell>
          <cell r="K19">
            <v>-4738</v>
          </cell>
          <cell r="L19">
            <v>-2604</v>
          </cell>
          <cell r="M19">
            <v>-9952</v>
          </cell>
          <cell r="O19">
            <v>-2631</v>
          </cell>
          <cell r="P19">
            <v>-2525</v>
          </cell>
          <cell r="Q19">
            <v>-3735</v>
          </cell>
          <cell r="R19">
            <v>-8113</v>
          </cell>
          <cell r="T19">
            <v>-4123</v>
          </cell>
          <cell r="U19">
            <v>-3668</v>
          </cell>
        </row>
        <row r="21">
          <cell r="A21" t="str">
            <v xml:space="preserve">Reserve money </v>
          </cell>
          <cell r="C21">
            <v>126.67149999999999</v>
          </cell>
          <cell r="E21">
            <v>1589.84</v>
          </cell>
          <cell r="F21">
            <v>14836</v>
          </cell>
          <cell r="G21">
            <v>29363</v>
          </cell>
          <cell r="H21">
            <v>41256</v>
          </cell>
          <cell r="J21">
            <v>39173</v>
          </cell>
          <cell r="K21">
            <v>40979</v>
          </cell>
          <cell r="L21">
            <v>48879</v>
          </cell>
          <cell r="M21">
            <v>50550</v>
          </cell>
          <cell r="O21">
            <v>45168</v>
          </cell>
          <cell r="P21">
            <v>46931</v>
          </cell>
          <cell r="Q21">
            <v>50480</v>
          </cell>
          <cell r="R21">
            <v>53839</v>
          </cell>
          <cell r="T21">
            <v>45561</v>
          </cell>
          <cell r="U21">
            <v>43689</v>
          </cell>
        </row>
        <row r="22">
          <cell r="A22" t="str">
            <v xml:space="preserve">  Currency outside Central Bank of Armenia</v>
          </cell>
          <cell r="C22">
            <v>86.75</v>
          </cell>
          <cell r="E22">
            <v>1237.31</v>
          </cell>
          <cell r="F22">
            <v>11054</v>
          </cell>
          <cell r="G22">
            <v>25743</v>
          </cell>
          <cell r="H22">
            <v>37144</v>
          </cell>
          <cell r="J22">
            <v>33787</v>
          </cell>
          <cell r="K22">
            <v>35533</v>
          </cell>
          <cell r="L22">
            <v>38097</v>
          </cell>
          <cell r="M22">
            <v>42215</v>
          </cell>
          <cell r="O22">
            <v>37638</v>
          </cell>
          <cell r="P22">
            <v>35660</v>
          </cell>
          <cell r="Q22">
            <v>39656</v>
          </cell>
          <cell r="R22">
            <v>45345</v>
          </cell>
          <cell r="T22">
            <v>34690</v>
          </cell>
          <cell r="U22">
            <v>36280</v>
          </cell>
        </row>
        <row r="23">
          <cell r="A23" t="str">
            <v xml:space="preserve">  Required reserves </v>
          </cell>
          <cell r="C23">
            <v>3.5914999999999999</v>
          </cell>
          <cell r="E23">
            <v>58.55</v>
          </cell>
          <cell r="F23">
            <v>1510</v>
          </cell>
          <cell r="G23">
            <v>2392</v>
          </cell>
          <cell r="H23">
            <v>3559</v>
          </cell>
          <cell r="J23">
            <v>2915</v>
          </cell>
          <cell r="K23">
            <v>2986</v>
          </cell>
          <cell r="L23">
            <v>5723</v>
          </cell>
          <cell r="M23">
            <v>8061</v>
          </cell>
          <cell r="O23">
            <v>7169</v>
          </cell>
          <cell r="P23">
            <v>10402</v>
          </cell>
          <cell r="Q23">
            <v>10126</v>
          </cell>
          <cell r="R23">
            <v>7912</v>
          </cell>
          <cell r="T23">
            <v>10087</v>
          </cell>
          <cell r="U23">
            <v>6634</v>
          </cell>
        </row>
        <row r="24">
          <cell r="A24" t="str">
            <v xml:space="preserve">  Correspondent accounts </v>
          </cell>
          <cell r="C24">
            <v>36.33</v>
          </cell>
          <cell r="E24">
            <v>293.98</v>
          </cell>
          <cell r="F24">
            <v>2272</v>
          </cell>
          <cell r="G24">
            <v>693</v>
          </cell>
          <cell r="H24">
            <v>359</v>
          </cell>
          <cell r="J24">
            <v>2291</v>
          </cell>
          <cell r="K24">
            <v>2170</v>
          </cell>
          <cell r="L24">
            <v>4663</v>
          </cell>
        </row>
        <row r="25">
          <cell r="A25" t="str">
            <v xml:space="preserve">  Other accounts</v>
          </cell>
          <cell r="C25">
            <v>0</v>
          </cell>
          <cell r="E25">
            <v>0</v>
          </cell>
          <cell r="F25">
            <v>0</v>
          </cell>
          <cell r="G25">
            <v>535</v>
          </cell>
          <cell r="H25">
            <v>194</v>
          </cell>
          <cell r="J25">
            <v>180</v>
          </cell>
          <cell r="K25">
            <v>290</v>
          </cell>
          <cell r="L25">
            <v>396</v>
          </cell>
          <cell r="M25">
            <v>274</v>
          </cell>
          <cell r="O25">
            <v>361</v>
          </cell>
          <cell r="P25">
            <v>869</v>
          </cell>
          <cell r="Q25">
            <v>698</v>
          </cell>
          <cell r="R25">
            <v>582</v>
          </cell>
          <cell r="T25">
            <v>784</v>
          </cell>
          <cell r="U25">
            <v>775</v>
          </cell>
        </row>
        <row r="27">
          <cell r="F27" t="str">
            <v>Flows (with respect to end of previous period)</v>
          </cell>
        </row>
        <row r="29">
          <cell r="A29" t="str">
            <v xml:space="preserve">Net foreign assets (convertible currencies) </v>
          </cell>
          <cell r="C29">
            <v>2.7869999999999999</v>
          </cell>
          <cell r="E29">
            <v>154.71299999999999</v>
          </cell>
          <cell r="F29">
            <v>3174.541999999999</v>
          </cell>
          <cell r="G29">
            <v>11306.497034773107</v>
          </cell>
          <cell r="H29">
            <v>16818</v>
          </cell>
          <cell r="J29">
            <v>-5446</v>
          </cell>
          <cell r="K29">
            <v>-814</v>
          </cell>
          <cell r="L29">
            <v>26493</v>
          </cell>
          <cell r="M29">
            <v>7620</v>
          </cell>
          <cell r="O29">
            <v>-3518</v>
          </cell>
          <cell r="P29">
            <v>-2697</v>
          </cell>
          <cell r="Q29">
            <v>4364</v>
          </cell>
          <cell r="R29">
            <v>3032</v>
          </cell>
          <cell r="T29">
            <v>-9057</v>
          </cell>
          <cell r="U29">
            <v>-2802</v>
          </cell>
        </row>
        <row r="31">
          <cell r="A31" t="str">
            <v>Net domestic assets</v>
          </cell>
          <cell r="C31">
            <v>153.64350000000002</v>
          </cell>
          <cell r="E31">
            <v>1257.01</v>
          </cell>
          <cell r="F31">
            <v>10071.618</v>
          </cell>
          <cell r="G31">
            <v>3220.5029652268931</v>
          </cell>
          <cell r="H31">
            <v>-12356</v>
          </cell>
          <cell r="J31">
            <v>3363</v>
          </cell>
          <cell r="K31">
            <v>2620</v>
          </cell>
          <cell r="L31">
            <v>-18593</v>
          </cell>
          <cell r="M31">
            <v>-5949</v>
          </cell>
          <cell r="O31">
            <v>-1864</v>
          </cell>
          <cell r="P31">
            <v>4460</v>
          </cell>
          <cell r="Q31">
            <v>-815</v>
          </cell>
          <cell r="R31">
            <v>327</v>
          </cell>
          <cell r="T31">
            <v>779</v>
          </cell>
          <cell r="U31">
            <v>930</v>
          </cell>
        </row>
        <row r="32">
          <cell r="A32" t="str">
            <v xml:space="preserve">  General government</v>
          </cell>
          <cell r="C32">
            <v>64.254000000000005</v>
          </cell>
          <cell r="E32">
            <v>1248.3855000000001</v>
          </cell>
          <cell r="F32">
            <v>6572</v>
          </cell>
          <cell r="G32">
            <v>2316</v>
          </cell>
          <cell r="H32">
            <v>-6682</v>
          </cell>
          <cell r="J32">
            <v>4273</v>
          </cell>
          <cell r="K32">
            <v>4231</v>
          </cell>
          <cell r="L32">
            <v>-19809</v>
          </cell>
          <cell r="M32">
            <v>393</v>
          </cell>
          <cell r="O32">
            <v>-7921</v>
          </cell>
          <cell r="P32">
            <v>5310</v>
          </cell>
          <cell r="Q32">
            <v>798</v>
          </cell>
          <cell r="R32">
            <v>1719</v>
          </cell>
          <cell r="T32">
            <v>-713</v>
          </cell>
          <cell r="U32">
            <v>-923</v>
          </cell>
        </row>
        <row r="33">
          <cell r="A33" t="str">
            <v xml:space="preserve">    Republican government</v>
          </cell>
          <cell r="C33" t="str">
            <v xml:space="preserve">             ...</v>
          </cell>
          <cell r="E33" t="str">
            <v xml:space="preserve">             ...</v>
          </cell>
          <cell r="F33">
            <v>6572</v>
          </cell>
          <cell r="G33">
            <v>2316</v>
          </cell>
          <cell r="H33">
            <v>-6706</v>
          </cell>
          <cell r="J33">
            <v>4221</v>
          </cell>
          <cell r="K33">
            <v>4197</v>
          </cell>
          <cell r="L33">
            <v>-19646</v>
          </cell>
          <cell r="M33">
            <v>222</v>
          </cell>
          <cell r="O33">
            <v>-7872</v>
          </cell>
          <cell r="P33">
            <v>5345</v>
          </cell>
          <cell r="Q33">
            <v>741</v>
          </cell>
          <cell r="R33">
            <v>1721</v>
          </cell>
          <cell r="T33">
            <v>-438</v>
          </cell>
          <cell r="U33">
            <v>-950</v>
          </cell>
        </row>
        <row r="34">
          <cell r="A34" t="str">
            <v xml:space="preserve">    Local government</v>
          </cell>
          <cell r="C34" t="str">
            <v xml:space="preserve">             ...</v>
          </cell>
          <cell r="E34" t="str">
            <v xml:space="preserve">             ...</v>
          </cell>
          <cell r="F34">
            <v>0</v>
          </cell>
          <cell r="G34">
            <v>0</v>
          </cell>
          <cell r="H34">
            <v>0</v>
          </cell>
          <cell r="J34">
            <v>0</v>
          </cell>
          <cell r="K34">
            <v>0</v>
          </cell>
          <cell r="L34">
            <v>0</v>
          </cell>
          <cell r="M34">
            <v>0</v>
          </cell>
          <cell r="O34">
            <v>0</v>
          </cell>
          <cell r="P34">
            <v>0</v>
          </cell>
          <cell r="Q34">
            <v>0</v>
          </cell>
          <cell r="R34">
            <v>0</v>
          </cell>
          <cell r="T34">
            <v>0</v>
          </cell>
          <cell r="U34">
            <v>0</v>
          </cell>
        </row>
        <row r="35">
          <cell r="A35" t="str">
            <v xml:space="preserve">    Pension and employment fund</v>
          </cell>
          <cell r="C35" t="str">
            <v xml:space="preserve">             ...</v>
          </cell>
          <cell r="E35" t="str">
            <v xml:space="preserve">             ...</v>
          </cell>
          <cell r="F35">
            <v>-576</v>
          </cell>
          <cell r="G35">
            <v>463</v>
          </cell>
          <cell r="H35">
            <v>24</v>
          </cell>
          <cell r="J35">
            <v>52</v>
          </cell>
          <cell r="K35">
            <v>34</v>
          </cell>
          <cell r="L35">
            <v>-163</v>
          </cell>
          <cell r="M35">
            <v>171</v>
          </cell>
          <cell r="O35">
            <v>-49</v>
          </cell>
          <cell r="P35">
            <v>-35</v>
          </cell>
          <cell r="Q35">
            <v>57</v>
          </cell>
          <cell r="R35">
            <v>-2</v>
          </cell>
          <cell r="T35">
            <v>-275</v>
          </cell>
          <cell r="U35">
            <v>27</v>
          </cell>
        </row>
        <row r="36">
          <cell r="A36" t="str">
            <v xml:space="preserve">  Banks</v>
          </cell>
          <cell r="C36">
            <v>61.191499999999991</v>
          </cell>
          <cell r="E36">
            <v>343.86700000000002</v>
          </cell>
          <cell r="F36">
            <v>3208</v>
          </cell>
          <cell r="G36">
            <v>152</v>
          </cell>
          <cell r="H36">
            <v>-2850</v>
          </cell>
          <cell r="J36">
            <v>125</v>
          </cell>
          <cell r="K36">
            <v>-1184</v>
          </cell>
          <cell r="L36">
            <v>-918</v>
          </cell>
          <cell r="M36">
            <v>1006</v>
          </cell>
          <cell r="O36">
            <v>-1264</v>
          </cell>
          <cell r="P36">
            <v>-956</v>
          </cell>
          <cell r="Q36">
            <v>-403</v>
          </cell>
          <cell r="R36">
            <v>2986</v>
          </cell>
          <cell r="T36">
            <v>-2498</v>
          </cell>
          <cell r="U36">
            <v>1398</v>
          </cell>
        </row>
        <row r="37">
          <cell r="A37" t="str">
            <v xml:space="preserve">  Other items, net </v>
          </cell>
          <cell r="C37">
            <v>28.198000000000004</v>
          </cell>
          <cell r="E37">
            <v>-335.24250000000001</v>
          </cell>
          <cell r="F37">
            <v>291.61800000000056</v>
          </cell>
          <cell r="G37">
            <v>752.50296522689314</v>
          </cell>
          <cell r="H37">
            <v>-2824</v>
          </cell>
          <cell r="J37">
            <v>-1035</v>
          </cell>
          <cell r="K37">
            <v>-427</v>
          </cell>
          <cell r="L37">
            <v>2134</v>
          </cell>
          <cell r="M37">
            <v>-7348</v>
          </cell>
          <cell r="O37">
            <v>7321</v>
          </cell>
          <cell r="P37">
            <v>106</v>
          </cell>
          <cell r="Q37">
            <v>-1210</v>
          </cell>
          <cell r="R37">
            <v>-4378</v>
          </cell>
          <cell r="T37">
            <v>3990</v>
          </cell>
          <cell r="U37">
            <v>455</v>
          </cell>
        </row>
        <row r="39">
          <cell r="A39" t="str">
            <v>Reserve money</v>
          </cell>
          <cell r="C39">
            <v>97.267499999999998</v>
          </cell>
          <cell r="E39">
            <v>1463.1685</v>
          </cell>
          <cell r="F39">
            <v>13246.16</v>
          </cell>
          <cell r="G39">
            <v>14527</v>
          </cell>
          <cell r="H39">
            <v>4462</v>
          </cell>
          <cell r="J39">
            <v>-2083</v>
          </cell>
          <cell r="K39">
            <v>1806</v>
          </cell>
          <cell r="L39">
            <v>7900</v>
          </cell>
          <cell r="M39">
            <v>1671</v>
          </cell>
          <cell r="O39">
            <v>-5382</v>
          </cell>
          <cell r="P39">
            <v>1763</v>
          </cell>
          <cell r="Q39">
            <v>3549</v>
          </cell>
          <cell r="R39">
            <v>3359</v>
          </cell>
          <cell r="T39">
            <v>-8278</v>
          </cell>
          <cell r="U39">
            <v>-1872</v>
          </cell>
        </row>
        <row r="40">
          <cell r="A40" t="str">
            <v xml:space="preserve">  Currency outside Central Bank of Armenia</v>
          </cell>
          <cell r="C40">
            <v>65.05</v>
          </cell>
          <cell r="E40">
            <v>1150.56</v>
          </cell>
          <cell r="F40">
            <v>9816.69</v>
          </cell>
          <cell r="G40">
            <v>14689</v>
          </cell>
          <cell r="H40">
            <v>4384</v>
          </cell>
          <cell r="J40">
            <v>-3357</v>
          </cell>
          <cell r="K40">
            <v>1746</v>
          </cell>
          <cell r="L40">
            <v>2564</v>
          </cell>
          <cell r="M40">
            <v>4118</v>
          </cell>
          <cell r="O40">
            <v>-4577</v>
          </cell>
          <cell r="P40">
            <v>-1978</v>
          </cell>
          <cell r="Q40">
            <v>3996</v>
          </cell>
          <cell r="R40">
            <v>5689</v>
          </cell>
          <cell r="T40">
            <v>-10655</v>
          </cell>
          <cell r="U40">
            <v>1590</v>
          </cell>
        </row>
        <row r="41">
          <cell r="A41" t="str">
            <v xml:space="preserve">  Required reserves </v>
          </cell>
          <cell r="C41">
            <v>3.2025000000000001</v>
          </cell>
          <cell r="E41">
            <v>54.958500000000001</v>
          </cell>
          <cell r="F41">
            <v>1451.45</v>
          </cell>
          <cell r="G41">
            <v>882</v>
          </cell>
          <cell r="H41">
            <v>-237</v>
          </cell>
          <cell r="J41">
            <v>-644</v>
          </cell>
          <cell r="K41">
            <v>71</v>
          </cell>
          <cell r="L41">
            <v>2737</v>
          </cell>
          <cell r="M41">
            <v>2338</v>
          </cell>
          <cell r="O41">
            <v>-892</v>
          </cell>
          <cell r="P41">
            <v>3233</v>
          </cell>
          <cell r="Q41">
            <v>-276</v>
          </cell>
          <cell r="R41">
            <v>-2214</v>
          </cell>
          <cell r="T41">
            <v>2175</v>
          </cell>
          <cell r="U41">
            <v>-3453</v>
          </cell>
        </row>
        <row r="42">
          <cell r="A42" t="str">
            <v xml:space="preserve">  Correspondent accounts </v>
          </cell>
          <cell r="C42">
            <v>29</v>
          </cell>
          <cell r="E42">
            <v>257.64999999999998</v>
          </cell>
          <cell r="F42">
            <v>1978.02</v>
          </cell>
          <cell r="G42">
            <v>-1579</v>
          </cell>
          <cell r="H42">
            <v>268</v>
          </cell>
          <cell r="J42">
            <v>1932</v>
          </cell>
          <cell r="K42">
            <v>-121</v>
          </cell>
          <cell r="L42">
            <v>2493</v>
          </cell>
          <cell r="M42">
            <v>-4663</v>
          </cell>
          <cell r="O42">
            <v>0</v>
          </cell>
          <cell r="P42">
            <v>0</v>
          </cell>
          <cell r="Q42">
            <v>0</v>
          </cell>
          <cell r="R42">
            <v>0</v>
          </cell>
          <cell r="T42">
            <v>0</v>
          </cell>
          <cell r="U42">
            <v>0</v>
          </cell>
        </row>
        <row r="43">
          <cell r="A43" t="str">
            <v xml:space="preserve">  Other accounts</v>
          </cell>
          <cell r="C43" t="str">
            <v xml:space="preserve">             ...</v>
          </cell>
          <cell r="E43" t="str">
            <v xml:space="preserve">          ...</v>
          </cell>
          <cell r="F43" t="str">
            <v xml:space="preserve">          ...</v>
          </cell>
          <cell r="G43">
            <v>160.5</v>
          </cell>
          <cell r="H43">
            <v>47</v>
          </cell>
          <cell r="J43">
            <v>-14</v>
          </cell>
          <cell r="K43">
            <v>110</v>
          </cell>
          <cell r="L43">
            <v>106</v>
          </cell>
          <cell r="M43">
            <v>-122</v>
          </cell>
          <cell r="O43">
            <v>87</v>
          </cell>
          <cell r="P43">
            <v>508</v>
          </cell>
          <cell r="Q43">
            <v>-171</v>
          </cell>
          <cell r="R43">
            <v>-116</v>
          </cell>
          <cell r="T43">
            <v>202</v>
          </cell>
          <cell r="U43">
            <v>-9</v>
          </cell>
        </row>
        <row r="46">
          <cell r="A46" t="str">
            <v>Sources:  Central Bank of Armenia; and Fund staff estimates.</v>
          </cell>
        </row>
        <row r="47">
          <cell r="A47" t="str">
            <v>Q:\DATA\US\ARM\REP\97ARMRED\MONRED3.XLS</v>
          </cell>
        </row>
      </sheetData>
      <sheetData sheetId="80" refreshError="1"/>
      <sheetData sheetId="81">
        <row r="1">
          <cell r="A1" t="str">
            <v>Table 23. Armenia:  Monetary Survey, 1994-2000</v>
          </cell>
        </row>
        <row r="2">
          <cell r="A2" t="str">
            <v>(End-of-period, in millions of drams)</v>
          </cell>
        </row>
        <row r="5">
          <cell r="A5" t="str">
            <v xml:space="preserve"> </v>
          </cell>
          <cell r="B5" t="str">
            <v>1994</v>
          </cell>
          <cell r="C5">
            <v>1995</v>
          </cell>
          <cell r="D5">
            <v>1996</v>
          </cell>
          <cell r="F5">
            <v>1997</v>
          </cell>
          <cell r="L5">
            <v>1998</v>
          </cell>
          <cell r="P5">
            <v>1999</v>
          </cell>
        </row>
        <row r="6">
          <cell r="A6" t="str">
            <v xml:space="preserve"> </v>
          </cell>
          <cell r="F6" t="str">
            <v>Q1</v>
          </cell>
          <cell r="G6" t="str">
            <v>Q2</v>
          </cell>
          <cell r="H6" t="str">
            <v>Q3</v>
          </cell>
          <cell r="I6" t="str">
            <v>Q4</v>
          </cell>
          <cell r="K6" t="str">
            <v>Q1</v>
          </cell>
          <cell r="L6" t="str">
            <v>Q2</v>
          </cell>
          <cell r="M6" t="str">
            <v>Q3</v>
          </cell>
          <cell r="N6" t="str">
            <v>Q4</v>
          </cell>
          <cell r="P6" t="str">
            <v>Q1</v>
          </cell>
          <cell r="Q6" t="str">
            <v>Q2</v>
          </cell>
        </row>
        <row r="9">
          <cell r="B9" t="str">
            <v>Stocks</v>
          </cell>
        </row>
        <row r="11">
          <cell r="A11" t="str">
            <v xml:space="preserve">Net foreign assets (convertible currencies) </v>
          </cell>
          <cell r="B11">
            <v>6435.0419999999995</v>
          </cell>
          <cell r="C11">
            <v>14823</v>
          </cell>
          <cell r="D11">
            <v>7769</v>
          </cell>
          <cell r="F11">
            <v>1842</v>
          </cell>
          <cell r="G11">
            <v>-3693</v>
          </cell>
          <cell r="H11">
            <v>24728</v>
          </cell>
          <cell r="I11">
            <v>29945</v>
          </cell>
          <cell r="K11">
            <v>26174</v>
          </cell>
          <cell r="L11">
            <v>21952</v>
          </cell>
          <cell r="M11">
            <v>24763</v>
          </cell>
          <cell r="N11">
            <v>17562</v>
          </cell>
          <cell r="P11">
            <v>11182</v>
          </cell>
          <cell r="Q11">
            <v>5592</v>
          </cell>
        </row>
        <row r="13">
          <cell r="A13" t="str">
            <v>Net domestic assets</v>
          </cell>
          <cell r="B13">
            <v>17420.957999999999</v>
          </cell>
          <cell r="C13">
            <v>25429</v>
          </cell>
          <cell r="D13">
            <v>46602</v>
          </cell>
          <cell r="F13">
            <v>53706</v>
          </cell>
          <cell r="G13">
            <v>62859</v>
          </cell>
          <cell r="H13">
            <v>42930</v>
          </cell>
          <cell r="I13">
            <v>40303</v>
          </cell>
          <cell r="K13">
            <v>44942</v>
          </cell>
          <cell r="L13">
            <v>54752</v>
          </cell>
          <cell r="M13">
            <v>64899</v>
          </cell>
          <cell r="N13">
            <v>77952</v>
          </cell>
          <cell r="P13">
            <v>76709</v>
          </cell>
          <cell r="Q13">
            <v>87059</v>
          </cell>
        </row>
        <row r="14">
          <cell r="A14" t="str">
            <v xml:space="preserve"> Consolidated government</v>
          </cell>
          <cell r="B14">
            <v>6901</v>
          </cell>
          <cell r="C14">
            <v>8819</v>
          </cell>
          <cell r="D14">
            <v>23354</v>
          </cell>
          <cell r="F14">
            <v>26831</v>
          </cell>
          <cell r="G14">
            <v>31521</v>
          </cell>
          <cell r="H14">
            <v>13836</v>
          </cell>
          <cell r="I14">
            <v>14302</v>
          </cell>
          <cell r="K14">
            <v>6754</v>
          </cell>
          <cell r="L14">
            <v>12659</v>
          </cell>
          <cell r="M14">
            <v>16136</v>
          </cell>
          <cell r="N14">
            <v>19984</v>
          </cell>
          <cell r="P14">
            <v>15989</v>
          </cell>
          <cell r="Q14">
            <v>20617</v>
          </cell>
        </row>
        <row r="15">
          <cell r="A15" t="str">
            <v xml:space="preserve">    Republican government</v>
          </cell>
          <cell r="B15">
            <v>8423</v>
          </cell>
          <cell r="C15">
            <v>9883</v>
          </cell>
          <cell r="D15">
            <v>23789</v>
          </cell>
          <cell r="F15">
            <v>27531</v>
          </cell>
          <cell r="G15">
            <v>32063</v>
          </cell>
          <cell r="H15">
            <v>14874</v>
          </cell>
          <cell r="I15">
            <v>15097</v>
          </cell>
          <cell r="K15">
            <v>7558</v>
          </cell>
          <cell r="L15">
            <v>13241</v>
          </cell>
          <cell r="M15">
            <v>16629</v>
          </cell>
          <cell r="N15">
            <v>20787</v>
          </cell>
          <cell r="P15">
            <v>16967</v>
          </cell>
          <cell r="Q15">
            <v>21198</v>
          </cell>
        </row>
        <row r="16">
          <cell r="A16" t="str">
            <v xml:space="preserve">    Local government</v>
          </cell>
          <cell r="B16">
            <v>-785</v>
          </cell>
          <cell r="C16">
            <v>-857</v>
          </cell>
          <cell r="D16">
            <v>-222</v>
          </cell>
          <cell r="F16">
            <v>-494</v>
          </cell>
          <cell r="G16">
            <v>-384</v>
          </cell>
          <cell r="H16">
            <v>-680</v>
          </cell>
          <cell r="I16">
            <v>-577</v>
          </cell>
          <cell r="K16">
            <v>-705</v>
          </cell>
          <cell r="L16">
            <v>-448</v>
          </cell>
          <cell r="M16">
            <v>-416</v>
          </cell>
          <cell r="N16">
            <v>-347</v>
          </cell>
          <cell r="P16">
            <v>-382</v>
          </cell>
          <cell r="Q16">
            <v>-303</v>
          </cell>
        </row>
        <row r="17">
          <cell r="A17" t="str">
            <v xml:space="preserve">    Pension and employment fund</v>
          </cell>
          <cell r="B17">
            <v>-737</v>
          </cell>
          <cell r="C17">
            <v>-207</v>
          </cell>
          <cell r="D17">
            <v>-213</v>
          </cell>
          <cell r="F17">
            <v>-206</v>
          </cell>
          <cell r="G17">
            <v>-158</v>
          </cell>
          <cell r="H17">
            <v>-358</v>
          </cell>
          <cell r="I17">
            <v>-218</v>
          </cell>
          <cell r="K17">
            <v>-99</v>
          </cell>
          <cell r="L17">
            <v>-134</v>
          </cell>
          <cell r="M17">
            <v>-77</v>
          </cell>
          <cell r="N17">
            <v>-456</v>
          </cell>
          <cell r="P17">
            <v>-596</v>
          </cell>
          <cell r="Q17">
            <v>-278</v>
          </cell>
        </row>
        <row r="18">
          <cell r="A18" t="str">
            <v xml:space="preserve">  Economy</v>
          </cell>
          <cell r="B18">
            <v>20740</v>
          </cell>
          <cell r="C18">
            <v>37947</v>
          </cell>
          <cell r="D18">
            <v>37181</v>
          </cell>
          <cell r="F18">
            <v>40760</v>
          </cell>
          <cell r="G18">
            <v>47032</v>
          </cell>
          <cell r="H18">
            <v>44286</v>
          </cell>
          <cell r="I18">
            <v>48486</v>
          </cell>
          <cell r="K18">
            <v>52547</v>
          </cell>
          <cell r="L18">
            <v>54448</v>
          </cell>
          <cell r="M18">
            <v>62806</v>
          </cell>
          <cell r="N18">
            <v>78989</v>
          </cell>
          <cell r="P18">
            <v>76261</v>
          </cell>
          <cell r="Q18">
            <v>82640</v>
          </cell>
        </row>
        <row r="19">
          <cell r="A19" t="str">
            <v xml:space="preserve">    Enterprises</v>
          </cell>
          <cell r="B19">
            <v>20095</v>
          </cell>
          <cell r="C19">
            <v>33856</v>
          </cell>
          <cell r="D19">
            <v>32040</v>
          </cell>
          <cell r="F19">
            <v>34808</v>
          </cell>
          <cell r="G19">
            <v>39724</v>
          </cell>
          <cell r="H19">
            <v>36730</v>
          </cell>
          <cell r="I19">
            <v>37560</v>
          </cell>
          <cell r="K19">
            <v>36113</v>
          </cell>
          <cell r="L19">
            <v>36661</v>
          </cell>
          <cell r="M19">
            <v>35989</v>
          </cell>
          <cell r="N19">
            <v>45828</v>
          </cell>
          <cell r="P19">
            <v>40551</v>
          </cell>
          <cell r="Q19">
            <v>44276</v>
          </cell>
        </row>
        <row r="20">
          <cell r="A20" t="str">
            <v xml:space="preserve">    Rest of economy</v>
          </cell>
          <cell r="B20">
            <v>645</v>
          </cell>
          <cell r="C20">
            <v>4091</v>
          </cell>
          <cell r="D20">
            <v>5141</v>
          </cell>
          <cell r="F20">
            <v>5952</v>
          </cell>
          <cell r="G20">
            <v>7308</v>
          </cell>
          <cell r="H20">
            <v>7556</v>
          </cell>
          <cell r="I20">
            <v>10926</v>
          </cell>
          <cell r="K20">
            <v>16434</v>
          </cell>
          <cell r="L20">
            <v>17787</v>
          </cell>
          <cell r="M20">
            <v>26817</v>
          </cell>
          <cell r="N20">
            <v>33161</v>
          </cell>
          <cell r="P20">
            <v>35710</v>
          </cell>
          <cell r="Q20">
            <v>38364</v>
          </cell>
        </row>
        <row r="21">
          <cell r="A21" t="str">
            <v xml:space="preserve">  Other items, net </v>
          </cell>
          <cell r="B21">
            <v>-10220.042000000001</v>
          </cell>
          <cell r="C21">
            <v>-21337</v>
          </cell>
          <cell r="D21">
            <v>-13933</v>
          </cell>
          <cell r="F21">
            <v>-13885</v>
          </cell>
          <cell r="G21">
            <v>-15694</v>
          </cell>
          <cell r="H21">
            <v>-15192</v>
          </cell>
          <cell r="I21">
            <v>-22485</v>
          </cell>
          <cell r="K21">
            <v>-14359</v>
          </cell>
          <cell r="L21">
            <v>-12355</v>
          </cell>
          <cell r="M21">
            <v>-14043</v>
          </cell>
          <cell r="N21">
            <v>-21021</v>
          </cell>
          <cell r="P21">
            <v>-15541</v>
          </cell>
          <cell r="Q21">
            <v>-16198</v>
          </cell>
        </row>
        <row r="23">
          <cell r="A23" t="str">
            <v xml:space="preserve">Broad money </v>
          </cell>
          <cell r="B23">
            <v>23856</v>
          </cell>
          <cell r="C23">
            <v>40252</v>
          </cell>
          <cell r="D23">
            <v>54371</v>
          </cell>
          <cell r="F23">
            <v>55548</v>
          </cell>
          <cell r="G23">
            <v>59166</v>
          </cell>
          <cell r="H23">
            <v>67658</v>
          </cell>
          <cell r="I23">
            <v>70248</v>
          </cell>
          <cell r="K23">
            <v>71116</v>
          </cell>
          <cell r="L23">
            <v>76704</v>
          </cell>
          <cell r="M23">
            <v>89662</v>
          </cell>
          <cell r="N23">
            <v>95514</v>
          </cell>
          <cell r="P23">
            <v>87891</v>
          </cell>
          <cell r="Q23">
            <v>92651</v>
          </cell>
        </row>
        <row r="24">
          <cell r="A24" t="str">
            <v xml:space="preserve">  Currency in circulation</v>
          </cell>
          <cell r="B24">
            <v>10063</v>
          </cell>
          <cell r="C24">
            <v>24601</v>
          </cell>
          <cell r="D24">
            <v>34784</v>
          </cell>
          <cell r="F24">
            <v>31136</v>
          </cell>
          <cell r="G24">
            <v>32548</v>
          </cell>
          <cell r="H24">
            <v>34637</v>
          </cell>
          <cell r="I24">
            <v>37596</v>
          </cell>
          <cell r="K24">
            <v>34672</v>
          </cell>
          <cell r="L24">
            <v>32275</v>
          </cell>
          <cell r="M24">
            <v>36457</v>
          </cell>
          <cell r="N24">
            <v>41370</v>
          </cell>
          <cell r="P24">
            <v>31603</v>
          </cell>
          <cell r="Q24">
            <v>33801</v>
          </cell>
        </row>
        <row r="25">
          <cell r="A25" t="str">
            <v xml:space="preserve">  Dram deposits</v>
          </cell>
          <cell r="B25">
            <v>3871</v>
          </cell>
          <cell r="C25">
            <v>7432</v>
          </cell>
          <cell r="D25">
            <v>8158</v>
          </cell>
          <cell r="F25">
            <v>8565</v>
          </cell>
          <cell r="G25">
            <v>10343</v>
          </cell>
          <cell r="H25">
            <v>12097</v>
          </cell>
          <cell r="I25">
            <v>9085</v>
          </cell>
          <cell r="K25">
            <v>13059</v>
          </cell>
          <cell r="L25">
            <v>14796</v>
          </cell>
          <cell r="M25">
            <v>16818</v>
          </cell>
          <cell r="N25">
            <v>16169</v>
          </cell>
          <cell r="P25">
            <v>14216</v>
          </cell>
          <cell r="Q25">
            <v>17002</v>
          </cell>
        </row>
        <row r="26">
          <cell r="A26" t="str">
            <v xml:space="preserve">  Foreign exchange deposits</v>
          </cell>
          <cell r="B26">
            <v>9922</v>
          </cell>
          <cell r="C26">
            <v>8219</v>
          </cell>
          <cell r="D26">
            <v>11429</v>
          </cell>
          <cell r="F26">
            <v>15847</v>
          </cell>
          <cell r="G26">
            <v>16275</v>
          </cell>
          <cell r="H26">
            <v>20924</v>
          </cell>
          <cell r="I26">
            <v>23567</v>
          </cell>
          <cell r="K26">
            <v>23385</v>
          </cell>
          <cell r="L26">
            <v>29633</v>
          </cell>
          <cell r="M26">
            <v>36387</v>
          </cell>
          <cell r="N26">
            <v>37975</v>
          </cell>
          <cell r="P26">
            <v>42072</v>
          </cell>
          <cell r="Q26">
            <v>41848</v>
          </cell>
        </row>
        <row r="28">
          <cell r="B28" t="str">
            <v>Flows (with respect to end of previous period)</v>
          </cell>
        </row>
        <row r="30">
          <cell r="A30" t="str">
            <v xml:space="preserve">Net foreign assets (convertible currencies) </v>
          </cell>
          <cell r="B30">
            <v>4905.5419999999995</v>
          </cell>
          <cell r="C30">
            <v>8387.9580000000005</v>
          </cell>
          <cell r="D30">
            <v>5281</v>
          </cell>
          <cell r="F30">
            <v>-5927</v>
          </cell>
          <cell r="G30">
            <v>-5535</v>
          </cell>
          <cell r="H30">
            <v>28421</v>
          </cell>
          <cell r="I30">
            <v>5217</v>
          </cell>
          <cell r="K30">
            <v>-3771</v>
          </cell>
          <cell r="L30">
            <v>-4222</v>
          </cell>
          <cell r="M30">
            <v>2811</v>
          </cell>
          <cell r="N30">
            <v>-7201</v>
          </cell>
          <cell r="P30">
            <v>-6380</v>
          </cell>
          <cell r="Q30">
            <v>-5590</v>
          </cell>
        </row>
        <row r="32">
          <cell r="A32" t="str">
            <v>Net domestic assets</v>
          </cell>
          <cell r="B32">
            <v>15908.457999999999</v>
          </cell>
          <cell r="C32">
            <v>8008.0420000000013</v>
          </cell>
          <cell r="D32">
            <v>-3333</v>
          </cell>
          <cell r="F32">
            <v>7104</v>
          </cell>
          <cell r="G32">
            <v>9153</v>
          </cell>
          <cell r="H32">
            <v>-19929</v>
          </cell>
          <cell r="I32">
            <v>-2627</v>
          </cell>
          <cell r="K32">
            <v>4639</v>
          </cell>
          <cell r="L32">
            <v>9810</v>
          </cell>
          <cell r="M32">
            <v>10147</v>
          </cell>
          <cell r="N32">
            <v>13053</v>
          </cell>
          <cell r="P32">
            <v>-1243</v>
          </cell>
          <cell r="Q32">
            <v>10350</v>
          </cell>
        </row>
        <row r="33">
          <cell r="A33" t="str">
            <v xml:space="preserve"> Consolidated government</v>
          </cell>
          <cell r="B33">
            <v>5649</v>
          </cell>
          <cell r="C33">
            <v>1918</v>
          </cell>
          <cell r="D33">
            <v>-6182</v>
          </cell>
          <cell r="F33">
            <v>3477</v>
          </cell>
          <cell r="G33">
            <v>4690</v>
          </cell>
          <cell r="H33">
            <v>-17685</v>
          </cell>
          <cell r="I33">
            <v>466</v>
          </cell>
          <cell r="K33">
            <v>-7548</v>
          </cell>
          <cell r="L33">
            <v>5905</v>
          </cell>
          <cell r="M33">
            <v>3477</v>
          </cell>
          <cell r="N33">
            <v>3848</v>
          </cell>
          <cell r="P33">
            <v>-3995</v>
          </cell>
          <cell r="Q33">
            <v>4628</v>
          </cell>
        </row>
        <row r="34">
          <cell r="A34" t="str">
            <v xml:space="preserve">    Republican government</v>
          </cell>
          <cell r="B34">
            <v>7178</v>
          </cell>
          <cell r="C34">
            <v>1460</v>
          </cell>
          <cell r="D34">
            <v>-6304</v>
          </cell>
          <cell r="F34">
            <v>3742</v>
          </cell>
          <cell r="G34">
            <v>4532</v>
          </cell>
          <cell r="H34">
            <v>-17189</v>
          </cell>
          <cell r="I34">
            <v>223</v>
          </cell>
          <cell r="K34">
            <v>-7539</v>
          </cell>
          <cell r="L34">
            <v>5683</v>
          </cell>
          <cell r="M34">
            <v>3388</v>
          </cell>
          <cell r="N34">
            <v>4158</v>
          </cell>
          <cell r="P34">
            <v>-3820</v>
          </cell>
          <cell r="Q34">
            <v>4231</v>
          </cell>
        </row>
        <row r="35">
          <cell r="A35" t="str">
            <v xml:space="preserve">    Local government</v>
          </cell>
          <cell r="B35">
            <v>-800</v>
          </cell>
          <cell r="C35">
            <v>-72</v>
          </cell>
          <cell r="D35">
            <v>28</v>
          </cell>
          <cell r="F35">
            <v>-272</v>
          </cell>
          <cell r="G35">
            <v>110</v>
          </cell>
          <cell r="H35">
            <v>-296</v>
          </cell>
          <cell r="I35">
            <v>103</v>
          </cell>
          <cell r="K35">
            <v>-128</v>
          </cell>
          <cell r="L35">
            <v>257</v>
          </cell>
          <cell r="M35">
            <v>32</v>
          </cell>
          <cell r="N35">
            <v>69</v>
          </cell>
          <cell r="P35">
            <v>-35</v>
          </cell>
          <cell r="Q35">
            <v>79</v>
          </cell>
        </row>
        <row r="36">
          <cell r="A36" t="str">
            <v xml:space="preserve">    Pension and employment fund</v>
          </cell>
          <cell r="B36">
            <v>-729</v>
          </cell>
          <cell r="C36">
            <v>530</v>
          </cell>
          <cell r="D36">
            <v>94</v>
          </cell>
          <cell r="F36">
            <v>7</v>
          </cell>
          <cell r="G36">
            <v>48</v>
          </cell>
          <cell r="H36">
            <v>-200</v>
          </cell>
          <cell r="I36">
            <v>140</v>
          </cell>
          <cell r="K36">
            <v>119</v>
          </cell>
          <cell r="L36">
            <v>-35</v>
          </cell>
          <cell r="M36">
            <v>57</v>
          </cell>
          <cell r="N36">
            <v>-379</v>
          </cell>
          <cell r="P36">
            <v>-140</v>
          </cell>
          <cell r="Q36">
            <v>318</v>
          </cell>
        </row>
        <row r="37">
          <cell r="A37" t="str">
            <v xml:space="preserve">  Economy</v>
          </cell>
          <cell r="B37">
            <v>20316.46</v>
          </cell>
          <cell r="C37">
            <v>17207</v>
          </cell>
          <cell r="D37">
            <v>6984</v>
          </cell>
          <cell r="F37">
            <v>3579</v>
          </cell>
          <cell r="G37">
            <v>6272</v>
          </cell>
          <cell r="H37">
            <v>-2746</v>
          </cell>
          <cell r="I37">
            <v>4200</v>
          </cell>
          <cell r="K37">
            <v>4061</v>
          </cell>
          <cell r="L37">
            <v>1901</v>
          </cell>
          <cell r="M37">
            <v>8358</v>
          </cell>
          <cell r="N37">
            <v>16183</v>
          </cell>
          <cell r="P37">
            <v>-2728</v>
          </cell>
          <cell r="Q37">
            <v>6379</v>
          </cell>
        </row>
        <row r="38">
          <cell r="A38" t="str">
            <v xml:space="preserve">    Enterprises</v>
          </cell>
          <cell r="B38">
            <v>19696</v>
          </cell>
          <cell r="C38">
            <v>13761</v>
          </cell>
          <cell r="D38">
            <v>6251</v>
          </cell>
          <cell r="F38">
            <v>2768</v>
          </cell>
          <cell r="G38">
            <v>4916</v>
          </cell>
          <cell r="H38">
            <v>-2994</v>
          </cell>
          <cell r="I38">
            <v>830</v>
          </cell>
          <cell r="K38">
            <v>-1447</v>
          </cell>
          <cell r="L38">
            <v>548</v>
          </cell>
          <cell r="M38">
            <v>-672</v>
          </cell>
          <cell r="N38">
            <v>9839</v>
          </cell>
          <cell r="P38">
            <v>-5277</v>
          </cell>
          <cell r="Q38">
            <v>3725</v>
          </cell>
        </row>
        <row r="39">
          <cell r="A39" t="str">
            <v xml:space="preserve">    Rest of economy</v>
          </cell>
          <cell r="B39">
            <v>620.46</v>
          </cell>
          <cell r="C39">
            <v>3446</v>
          </cell>
          <cell r="D39">
            <v>733</v>
          </cell>
          <cell r="F39">
            <v>811</v>
          </cell>
          <cell r="G39">
            <v>1356</v>
          </cell>
          <cell r="H39">
            <v>248</v>
          </cell>
          <cell r="I39">
            <v>3370</v>
          </cell>
          <cell r="K39">
            <v>5508</v>
          </cell>
          <cell r="L39">
            <v>1353</v>
          </cell>
          <cell r="M39">
            <v>9030</v>
          </cell>
          <cell r="N39">
            <v>6344</v>
          </cell>
          <cell r="P39">
            <v>2549</v>
          </cell>
          <cell r="Q39">
            <v>2654</v>
          </cell>
        </row>
        <row r="40">
          <cell r="A40" t="str">
            <v xml:space="preserve">  Other items, net </v>
          </cell>
          <cell r="B40">
            <v>-10057.002</v>
          </cell>
          <cell r="C40">
            <v>-11116.957999999999</v>
          </cell>
          <cell r="D40">
            <v>-4135</v>
          </cell>
          <cell r="F40">
            <v>48</v>
          </cell>
          <cell r="G40">
            <v>-1809</v>
          </cell>
          <cell r="H40">
            <v>502</v>
          </cell>
          <cell r="I40">
            <v>-7293</v>
          </cell>
          <cell r="K40">
            <v>8126</v>
          </cell>
          <cell r="L40">
            <v>2004</v>
          </cell>
          <cell r="M40">
            <v>-1688</v>
          </cell>
          <cell r="N40">
            <v>-6978</v>
          </cell>
          <cell r="P40">
            <v>5480</v>
          </cell>
          <cell r="Q40">
            <v>-657</v>
          </cell>
        </row>
        <row r="42">
          <cell r="A42" t="str">
            <v xml:space="preserve">Broad money </v>
          </cell>
          <cell r="B42">
            <v>20814</v>
          </cell>
          <cell r="C42">
            <v>16396</v>
          </cell>
          <cell r="D42">
            <v>1948</v>
          </cell>
          <cell r="F42">
            <v>1177</v>
          </cell>
          <cell r="G42">
            <v>3618</v>
          </cell>
          <cell r="H42">
            <v>8492</v>
          </cell>
          <cell r="I42">
            <v>2590</v>
          </cell>
          <cell r="K42">
            <v>868</v>
          </cell>
          <cell r="L42">
            <v>5588</v>
          </cell>
          <cell r="M42">
            <v>12958</v>
          </cell>
          <cell r="N42">
            <v>5852</v>
          </cell>
          <cell r="P42">
            <v>-7623</v>
          </cell>
          <cell r="Q42">
            <v>4760</v>
          </cell>
        </row>
        <row r="43">
          <cell r="A43" t="str">
            <v xml:space="preserve">  Currency in circulation</v>
          </cell>
          <cell r="B43">
            <v>9044.7199999999993</v>
          </cell>
          <cell r="C43">
            <v>14538</v>
          </cell>
          <cell r="D43">
            <v>4508</v>
          </cell>
          <cell r="F43">
            <v>-3648</v>
          </cell>
          <cell r="G43">
            <v>1412</v>
          </cell>
          <cell r="H43">
            <v>2089</v>
          </cell>
          <cell r="I43">
            <v>2959</v>
          </cell>
          <cell r="K43">
            <v>-2924</v>
          </cell>
          <cell r="L43">
            <v>-2397</v>
          </cell>
          <cell r="M43">
            <v>4182</v>
          </cell>
          <cell r="N43">
            <v>4913</v>
          </cell>
          <cell r="P43">
            <v>-9767</v>
          </cell>
          <cell r="Q43">
            <v>2198</v>
          </cell>
        </row>
        <row r="44">
          <cell r="A44" t="str">
            <v xml:space="preserve">  Dram deposits</v>
          </cell>
          <cell r="B44">
            <v>3204.28</v>
          </cell>
          <cell r="C44">
            <v>3561</v>
          </cell>
          <cell r="D44">
            <v>-2561</v>
          </cell>
          <cell r="F44">
            <v>407</v>
          </cell>
          <cell r="G44">
            <v>1778</v>
          </cell>
          <cell r="H44">
            <v>1754</v>
          </cell>
          <cell r="I44">
            <v>-3012</v>
          </cell>
          <cell r="K44">
            <v>3974</v>
          </cell>
          <cell r="L44">
            <v>1737</v>
          </cell>
          <cell r="M44">
            <v>2022</v>
          </cell>
          <cell r="N44">
            <v>-649</v>
          </cell>
          <cell r="P44">
            <v>-1953</v>
          </cell>
          <cell r="Q44">
            <v>2786</v>
          </cell>
        </row>
        <row r="45">
          <cell r="A45" t="str">
            <v xml:space="preserve">  Foreign exchange deposits</v>
          </cell>
          <cell r="B45">
            <v>8565</v>
          </cell>
          <cell r="C45">
            <v>-1703</v>
          </cell>
          <cell r="D45">
            <v>1</v>
          </cell>
          <cell r="F45">
            <v>4418</v>
          </cell>
          <cell r="G45">
            <v>428</v>
          </cell>
          <cell r="H45">
            <v>4649</v>
          </cell>
          <cell r="I45">
            <v>2643</v>
          </cell>
          <cell r="K45">
            <v>-182</v>
          </cell>
          <cell r="L45">
            <v>6248</v>
          </cell>
          <cell r="M45">
            <v>6754</v>
          </cell>
          <cell r="N45">
            <v>1588</v>
          </cell>
          <cell r="P45">
            <v>4097</v>
          </cell>
          <cell r="Q45">
            <v>-224</v>
          </cell>
        </row>
        <row r="47">
          <cell r="A47" t="str">
            <v>Memorandum items:</v>
          </cell>
        </row>
        <row r="48">
          <cell r="A48" t="str">
            <v xml:space="preserve">  Money multiplier</v>
          </cell>
          <cell r="B48">
            <v>1.6079805877595039</v>
          </cell>
          <cell r="C48">
            <v>1.3708408541361579</v>
          </cell>
          <cell r="D48">
            <v>1.3178931549350397</v>
          </cell>
          <cell r="F48">
            <v>1.4180175120618794</v>
          </cell>
          <cell r="G48">
            <v>1.4438126845457429</v>
          </cell>
          <cell r="H48">
            <v>1.3841936209824259</v>
          </cell>
          <cell r="I48">
            <v>1.3896735905044511</v>
          </cell>
          <cell r="K48">
            <v>1.574477506199079</v>
          </cell>
          <cell r="L48">
            <v>1.6343994374720334</v>
          </cell>
          <cell r="M48">
            <v>1.7761885895404121</v>
          </cell>
          <cell r="N48">
            <v>1.7740671260610339</v>
          </cell>
          <cell r="P48">
            <v>1.9290840850727595</v>
          </cell>
          <cell r="Q48">
            <v>2.1206939962004165</v>
          </cell>
        </row>
        <row r="49">
          <cell r="A49" t="str">
            <v xml:space="preserve">  Velocity</v>
          </cell>
          <cell r="B49">
            <v>19.230549966465482</v>
          </cell>
          <cell r="C49">
            <v>14.636191990460119</v>
          </cell>
          <cell r="D49">
            <v>13.75587227678689</v>
          </cell>
          <cell r="F49">
            <v>12.880848834716931</v>
          </cell>
          <cell r="G49">
            <v>13.0649589290504</v>
          </cell>
          <cell r="H49">
            <v>11.897241493315144</v>
          </cell>
          <cell r="I49">
            <v>12.822716373850872</v>
          </cell>
          <cell r="K49">
            <v>13.140883323815759</v>
          </cell>
          <cell r="L49">
            <v>11.843737124021425</v>
          </cell>
          <cell r="M49">
            <v>10.61064888135442</v>
          </cell>
          <cell r="N49">
            <v>10.395585987394519</v>
          </cell>
          <cell r="P49">
            <v>11.18348863933736</v>
          </cell>
          <cell r="Q49">
            <v>10.84909500538752</v>
          </cell>
        </row>
        <row r="52">
          <cell r="A52" t="str">
            <v>Sources:  Central Bank of Armenia; and Fund staff estimates.</v>
          </cell>
        </row>
      </sheetData>
      <sheetData sheetId="82" refreshError="1"/>
      <sheetData sheetId="83">
        <row r="1">
          <cell r="A1" t="str">
            <v>Table 24. Armenia:  Commercial Banks'  Interest Rates for Loans and Deposits in Drams and U.S. Dollars  1996-2000</v>
          </cell>
        </row>
        <row r="2">
          <cell r="A2" t="str">
            <v xml:space="preserve"> (Annualized interest rates)</v>
          </cell>
        </row>
        <row r="4">
          <cell r="A4" t="str">
            <v xml:space="preserve"> </v>
          </cell>
        </row>
        <row r="5">
          <cell r="A5" t="str">
            <v xml:space="preserve"> </v>
          </cell>
          <cell r="B5">
            <v>1996</v>
          </cell>
          <cell r="G5">
            <v>1997</v>
          </cell>
          <cell r="L5">
            <v>1998</v>
          </cell>
          <cell r="Q5">
            <v>1999</v>
          </cell>
        </row>
        <row r="6">
          <cell r="A6" t="str">
            <v xml:space="preserve"> </v>
          </cell>
          <cell r="B6" t="str">
            <v>Mar.</v>
          </cell>
          <cell r="C6" t="str">
            <v>Jun.</v>
          </cell>
          <cell r="D6" t="str">
            <v>Sept.</v>
          </cell>
          <cell r="E6" t="str">
            <v>Dec.</v>
          </cell>
          <cell r="G6" t="str">
            <v>Mar.</v>
          </cell>
          <cell r="H6" t="str">
            <v>Jun.</v>
          </cell>
          <cell r="I6" t="str">
            <v>Sept.</v>
          </cell>
          <cell r="J6" t="str">
            <v>Dec.</v>
          </cell>
          <cell r="L6" t="str">
            <v>Mar.</v>
          </cell>
          <cell r="M6" t="str">
            <v>Jun.</v>
          </cell>
          <cell r="N6" t="str">
            <v>Sep.</v>
          </cell>
          <cell r="O6" t="str">
            <v>Dec.</v>
          </cell>
          <cell r="Q6" t="str">
            <v>Mar.</v>
          </cell>
          <cell r="R6" t="str">
            <v>Jun.</v>
          </cell>
        </row>
        <row r="7">
          <cell r="A7" t="str">
            <v xml:space="preserve"> </v>
          </cell>
        </row>
        <row r="9">
          <cell r="A9" t="str">
            <v>Dram</v>
          </cell>
        </row>
        <row r="10">
          <cell r="A10" t="str">
            <v xml:space="preserve">  One-month</v>
          </cell>
        </row>
        <row r="11">
          <cell r="A11" t="str">
            <v xml:space="preserve">      Deposit</v>
          </cell>
          <cell r="B11">
            <v>63.994544247461562</v>
          </cell>
          <cell r="C11">
            <v>22.660698894370835</v>
          </cell>
          <cell r="D11">
            <v>15.16162644921868</v>
          </cell>
          <cell r="E11">
            <v>20.98304065090819</v>
          </cell>
          <cell r="G11">
            <v>50.926704269070356</v>
          </cell>
          <cell r="H11">
            <v>22.40759888949615</v>
          </cell>
          <cell r="I11">
            <v>31.979593712757893</v>
          </cell>
          <cell r="J11">
            <v>22.21650617541091</v>
          </cell>
          <cell r="L11">
            <v>23.701783556953249</v>
          </cell>
          <cell r="M11">
            <v>22.11979602075802</v>
          </cell>
          <cell r="N11">
            <v>26.459286281399706</v>
          </cell>
          <cell r="O11">
            <v>27.192229056328209</v>
          </cell>
          <cell r="Q11">
            <v>27.442792230887967</v>
          </cell>
          <cell r="R11">
            <v>31.24697549240798</v>
          </cell>
        </row>
        <row r="12">
          <cell r="A12" t="str">
            <v xml:space="preserve">      Loan</v>
          </cell>
          <cell r="B12">
            <v>147.65197356011805</v>
          </cell>
          <cell r="C12">
            <v>122.08208842696497</v>
          </cell>
          <cell r="D12">
            <v>104.08563592570768</v>
          </cell>
          <cell r="E12">
            <v>93.939860108963728</v>
          </cell>
          <cell r="G12">
            <v>73.826809771922242</v>
          </cell>
          <cell r="H12">
            <v>62.680353453445782</v>
          </cell>
          <cell r="I12">
            <v>76.628967996783089</v>
          </cell>
          <cell r="J12">
            <v>85.424800449268943</v>
          </cell>
          <cell r="L12">
            <v>66.315485606994457</v>
          </cell>
          <cell r="M12">
            <v>69.756263985122487</v>
          </cell>
          <cell r="N12">
            <v>82.485175133724582</v>
          </cell>
          <cell r="O12">
            <v>81.237846770000857</v>
          </cell>
          <cell r="Q12">
            <v>69.544677228813995</v>
          </cell>
          <cell r="R12">
            <v>77.670239048352713</v>
          </cell>
        </row>
        <row r="13">
          <cell r="A13" t="str">
            <v xml:space="preserve">  Three-month</v>
          </cell>
        </row>
        <row r="14">
          <cell r="A14" t="str">
            <v xml:space="preserve">      Deposit</v>
          </cell>
          <cell r="B14">
            <v>79.508078753906219</v>
          </cell>
          <cell r="C14">
            <v>42.849243261969171</v>
          </cell>
          <cell r="D14">
            <v>29.009402930687855</v>
          </cell>
          <cell r="E14">
            <v>23.647783688506241</v>
          </cell>
          <cell r="G14">
            <v>38.687906023183238</v>
          </cell>
          <cell r="H14">
            <v>26.101538078039589</v>
          </cell>
          <cell r="I14">
            <v>39.944160922469926</v>
          </cell>
          <cell r="J14">
            <v>40.20102202486968</v>
          </cell>
          <cell r="L14">
            <v>8.3448300202117807</v>
          </cell>
          <cell r="M14">
            <v>41.451078747118999</v>
          </cell>
          <cell r="N14">
            <v>26.842747369677046</v>
          </cell>
          <cell r="O14">
            <v>27.08215325689245</v>
          </cell>
          <cell r="Q14">
            <v>22.87459490567143</v>
          </cell>
          <cell r="R14">
            <v>35.842995669725262</v>
          </cell>
        </row>
        <row r="15">
          <cell r="A15" t="str">
            <v xml:space="preserve">      Loan</v>
          </cell>
          <cell r="B15">
            <v>164.26566406249995</v>
          </cell>
          <cell r="C15">
            <v>97.267998559285161</v>
          </cell>
          <cell r="D15">
            <v>93.434537862208586</v>
          </cell>
          <cell r="E15">
            <v>82.629885253906281</v>
          </cell>
          <cell r="G15">
            <v>84.016967639900869</v>
          </cell>
          <cell r="H15">
            <v>84.282556459528564</v>
          </cell>
          <cell r="I15">
            <v>74.037253385257557</v>
          </cell>
          <cell r="J15">
            <v>63.047360999999924</v>
          </cell>
          <cell r="L15">
            <v>66.073479468252344</v>
          </cell>
          <cell r="M15">
            <v>48.389579593222095</v>
          </cell>
          <cell r="N15">
            <v>50.932441637463668</v>
          </cell>
          <cell r="O15">
            <v>57.756015291921244</v>
          </cell>
          <cell r="Q15">
            <v>56.55872329406786</v>
          </cell>
          <cell r="R15">
            <v>56.710809483052095</v>
          </cell>
        </row>
        <row r="16">
          <cell r="A16" t="str">
            <v xml:space="preserve">  Six-month</v>
          </cell>
        </row>
        <row r="17">
          <cell r="A17" t="str">
            <v xml:space="preserve">      Deposit</v>
          </cell>
          <cell r="B17">
            <v>47.015625</v>
          </cell>
          <cell r="C17">
            <v>37.358399999999989</v>
          </cell>
          <cell r="D17">
            <v>37.124100000000013</v>
          </cell>
          <cell r="E17">
            <v>22.766400000000033</v>
          </cell>
          <cell r="G17">
            <v>11.959204808788249</v>
          </cell>
          <cell r="H17">
            <v>22.680069353991005</v>
          </cell>
          <cell r="I17">
            <v>28.802479217763977</v>
          </cell>
          <cell r="J17">
            <v>42.329105147742972</v>
          </cell>
          <cell r="L17">
            <v>37.828929853522773</v>
          </cell>
          <cell r="M17">
            <v>37.358032412184983</v>
          </cell>
          <cell r="N17">
            <v>22.03548951875236</v>
          </cell>
          <cell r="O17">
            <v>24.645652367708372</v>
          </cell>
          <cell r="Q17">
            <v>23.11898157455461</v>
          </cell>
          <cell r="R17">
            <v>33.5197834920818</v>
          </cell>
        </row>
        <row r="18">
          <cell r="A18" t="str">
            <v xml:space="preserve">      Loan</v>
          </cell>
          <cell r="B18">
            <v>99.656900000000007</v>
          </cell>
          <cell r="C18">
            <v>66.41</v>
          </cell>
          <cell r="D18">
            <v>48.596099999999964</v>
          </cell>
          <cell r="E18">
            <v>63.456224999999989</v>
          </cell>
          <cell r="G18">
            <v>53.406785451799507</v>
          </cell>
          <cell r="H18">
            <v>57.728007229310727</v>
          </cell>
          <cell r="I18">
            <v>68.139033561211775</v>
          </cell>
          <cell r="J18">
            <v>62.894236266021665</v>
          </cell>
          <cell r="L18">
            <v>65.717472860046968</v>
          </cell>
          <cell r="M18">
            <v>55.047389527856218</v>
          </cell>
          <cell r="N18">
            <v>56.754484858864139</v>
          </cell>
          <cell r="O18">
            <v>56.126137304364242</v>
          </cell>
          <cell r="Q18">
            <v>53.545848384667337</v>
          </cell>
          <cell r="R18">
            <v>41.108186776298503</v>
          </cell>
        </row>
        <row r="20">
          <cell r="A20" t="str">
            <v>U.S. Dollars</v>
          </cell>
        </row>
        <row r="21">
          <cell r="A21" t="str">
            <v xml:space="preserve">  One-month</v>
          </cell>
        </row>
        <row r="22">
          <cell r="A22" t="str">
            <v xml:space="preserve">      Deposit</v>
          </cell>
          <cell r="B22">
            <v>53.163542951689678</v>
          </cell>
          <cell r="C22">
            <v>30.477325178006787</v>
          </cell>
          <cell r="D22">
            <v>27.572218672216398</v>
          </cell>
          <cell r="E22">
            <v>32.922799578491578</v>
          </cell>
          <cell r="G22">
            <v>32.55918701409697</v>
          </cell>
          <cell r="H22">
            <v>32.158743364450103</v>
          </cell>
          <cell r="I22">
            <v>27.289531847684213</v>
          </cell>
          <cell r="J22">
            <v>24.663492920291574</v>
          </cell>
          <cell r="L22">
            <v>20.745099812976942</v>
          </cell>
          <cell r="M22">
            <v>18.563060309038228</v>
          </cell>
          <cell r="N22">
            <v>20.097155768119702</v>
          </cell>
          <cell r="O22">
            <v>23.129413310087376</v>
          </cell>
          <cell r="Q22">
            <v>20.745099812976942</v>
          </cell>
          <cell r="R22">
            <v>14.326220013954361</v>
          </cell>
        </row>
        <row r="23">
          <cell r="A23" t="str">
            <v xml:space="preserve">      Loan</v>
          </cell>
          <cell r="B23">
            <v>77.036855060453306</v>
          </cell>
          <cell r="C23">
            <v>53.607584322064497</v>
          </cell>
          <cell r="D23">
            <v>117.14599232503633</v>
          </cell>
          <cell r="E23">
            <v>54.350276394461531</v>
          </cell>
          <cell r="G23">
            <v>67.792379357986789</v>
          </cell>
          <cell r="H23">
            <v>63.209413272292593</v>
          </cell>
          <cell r="I23">
            <v>90.120748575900762</v>
          </cell>
          <cell r="J23">
            <v>67.45882818350178</v>
          </cell>
          <cell r="L23">
            <v>59.561469416046762</v>
          </cell>
          <cell r="M23">
            <v>65.320738463659936</v>
          </cell>
          <cell r="N23">
            <v>56.53533295501132</v>
          </cell>
          <cell r="O23">
            <v>64.68050079972501</v>
          </cell>
          <cell r="Q23">
            <v>46.161031892961859</v>
          </cell>
          <cell r="R23">
            <v>55.92586385024407</v>
          </cell>
        </row>
        <row r="24">
          <cell r="A24" t="str">
            <v xml:space="preserve">  Three-month</v>
          </cell>
        </row>
        <row r="25">
          <cell r="A25" t="str">
            <v xml:space="preserve">      Deposit</v>
          </cell>
          <cell r="B25">
            <v>46.143981445006219</v>
          </cell>
          <cell r="C25">
            <v>39.739011042031677</v>
          </cell>
          <cell r="D25">
            <v>40.511759492431729</v>
          </cell>
          <cell r="E25">
            <v>37.173509086391611</v>
          </cell>
          <cell r="G25">
            <v>33.736163673694207</v>
          </cell>
          <cell r="H25">
            <v>24.510826959183674</v>
          </cell>
          <cell r="I25">
            <v>31.486170382440793</v>
          </cell>
          <cell r="J25">
            <v>27.966973348809731</v>
          </cell>
          <cell r="L25">
            <v>26.549612590347383</v>
          </cell>
          <cell r="M25">
            <v>24.012423585518718</v>
          </cell>
          <cell r="N25">
            <v>25.443568689236852</v>
          </cell>
          <cell r="O25">
            <v>23.293377355664411</v>
          </cell>
          <cell r="Q25">
            <v>26.371597845811333</v>
          </cell>
          <cell r="R25">
            <v>26.657491606343875</v>
          </cell>
        </row>
        <row r="26">
          <cell r="A26" t="str">
            <v xml:space="preserve">      Loan</v>
          </cell>
          <cell r="B26">
            <v>113.68648021526195</v>
          </cell>
          <cell r="C26">
            <v>99.273035699478058</v>
          </cell>
          <cell r="D26">
            <v>95.939739007583611</v>
          </cell>
          <cell r="E26">
            <v>65.368283393599967</v>
          </cell>
          <cell r="G26">
            <v>66.404200263627231</v>
          </cell>
          <cell r="H26">
            <v>51.807041000000041</v>
          </cell>
          <cell r="I26">
            <v>75.258088074762398</v>
          </cell>
          <cell r="J26">
            <v>63.271341665247085</v>
          </cell>
          <cell r="L26">
            <v>65.176039982810892</v>
          </cell>
          <cell r="M26">
            <v>65.481112546995135</v>
          </cell>
          <cell r="N26">
            <v>17.809110221748647</v>
          </cell>
          <cell r="O26">
            <v>50.67178768159053</v>
          </cell>
          <cell r="Q26">
            <v>51.660919449434431</v>
          </cell>
          <cell r="R26">
            <v>55.021088667416088</v>
          </cell>
        </row>
        <row r="27">
          <cell r="A27" t="str">
            <v xml:space="preserve">  Six-month</v>
          </cell>
        </row>
        <row r="28">
          <cell r="A28" t="str">
            <v xml:space="preserve">      Deposit</v>
          </cell>
          <cell r="B28">
            <v>31.33159999999997</v>
          </cell>
          <cell r="C28">
            <v>44.961599999999976</v>
          </cell>
          <cell r="D28">
            <v>32.595224999999985</v>
          </cell>
          <cell r="E28">
            <v>29.276900000000005</v>
          </cell>
          <cell r="G28">
            <v>17.137246184137034</v>
          </cell>
          <cell r="H28">
            <v>32.363867802952726</v>
          </cell>
          <cell r="I28">
            <v>22.089009806590543</v>
          </cell>
          <cell r="J28">
            <v>29.459200544242957</v>
          </cell>
          <cell r="L28">
            <v>20.116356347834774</v>
          </cell>
          <cell r="M28">
            <v>28.188480959157602</v>
          </cell>
          <cell r="N28">
            <v>25.024323282981232</v>
          </cell>
          <cell r="O28">
            <v>25.081542098884114</v>
          </cell>
          <cell r="Q28">
            <v>24.888603593578161</v>
          </cell>
          <cell r="R28">
            <v>24.930447254091238</v>
          </cell>
        </row>
        <row r="29">
          <cell r="A29" t="str">
            <v xml:space="preserve">      Loan</v>
          </cell>
          <cell r="B29">
            <v>63.328399999999995</v>
          </cell>
          <cell r="C29">
            <v>53.140625</v>
          </cell>
          <cell r="D29">
            <v>57.502499999999998</v>
          </cell>
          <cell r="E29">
            <v>69.390224999999958</v>
          </cell>
          <cell r="G29">
            <v>50.872357271570088</v>
          </cell>
          <cell r="H29">
            <v>48.84</v>
          </cell>
          <cell r="I29">
            <v>50.89929628841643</v>
          </cell>
          <cell r="J29">
            <v>58.044637452536477</v>
          </cell>
          <cell r="L29">
            <v>55.098816486283454</v>
          </cell>
          <cell r="M29">
            <v>43.259083589143124</v>
          </cell>
          <cell r="N29">
            <v>43.900799213507689</v>
          </cell>
          <cell r="O29">
            <v>43.197924652600705</v>
          </cell>
          <cell r="Q29">
            <v>39.974148934273423</v>
          </cell>
          <cell r="R29">
            <v>36.495924883280594</v>
          </cell>
        </row>
        <row r="32">
          <cell r="A32" t="str">
            <v>Source:  Central Bank of Armenia.</v>
          </cell>
        </row>
        <row r="35">
          <cell r="A35" t="str">
            <v>Q:\DATA\US\ARM\REP\97ARMRED\MONRED3.XLS</v>
          </cell>
        </row>
      </sheetData>
      <sheetData sheetId="84" refreshError="1"/>
      <sheetData sheetId="85">
        <row r="1">
          <cell r="A1" t="str">
            <v>Table 25. Armenia:  Treasury Bills, 1995-2000</v>
          </cell>
        </row>
        <row r="4">
          <cell r="B4">
            <v>1995</v>
          </cell>
          <cell r="E4">
            <v>1996</v>
          </cell>
          <cell r="J4">
            <v>1997</v>
          </cell>
          <cell r="O4">
            <v>1998</v>
          </cell>
          <cell r="T4">
            <v>1999</v>
          </cell>
        </row>
        <row r="5">
          <cell r="A5" t="str">
            <v>Government securities</v>
          </cell>
          <cell r="B5" t="str">
            <v>Sep.</v>
          </cell>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B8" t="str">
            <v xml:space="preserve"> (In millions of drams)</v>
          </cell>
        </row>
        <row r="9">
          <cell r="A9" t="str">
            <v>Treasury bills outstanding</v>
          </cell>
        </row>
        <row r="10">
          <cell r="A10" t="str">
            <v xml:space="preserve">    28 days</v>
          </cell>
          <cell r="B10">
            <v>100</v>
          </cell>
          <cell r="C10">
            <v>160</v>
          </cell>
          <cell r="E10">
            <v>348.4</v>
          </cell>
          <cell r="F10">
            <v>690</v>
          </cell>
          <cell r="G10">
            <v>700</v>
          </cell>
          <cell r="H10">
            <v>284</v>
          </cell>
          <cell r="J10">
            <v>152</v>
          </cell>
          <cell r="K10">
            <v>222</v>
          </cell>
          <cell r="L10" t="str">
            <v>...</v>
          </cell>
          <cell r="M10">
            <v>125.45</v>
          </cell>
          <cell r="O10">
            <v>72.5</v>
          </cell>
          <cell r="P10" t="str">
            <v>...</v>
          </cell>
          <cell r="Q10">
            <v>100</v>
          </cell>
          <cell r="R10">
            <v>725</v>
          </cell>
          <cell r="T10" t="str">
            <v>...</v>
          </cell>
          <cell r="U10">
            <v>242.45</v>
          </cell>
        </row>
        <row r="11">
          <cell r="A11" t="str">
            <v xml:space="preserve">    91 days</v>
          </cell>
          <cell r="B11">
            <v>150</v>
          </cell>
          <cell r="C11" t="str">
            <v>...</v>
          </cell>
          <cell r="E11">
            <v>150</v>
          </cell>
          <cell r="F11">
            <v>874</v>
          </cell>
          <cell r="G11">
            <v>1192</v>
          </cell>
          <cell r="H11">
            <v>2360</v>
          </cell>
          <cell r="J11">
            <v>1300</v>
          </cell>
          <cell r="K11">
            <v>1200</v>
          </cell>
          <cell r="L11">
            <v>300</v>
          </cell>
          <cell r="M11">
            <v>678.05</v>
          </cell>
          <cell r="O11">
            <v>417.45</v>
          </cell>
          <cell r="P11">
            <v>800</v>
          </cell>
          <cell r="Q11">
            <v>144</v>
          </cell>
          <cell r="R11">
            <v>1011</v>
          </cell>
          <cell r="T11">
            <v>2294</v>
          </cell>
          <cell r="U11">
            <v>1800</v>
          </cell>
        </row>
        <row r="12">
          <cell r="A12" t="str">
            <v xml:space="preserve">    182 days</v>
          </cell>
          <cell r="B12" t="str">
            <v>...</v>
          </cell>
          <cell r="C12" t="str">
            <v>...</v>
          </cell>
          <cell r="E12" t="str">
            <v>...</v>
          </cell>
          <cell r="F12">
            <v>357</v>
          </cell>
          <cell r="G12">
            <v>884</v>
          </cell>
          <cell r="H12">
            <v>1805</v>
          </cell>
          <cell r="J12">
            <v>940</v>
          </cell>
          <cell r="K12">
            <v>524</v>
          </cell>
          <cell r="L12">
            <v>1500</v>
          </cell>
          <cell r="M12">
            <v>759.85</v>
          </cell>
          <cell r="O12">
            <v>1123.7</v>
          </cell>
          <cell r="P12">
            <v>1100</v>
          </cell>
          <cell r="Q12">
            <v>710.55</v>
          </cell>
          <cell r="R12">
            <v>939</v>
          </cell>
          <cell r="T12">
            <v>1658</v>
          </cell>
          <cell r="U12">
            <v>913.8</v>
          </cell>
        </row>
        <row r="13">
          <cell r="A13" t="str">
            <v xml:space="preserve">    273 days</v>
          </cell>
          <cell r="B13" t="str">
            <v>...</v>
          </cell>
          <cell r="C13" t="str">
            <v>...</v>
          </cell>
          <cell r="E13" t="str">
            <v>...</v>
          </cell>
          <cell r="F13" t="str">
            <v>...</v>
          </cell>
          <cell r="G13" t="str">
            <v>...</v>
          </cell>
          <cell r="H13" t="str">
            <v>...</v>
          </cell>
          <cell r="J13">
            <v>750</v>
          </cell>
          <cell r="K13">
            <v>364.1</v>
          </cell>
          <cell r="L13">
            <v>1200</v>
          </cell>
          <cell r="M13">
            <v>1050</v>
          </cell>
          <cell r="O13">
            <v>674.5</v>
          </cell>
          <cell r="P13">
            <v>1000</v>
          </cell>
          <cell r="Q13">
            <v>411.75</v>
          </cell>
          <cell r="R13">
            <v>200</v>
          </cell>
          <cell r="T13">
            <v>189</v>
          </cell>
          <cell r="U13">
            <v>1198.95</v>
          </cell>
        </row>
        <row r="14">
          <cell r="A14" t="str">
            <v xml:space="preserve">    364 days</v>
          </cell>
          <cell r="B14" t="str">
            <v>...</v>
          </cell>
          <cell r="C14" t="str">
            <v>...</v>
          </cell>
          <cell r="E14" t="str">
            <v>...</v>
          </cell>
          <cell r="F14" t="str">
            <v>...</v>
          </cell>
          <cell r="G14" t="str">
            <v>...</v>
          </cell>
          <cell r="H14" t="str">
            <v>...</v>
          </cell>
          <cell r="J14" t="str">
            <v>...</v>
          </cell>
          <cell r="K14">
            <v>500</v>
          </cell>
          <cell r="L14">
            <v>1100</v>
          </cell>
          <cell r="M14">
            <v>600</v>
          </cell>
          <cell r="O14">
            <v>580.79999999999995</v>
          </cell>
          <cell r="P14">
            <v>1000</v>
          </cell>
          <cell r="Q14" t="str">
            <v>...</v>
          </cell>
          <cell r="R14" t="str">
            <v>...</v>
          </cell>
          <cell r="T14" t="str">
            <v>...</v>
          </cell>
          <cell r="U14">
            <v>600</v>
          </cell>
        </row>
        <row r="16">
          <cell r="A16" t="str">
            <v>Total allocated at face value</v>
          </cell>
          <cell r="B16">
            <v>250</v>
          </cell>
          <cell r="C16">
            <v>160</v>
          </cell>
          <cell r="E16">
            <v>498.4</v>
          </cell>
          <cell r="F16">
            <v>1921</v>
          </cell>
          <cell r="G16">
            <v>2776</v>
          </cell>
          <cell r="H16">
            <v>4449</v>
          </cell>
          <cell r="J16">
            <v>3142</v>
          </cell>
          <cell r="K16">
            <v>2810.1</v>
          </cell>
          <cell r="L16">
            <v>4100</v>
          </cell>
          <cell r="M16">
            <v>3213.35</v>
          </cell>
          <cell r="O16">
            <v>2868.95</v>
          </cell>
          <cell r="P16">
            <v>3900</v>
          </cell>
          <cell r="Q16">
            <v>1366.3</v>
          </cell>
          <cell r="R16">
            <v>2875</v>
          </cell>
          <cell r="T16">
            <v>4141</v>
          </cell>
          <cell r="U16">
            <v>4755.2</v>
          </cell>
        </row>
        <row r="17">
          <cell r="A17" t="str">
            <v>Outstanding at face value</v>
          </cell>
          <cell r="B17">
            <v>250</v>
          </cell>
          <cell r="C17">
            <v>210</v>
          </cell>
          <cell r="E17">
            <v>825.4</v>
          </cell>
          <cell r="F17">
            <v>2642</v>
          </cell>
          <cell r="G17">
            <v>5482</v>
          </cell>
          <cell r="H17">
            <v>10218</v>
          </cell>
          <cell r="J17">
            <v>9875</v>
          </cell>
          <cell r="K17">
            <v>11569.1</v>
          </cell>
          <cell r="L17">
            <v>16639.099999999999</v>
          </cell>
          <cell r="M17">
            <v>19931.650000000001</v>
          </cell>
          <cell r="O17">
            <v>20336.8</v>
          </cell>
          <cell r="P17">
            <v>22416.7</v>
          </cell>
          <cell r="Q17">
            <v>21754.25</v>
          </cell>
          <cell r="R17">
            <v>20618.099999999999</v>
          </cell>
          <cell r="T17">
            <v>19814.099999999999</v>
          </cell>
          <cell r="U17">
            <v>20319.349999999999</v>
          </cell>
        </row>
        <row r="19">
          <cell r="B19" t="str">
            <v>(In percent)</v>
          </cell>
        </row>
        <row r="20">
          <cell r="A20" t="str">
            <v>Treasury bill average interest rate</v>
          </cell>
        </row>
        <row r="21">
          <cell r="A21" t="str">
            <v xml:space="preserve">    28 days</v>
          </cell>
          <cell r="B21">
            <v>38.53</v>
          </cell>
          <cell r="C21">
            <v>37.1</v>
          </cell>
          <cell r="E21">
            <v>37.6</v>
          </cell>
          <cell r="F21">
            <v>36.700000000000003</v>
          </cell>
          <cell r="G21">
            <v>29.4</v>
          </cell>
          <cell r="H21">
            <v>42.967438380281685</v>
          </cell>
          <cell r="J21">
            <v>50.1</v>
          </cell>
          <cell r="K21">
            <v>42.858108108108105</v>
          </cell>
          <cell r="L21" t="str">
            <v>...</v>
          </cell>
          <cell r="M21">
            <v>28.6</v>
          </cell>
          <cell r="O21">
            <v>53.7</v>
          </cell>
          <cell r="P21" t="str">
            <v>...</v>
          </cell>
          <cell r="Q21">
            <v>37.28</v>
          </cell>
          <cell r="R21">
            <v>50.539975170701425</v>
          </cell>
          <cell r="T21" t="str">
            <v>...</v>
          </cell>
          <cell r="U21">
            <v>41.232235512476805</v>
          </cell>
        </row>
        <row r="22">
          <cell r="A22" t="str">
            <v xml:space="preserve">    91 days</v>
          </cell>
          <cell r="B22">
            <v>37.03</v>
          </cell>
          <cell r="C22" t="str">
            <v>...</v>
          </cell>
          <cell r="E22">
            <v>38.1</v>
          </cell>
          <cell r="F22">
            <v>38.214215102974833</v>
          </cell>
          <cell r="G22">
            <v>39.299999999999997</v>
          </cell>
          <cell r="H22">
            <v>57.4</v>
          </cell>
          <cell r="J22">
            <v>71.900000000000006</v>
          </cell>
          <cell r="K22">
            <v>54.8</v>
          </cell>
          <cell r="L22">
            <v>44.7</v>
          </cell>
          <cell r="M22">
            <v>45.9</v>
          </cell>
          <cell r="O22">
            <v>59.4</v>
          </cell>
          <cell r="P22">
            <v>34.200000000000003</v>
          </cell>
          <cell r="Q22">
            <v>48.1</v>
          </cell>
          <cell r="R22">
            <v>58.731514551573945</v>
          </cell>
          <cell r="T22">
            <v>59.855620709943125</v>
          </cell>
          <cell r="U22">
            <v>53.896666666666668</v>
          </cell>
        </row>
        <row r="23">
          <cell r="A23" t="str">
            <v xml:space="preserve">    182 days</v>
          </cell>
          <cell r="B23" t="str">
            <v>...</v>
          </cell>
          <cell r="C23" t="str">
            <v>...</v>
          </cell>
          <cell r="E23" t="str">
            <v>...</v>
          </cell>
          <cell r="F23">
            <v>39.799999999999997</v>
          </cell>
          <cell r="G23">
            <v>39.299999999999997</v>
          </cell>
          <cell r="H23">
            <v>56.5</v>
          </cell>
          <cell r="J23">
            <v>75.5</v>
          </cell>
          <cell r="K23">
            <v>48.3</v>
          </cell>
          <cell r="L23">
            <v>46.5</v>
          </cell>
          <cell r="M23">
            <v>48.9</v>
          </cell>
          <cell r="O23">
            <v>61.2</v>
          </cell>
          <cell r="P23">
            <v>35.6</v>
          </cell>
          <cell r="Q23">
            <v>42.920447960618851</v>
          </cell>
          <cell r="R23">
            <v>62.146781150159747</v>
          </cell>
          <cell r="T23">
            <v>59.600497737556559</v>
          </cell>
          <cell r="U23">
            <v>55.282713738368912</v>
          </cell>
        </row>
        <row r="24">
          <cell r="A24" t="str">
            <v xml:space="preserve">    273 days</v>
          </cell>
          <cell r="B24" t="str">
            <v>...</v>
          </cell>
          <cell r="C24" t="str">
            <v>...</v>
          </cell>
          <cell r="E24" t="str">
            <v>...</v>
          </cell>
          <cell r="F24" t="str">
            <v>...</v>
          </cell>
          <cell r="G24" t="str">
            <v>...</v>
          </cell>
          <cell r="H24" t="str">
            <v>...</v>
          </cell>
          <cell r="J24">
            <v>81.2</v>
          </cell>
          <cell r="K24">
            <v>57.4</v>
          </cell>
          <cell r="L24">
            <v>46.204999999999998</v>
          </cell>
          <cell r="M24">
            <v>49.3</v>
          </cell>
          <cell r="O24">
            <v>61.9</v>
          </cell>
          <cell r="P24">
            <v>34.299999999999997</v>
          </cell>
          <cell r="Q24">
            <v>40.53412264723741</v>
          </cell>
          <cell r="R24">
            <v>58.3</v>
          </cell>
          <cell r="T24">
            <v>68</v>
          </cell>
          <cell r="U24">
            <v>58.312596021518829</v>
          </cell>
        </row>
        <row r="25">
          <cell r="A25" t="str">
            <v xml:space="preserve">    364 days</v>
          </cell>
          <cell r="B25" t="str">
            <v>...</v>
          </cell>
          <cell r="C25" t="str">
            <v>...</v>
          </cell>
          <cell r="E25" t="str">
            <v>...</v>
          </cell>
          <cell r="F25" t="str">
            <v>...</v>
          </cell>
          <cell r="G25" t="str">
            <v>...</v>
          </cell>
          <cell r="H25" t="str">
            <v>...</v>
          </cell>
          <cell r="J25" t="str">
            <v>...</v>
          </cell>
          <cell r="K25">
            <v>60.9</v>
          </cell>
          <cell r="L25">
            <v>43.7</v>
          </cell>
          <cell r="M25">
            <v>48.5</v>
          </cell>
          <cell r="O25">
            <v>63.88</v>
          </cell>
          <cell r="P25">
            <v>35.200000000000003</v>
          </cell>
          <cell r="Q25" t="str">
            <v>...</v>
          </cell>
          <cell r="R25" t="str">
            <v>...</v>
          </cell>
          <cell r="T25" t="str">
            <v>...</v>
          </cell>
          <cell r="U25">
            <v>68.650000000000006</v>
          </cell>
        </row>
        <row r="27">
          <cell r="A27" t="str">
            <v>Weighted average interest rate</v>
          </cell>
          <cell r="B27">
            <v>37.630000000000003</v>
          </cell>
          <cell r="C27">
            <v>37.1</v>
          </cell>
          <cell r="E27">
            <v>37.750481540930984</v>
          </cell>
          <cell r="F27">
            <v>37.965030713170222</v>
          </cell>
          <cell r="G27">
            <v>36.803602305475508</v>
          </cell>
          <cell r="H27">
            <v>56.113565407956848</v>
          </cell>
          <cell r="J27">
            <v>74.142329726288992</v>
          </cell>
          <cell r="K27">
            <v>54.066773424433286</v>
          </cell>
          <cell r="L27">
            <v>45.530731707317074</v>
          </cell>
          <cell r="M27">
            <v>47.53046820296575</v>
          </cell>
          <cell r="O27">
            <v>61.455680301155468</v>
          </cell>
          <cell r="P27">
            <v>34.876923076923077</v>
          </cell>
          <cell r="Q27">
            <v>42.334369683391444</v>
          </cell>
          <cell r="R27">
            <v>57.751259377530374</v>
          </cell>
          <cell r="T27">
            <v>60.125191779154378</v>
          </cell>
          <cell r="U27">
            <v>56.49225822554709</v>
          </cell>
        </row>
        <row r="28">
          <cell r="A28" t="str">
            <v>Real weighted average interest rate</v>
          </cell>
          <cell r="B28" t="str">
            <v>...</v>
          </cell>
          <cell r="C28" t="str">
            <v>...</v>
          </cell>
          <cell r="E28">
            <v>37.750481540930991</v>
          </cell>
          <cell r="F28">
            <v>37.965030713170208</v>
          </cell>
          <cell r="G28">
            <v>36.803602305475501</v>
          </cell>
          <cell r="H28">
            <v>56.113565407956841</v>
          </cell>
          <cell r="J28">
            <v>74.142329726289006</v>
          </cell>
          <cell r="K28">
            <v>54.066773424433293</v>
          </cell>
          <cell r="L28">
            <v>45.530731707317074</v>
          </cell>
          <cell r="M28">
            <v>47.530468202965757</v>
          </cell>
          <cell r="O28">
            <v>61.455680301155468</v>
          </cell>
          <cell r="P28">
            <v>34.87692307692307</v>
          </cell>
          <cell r="Q28">
            <v>42.334369683391436</v>
          </cell>
          <cell r="R28">
            <v>57.75125937753036</v>
          </cell>
          <cell r="T28">
            <v>60.125191779154363</v>
          </cell>
          <cell r="U28">
            <v>56.49225822554709</v>
          </cell>
        </row>
        <row r="31">
          <cell r="A31" t="str">
            <v>Sources:  Central Bank of Armenia; and Fund staff estimates.</v>
          </cell>
        </row>
      </sheetData>
      <sheetData sheetId="86">
        <row r="1">
          <cell r="A1" t="str">
            <v>Table 26. Armenia:  Quarterly Balance of Payments and External Financing, 1995-2000</v>
          </cell>
        </row>
        <row r="2">
          <cell r="A2" t="str">
            <v>(In millions of U.S. dollars unless otherwise indicated)</v>
          </cell>
        </row>
        <row r="5">
          <cell r="B5">
            <v>1995</v>
          </cell>
          <cell r="C5">
            <v>1996</v>
          </cell>
          <cell r="D5">
            <v>1997</v>
          </cell>
          <cell r="E5">
            <v>1998</v>
          </cell>
          <cell r="F5">
            <v>1999</v>
          </cell>
        </row>
        <row r="8">
          <cell r="A8" t="str">
            <v>Current account (excluding official transfers)</v>
          </cell>
          <cell r="B8">
            <v>-398.716131595994</v>
          </cell>
          <cell r="C8">
            <v>-407.76014017812196</v>
          </cell>
          <cell r="D8">
            <v>-455.76181259999993</v>
          </cell>
          <cell r="E8">
            <v>-515.26845000000003</v>
          </cell>
        </row>
        <row r="10">
          <cell r="A10" t="str">
            <v xml:space="preserve">   Trade balance</v>
          </cell>
          <cell r="B10">
            <v>-402.97</v>
          </cell>
          <cell r="C10">
            <v>-469.171875</v>
          </cell>
          <cell r="D10">
            <v>-559.47353999999996</v>
          </cell>
          <cell r="E10">
            <v>-577.49599999999998</v>
          </cell>
        </row>
        <row r="11">
          <cell r="A11" t="str">
            <v xml:space="preserve">      Exports</v>
          </cell>
          <cell r="B11">
            <v>270.89999999999998</v>
          </cell>
          <cell r="C11">
            <v>290.45299999999997</v>
          </cell>
          <cell r="D11">
            <v>233.63499999999999</v>
          </cell>
          <cell r="E11">
            <v>228.87</v>
          </cell>
        </row>
        <row r="12">
          <cell r="A12" t="str">
            <v xml:space="preserve">      Imports</v>
          </cell>
          <cell r="B12">
            <v>-673.87</v>
          </cell>
          <cell r="C12">
            <v>-759.62487499999997</v>
          </cell>
          <cell r="D12">
            <v>-793.10853999999995</v>
          </cell>
          <cell r="E12">
            <v>-806.36599999999999</v>
          </cell>
        </row>
        <row r="13">
          <cell r="A13" t="str">
            <v xml:space="preserve">   Services (net)</v>
          </cell>
          <cell r="B13">
            <v>-14.096131595993995</v>
          </cell>
          <cell r="C13">
            <v>-6.0782651781219812</v>
          </cell>
          <cell r="D13">
            <v>35.915327399999967</v>
          </cell>
          <cell r="E13">
            <v>-2.4437000000000069</v>
          </cell>
        </row>
        <row r="14">
          <cell r="A14" t="str">
            <v xml:space="preserve">      Non-factor services</v>
          </cell>
          <cell r="B14">
            <v>-54.118818778991709</v>
          </cell>
          <cell r="C14">
            <v>-50.808265178121985</v>
          </cell>
          <cell r="D14">
            <v>-62.799672600000022</v>
          </cell>
          <cell r="E14">
            <v>-62.844300000000004</v>
          </cell>
        </row>
        <row r="15">
          <cell r="A15" t="str">
            <v xml:space="preserve">         Credit</v>
          </cell>
          <cell r="B15">
            <v>28.6</v>
          </cell>
          <cell r="C15">
            <v>77.709934821878022</v>
          </cell>
          <cell r="D15">
            <v>96.567727199999993</v>
          </cell>
          <cell r="E15">
            <v>130.7157</v>
          </cell>
        </row>
        <row r="16">
          <cell r="A16" t="str">
            <v xml:space="preserve">         Debit</v>
          </cell>
          <cell r="B16">
            <v>-82.718818778991704</v>
          </cell>
          <cell r="C16">
            <v>-128.51820000000001</v>
          </cell>
          <cell r="D16">
            <v>-159.36739980000002</v>
          </cell>
          <cell r="E16">
            <v>-193.56</v>
          </cell>
        </row>
        <row r="17">
          <cell r="A17" t="str">
            <v xml:space="preserve">      Interest (net)</v>
          </cell>
          <cell r="B17">
            <v>-13.477312817002293</v>
          </cell>
          <cell r="C17">
            <v>-7.33</v>
          </cell>
          <cell r="D17">
            <v>-14.364000000000001</v>
          </cell>
          <cell r="E17">
            <v>-2.855</v>
          </cell>
        </row>
        <row r="18">
          <cell r="A18" t="str">
            <v xml:space="preserve">      Other factor services</v>
          </cell>
          <cell r="B18">
            <v>53.5</v>
          </cell>
          <cell r="C18">
            <v>52.06</v>
          </cell>
          <cell r="D18">
            <v>113.07899999999999</v>
          </cell>
          <cell r="E18">
            <v>63.255600000000001</v>
          </cell>
        </row>
        <row r="19">
          <cell r="A19" t="str">
            <v xml:space="preserve">   Private transfers</v>
          </cell>
          <cell r="B19">
            <v>18.350000000000001</v>
          </cell>
          <cell r="C19">
            <v>67.489999999999995</v>
          </cell>
          <cell r="D19">
            <v>67.796400000000006</v>
          </cell>
          <cell r="E19">
            <v>64.671250000000001</v>
          </cell>
        </row>
        <row r="21">
          <cell r="A21" t="str">
            <v>Capital flows</v>
          </cell>
          <cell r="B21">
            <v>-24.844733999999999</v>
          </cell>
          <cell r="C21">
            <v>-36.414094618568704</v>
          </cell>
          <cell r="D21">
            <v>27.705301580233172</v>
          </cell>
          <cell r="E21">
            <v>199.23099999999999</v>
          </cell>
        </row>
        <row r="22">
          <cell r="A22" t="str">
            <v xml:space="preserve">   Amortization</v>
          </cell>
          <cell r="B22">
            <v>-50.164733999999996</v>
          </cell>
          <cell r="C22">
            <v>-53.984094618568705</v>
          </cell>
          <cell r="D22">
            <v>-24.234698419766826</v>
          </cell>
          <cell r="E22">
            <v>-21.597999999999999</v>
          </cell>
        </row>
        <row r="23">
          <cell r="A23" t="str">
            <v xml:space="preserve">   Foreign direct investment</v>
          </cell>
          <cell r="B23">
            <v>25.32</v>
          </cell>
          <cell r="C23">
            <v>17.57</v>
          </cell>
          <cell r="D23">
            <v>51.94</v>
          </cell>
          <cell r="E23">
            <v>220.82899999999998</v>
          </cell>
        </row>
        <row r="25">
          <cell r="A25" t="str">
            <v>Balance on current account and capital flows</v>
          </cell>
          <cell r="B25">
            <v>-423.56086559599402</v>
          </cell>
          <cell r="C25">
            <v>-444.17423479669066</v>
          </cell>
          <cell r="D25">
            <v>-428.05651101976673</v>
          </cell>
          <cell r="E25">
            <v>-316.03745000000004</v>
          </cell>
        </row>
        <row r="27">
          <cell r="A27" t="str">
            <v>Change in gross official reserves (-, inc.)</v>
          </cell>
          <cell r="B27">
            <v>-76.314833298609969</v>
          </cell>
          <cell r="C27">
            <v>-61.126087746402071</v>
          </cell>
          <cell r="D27">
            <v>-82.587755428555297</v>
          </cell>
          <cell r="E27">
            <v>-51.569817903714885</v>
          </cell>
        </row>
        <row r="29">
          <cell r="A29" t="str">
            <v>Financing requirement</v>
          </cell>
          <cell r="B29">
            <v>499.875698894604</v>
          </cell>
          <cell r="C29">
            <v>505.3003225430927</v>
          </cell>
          <cell r="D29">
            <v>510.64426644832201</v>
          </cell>
          <cell r="E29">
            <v>367.6072679037149</v>
          </cell>
        </row>
        <row r="31">
          <cell r="A31" t="str">
            <v>IFIs</v>
          </cell>
          <cell r="B31">
            <v>155.87181965532872</v>
          </cell>
          <cell r="C31">
            <v>151.29201256732654</v>
          </cell>
          <cell r="D31">
            <v>119.26905330089572</v>
          </cell>
          <cell r="E31">
            <v>103.17239237179999</v>
          </cell>
        </row>
        <row r="32">
          <cell r="A32" t="str">
            <v xml:space="preserve">   IMF (net)</v>
          </cell>
          <cell r="B32">
            <v>45.836024515328731</v>
          </cell>
          <cell r="C32">
            <v>49.231500817326541</v>
          </cell>
          <cell r="D32">
            <v>23.326053300895719</v>
          </cell>
          <cell r="E32">
            <v>51.557392371799999</v>
          </cell>
        </row>
        <row r="33">
          <cell r="A33" t="str">
            <v xml:space="preserve">   World Bank</v>
          </cell>
          <cell r="B33">
            <v>90.995795140000013</v>
          </cell>
          <cell r="C33">
            <v>92.460511749999995</v>
          </cell>
          <cell r="D33">
            <v>75.822000000000003</v>
          </cell>
          <cell r="E33">
            <v>40.704999999999998</v>
          </cell>
        </row>
        <row r="34">
          <cell r="A34" t="str">
            <v xml:space="preserve">   EBRD</v>
          </cell>
          <cell r="B34">
            <v>19.04</v>
          </cell>
          <cell r="C34">
            <v>8.4</v>
          </cell>
          <cell r="D34">
            <v>19.241</v>
          </cell>
          <cell r="E34">
            <v>5.3459999999999992</v>
          </cell>
        </row>
        <row r="35">
          <cell r="A35" t="str">
            <v xml:space="preserve">   IFAD</v>
          </cell>
          <cell r="B35">
            <v>0</v>
          </cell>
          <cell r="C35">
            <v>1.2</v>
          </cell>
          <cell r="D35">
            <v>0.88</v>
          </cell>
          <cell r="E35">
            <v>5.5640000000000001</v>
          </cell>
        </row>
        <row r="37">
          <cell r="A37" t="str">
            <v>Official transfers</v>
          </cell>
          <cell r="B37">
            <v>197.20534427438719</v>
          </cell>
          <cell r="C37">
            <v>184.21766498536425</v>
          </cell>
          <cell r="D37">
            <v>156.18420991161855</v>
          </cell>
          <cell r="E37">
            <v>122.83679069505249</v>
          </cell>
        </row>
        <row r="38">
          <cell r="A38" t="str">
            <v xml:space="preserve">    United States</v>
          </cell>
          <cell r="B38">
            <v>141.5</v>
          </cell>
          <cell r="C38">
            <v>136.110725</v>
          </cell>
          <cell r="D38">
            <v>121.02458885327674</v>
          </cell>
          <cell r="E38">
            <v>94.657803269775656</v>
          </cell>
        </row>
        <row r="39">
          <cell r="A39" t="str">
            <v xml:space="preserve">    European Union </v>
          </cell>
          <cell r="B39">
            <v>32.270968778991708</v>
          </cell>
          <cell r="C39">
            <v>20.746814000000001</v>
          </cell>
          <cell r="D39">
            <v>28.365707058341819</v>
          </cell>
          <cell r="E39">
            <v>20.991199999999999</v>
          </cell>
        </row>
        <row r="40">
          <cell r="A40" t="str">
            <v xml:space="preserve">    Others</v>
          </cell>
          <cell r="B40">
            <v>23.434375495395479</v>
          </cell>
          <cell r="C40">
            <v>27.360125985364249</v>
          </cell>
          <cell r="D40">
            <v>6.7939139999999938</v>
          </cell>
          <cell r="E40">
            <v>7.1877874252768308</v>
          </cell>
        </row>
        <row r="42">
          <cell r="A42" t="str">
            <v>Other financing (disbursements)</v>
          </cell>
          <cell r="B42">
            <v>7.9634</v>
          </cell>
          <cell r="C42">
            <v>119.79428486729441</v>
          </cell>
          <cell r="D42">
            <v>107.97800628823867</v>
          </cell>
          <cell r="E42">
            <v>61.657849729999995</v>
          </cell>
        </row>
        <row r="43">
          <cell r="A43" t="str">
            <v xml:space="preserve">    Bilateral</v>
          </cell>
          <cell r="B43">
            <v>7.9634</v>
          </cell>
          <cell r="C43">
            <v>62.277284867294405</v>
          </cell>
          <cell r="D43">
            <v>43.328006288238683</v>
          </cell>
          <cell r="E43">
            <v>61.657849729999995</v>
          </cell>
        </row>
        <row r="44">
          <cell r="A44" t="str">
            <v xml:space="preserve">        Of which:</v>
          </cell>
        </row>
        <row r="45">
          <cell r="A45" t="str">
            <v xml:space="preserve">               Russia</v>
          </cell>
          <cell r="B45">
            <v>7.9634</v>
          </cell>
          <cell r="C45">
            <v>13.626000000000001</v>
          </cell>
          <cell r="D45">
            <v>26.717000000000002</v>
          </cell>
          <cell r="E45">
            <v>14.16</v>
          </cell>
        </row>
        <row r="46">
          <cell r="A46" t="str">
            <v xml:space="preserve">               Turkmenistan</v>
          </cell>
          <cell r="B46">
            <v>0</v>
          </cell>
          <cell r="C46">
            <v>34.023000000000003</v>
          </cell>
          <cell r="D46">
            <v>0</v>
          </cell>
          <cell r="E46">
            <v>0</v>
          </cell>
        </row>
        <row r="47">
          <cell r="A47" t="str">
            <v xml:space="preserve">               United States</v>
          </cell>
          <cell r="B47">
            <v>0</v>
          </cell>
          <cell r="C47">
            <v>13.92</v>
          </cell>
          <cell r="D47">
            <v>14.997999999999999</v>
          </cell>
          <cell r="E47">
            <v>14.843</v>
          </cell>
        </row>
        <row r="48">
          <cell r="A48" t="str">
            <v xml:space="preserve">               EU</v>
          </cell>
          <cell r="B48">
            <v>0</v>
          </cell>
          <cell r="C48">
            <v>0</v>
          </cell>
          <cell r="D48">
            <v>0</v>
          </cell>
          <cell r="E48">
            <v>32.151849729999995</v>
          </cell>
        </row>
        <row r="49">
          <cell r="A49" t="str">
            <v xml:space="preserve">    Commercial</v>
          </cell>
          <cell r="B49">
            <v>0</v>
          </cell>
          <cell r="C49">
            <v>57.516999999999996</v>
          </cell>
          <cell r="D49">
            <v>64.650000000000006</v>
          </cell>
          <cell r="E49">
            <v>0</v>
          </cell>
        </row>
        <row r="51">
          <cell r="A51" t="str">
            <v>Other capital (incl. errors and omissions)</v>
          </cell>
          <cell r="B51">
            <v>87.72285869357674</v>
          </cell>
          <cell r="C51">
            <v>53.930840123107515</v>
          </cell>
          <cell r="D51">
            <v>128.61178263598586</v>
          </cell>
          <cell r="E51">
            <v>134.96649809770869</v>
          </cell>
        </row>
        <row r="53">
          <cell r="A53" t="str">
            <v>Changes in non-IMF reserve liabilities</v>
          </cell>
          <cell r="B53">
            <v>0</v>
          </cell>
          <cell r="C53">
            <v>5</v>
          </cell>
          <cell r="D53">
            <v>0</v>
          </cell>
          <cell r="E53">
            <v>-2.5</v>
          </cell>
        </row>
        <row r="54">
          <cell r="A54" t="str">
            <v>Changes in overdue obligations (-, decrease)</v>
          </cell>
          <cell r="B54">
            <v>49.874733999999997</v>
          </cell>
          <cell r="C54">
            <v>-8.9344800000000006</v>
          </cell>
          <cell r="D54">
            <v>-6.1591317104999987</v>
          </cell>
          <cell r="E54">
            <v>-52.526262990846256</v>
          </cell>
        </row>
        <row r="55">
          <cell r="A55" t="str">
            <v xml:space="preserve">Debt service relief </v>
          </cell>
          <cell r="B55">
            <v>0</v>
          </cell>
          <cell r="C55">
            <v>0</v>
          </cell>
          <cell r="D55">
            <v>4.7603460220833336</v>
          </cell>
          <cell r="E55">
            <v>0</v>
          </cell>
        </row>
        <row r="57">
          <cell r="A57" t="str">
            <v>Memorandum items:</v>
          </cell>
        </row>
        <row r="58">
          <cell r="A58" t="str">
            <v>Current account balance (in percent of GDP)</v>
          </cell>
          <cell r="B58">
            <v>-31.007692112735931</v>
          </cell>
          <cell r="C58">
            <v>-25.619691698194114</v>
          </cell>
          <cell r="D58">
            <v>-27.998548264048363</v>
          </cell>
          <cell r="E58">
            <v>-27.330529027439947</v>
          </cell>
        </row>
        <row r="59">
          <cell r="A59" t="str">
            <v>Gross official reserves (convertible)</v>
          </cell>
          <cell r="B59">
            <v>110.03993791134999</v>
          </cell>
          <cell r="C59">
            <v>170.62510709999998</v>
          </cell>
          <cell r="D59">
            <v>242.6</v>
          </cell>
          <cell r="E59">
            <v>297.89999999999998</v>
          </cell>
        </row>
        <row r="60">
          <cell r="A60" t="str">
            <v xml:space="preserve">   (In months of imports of goods and nonfactor services)</v>
          </cell>
          <cell r="B60">
            <v>1.7453063304150245</v>
          </cell>
          <cell r="C60">
            <v>2.3053732476605751</v>
          </cell>
          <cell r="D60">
            <v>3.056455158973665</v>
          </cell>
          <cell r="E60">
            <v>3.5750645547770534</v>
          </cell>
        </row>
        <row r="61">
          <cell r="A61" t="str">
            <v>Net international reserves (convertible)</v>
          </cell>
          <cell r="B61">
            <v>39.803285411350004</v>
          </cell>
          <cell r="C61">
            <v>46.697872340425533</v>
          </cell>
          <cell r="D61">
            <v>105.95957446808511</v>
          </cell>
          <cell r="E61">
            <v>108.47199999999999</v>
          </cell>
        </row>
        <row r="62">
          <cell r="A62" t="str">
            <v>Exports of GNFS (in percent of GDP)</v>
          </cell>
          <cell r="B62">
            <v>23.291768383162452</v>
          </cell>
          <cell r="C62">
            <v>23.131787429537791</v>
          </cell>
          <cell r="D62">
            <v>20.285150573910972</v>
          </cell>
          <cell r="E62">
            <v>19.072907358683249</v>
          </cell>
        </row>
        <row r="63">
          <cell r="A63" t="str">
            <v>Imports of GNFS (in percent of GDP)</v>
          </cell>
          <cell r="B63">
            <v>58.839036822339708</v>
          </cell>
          <cell r="C63">
            <v>55.802295328441062</v>
          </cell>
          <cell r="D63">
            <v>58.512896064507011</v>
          </cell>
          <cell r="E63">
            <v>53.037414901478861</v>
          </cell>
        </row>
        <row r="64">
          <cell r="A64" t="str">
            <v>External debt  1/</v>
          </cell>
          <cell r="B64">
            <v>381.82937664538861</v>
          </cell>
          <cell r="C64">
            <v>613.19169981702782</v>
          </cell>
          <cell r="D64">
            <v>806.33724958265907</v>
          </cell>
          <cell r="E64">
            <v>827.83002652467701</v>
          </cell>
        </row>
        <row r="65">
          <cell r="A65" t="str">
            <v xml:space="preserve">    Of which:  Public and publicly guaranteed</v>
          </cell>
          <cell r="B65">
            <v>381.82937664538861</v>
          </cell>
          <cell r="C65">
            <v>571.47903141425002</v>
          </cell>
          <cell r="D65">
            <v>720.67361293298143</v>
          </cell>
          <cell r="E65">
            <v>812.33002652467701</v>
          </cell>
        </row>
        <row r="66">
          <cell r="A66" t="str">
            <v>External debt/GDP (in percent) 1/</v>
          </cell>
          <cell r="B66">
            <v>29.694428723578259</v>
          </cell>
          <cell r="C66">
            <v>38.527018100252114</v>
          </cell>
          <cell r="D66">
            <v>49.535243575473018</v>
          </cell>
          <cell r="E66">
            <v>43.909213866517675</v>
          </cell>
        </row>
        <row r="67">
          <cell r="A67" t="str">
            <v xml:space="preserve">    Of which:  Public and publicly guaranteed</v>
          </cell>
          <cell r="B67">
            <v>29.694428723578259</v>
          </cell>
          <cell r="C67">
            <v>35.906198654973956</v>
          </cell>
          <cell r="D67">
            <v>44.272719601541688</v>
          </cell>
          <cell r="E67">
            <v>43.087073097127814</v>
          </cell>
        </row>
        <row r="68">
          <cell r="A68" t="str">
            <v>Debt service obligations</v>
          </cell>
          <cell r="B68">
            <v>62.816336752156957</v>
          </cell>
          <cell r="C68">
            <v>74.559294440531474</v>
          </cell>
          <cell r="D68">
            <v>48.23127323560287</v>
          </cell>
          <cell r="E68">
            <v>48.26985839843357</v>
          </cell>
        </row>
        <row r="69">
          <cell r="A69" t="str">
            <v xml:space="preserve">   (In percent of exports of G&amp;NFS)</v>
          </cell>
          <cell r="B69">
            <v>20.973735142623358</v>
          </cell>
          <cell r="C69">
            <v>20.251711236657819</v>
          </cell>
          <cell r="D69">
            <v>14.606564168802198</v>
          </cell>
          <cell r="E69">
            <v>13.423742489880318</v>
          </cell>
        </row>
        <row r="72">
          <cell r="A72" t="str">
            <v xml:space="preserve">   Sources: Data provided by the Armenian authorities, multilateral and bilateral donors, and Fund staff estimates and projections.</v>
          </cell>
        </row>
        <row r="74">
          <cell r="A74" t="str">
            <v xml:space="preserve">   1/  Includes private non-guaranteed debt.</v>
          </cell>
        </row>
      </sheetData>
      <sheetData sheetId="87">
        <row r="1">
          <cell r="A1" t="str">
            <v>Table 27. Armenia:  Summary External Debt Data, 1995-2000</v>
          </cell>
        </row>
        <row r="4">
          <cell r="B4">
            <v>1995</v>
          </cell>
          <cell r="C4">
            <v>1996</v>
          </cell>
          <cell r="D4">
            <v>1997</v>
          </cell>
          <cell r="E4">
            <v>1998</v>
          </cell>
          <cell r="F4">
            <v>1999</v>
          </cell>
        </row>
        <row r="7">
          <cell r="B7" t="str">
            <v>(In millions of U.S. dollars; unless otherwise indicated)</v>
          </cell>
        </row>
        <row r="9">
          <cell r="A9" t="str">
            <v xml:space="preserve">Total external debt outstanding </v>
          </cell>
          <cell r="B9">
            <v>381.82937664538861</v>
          </cell>
          <cell r="C9">
            <v>613.19169981702782</v>
          </cell>
          <cell r="D9">
            <v>806.33724958265907</v>
          </cell>
          <cell r="E9">
            <v>827.83002652467701</v>
          </cell>
          <cell r="F9">
            <v>826.16325073612575</v>
          </cell>
        </row>
        <row r="10">
          <cell r="A10" t="str">
            <v xml:space="preserve">      In percent of GDP</v>
          </cell>
          <cell r="B10">
            <v>29.694428723578259</v>
          </cell>
          <cell r="C10">
            <v>38.527018100252114</v>
          </cell>
          <cell r="D10">
            <v>49.535243575473018</v>
          </cell>
          <cell r="E10">
            <v>43.909213866517675</v>
          </cell>
          <cell r="F10">
            <v>45.22237312102822</v>
          </cell>
        </row>
        <row r="11">
          <cell r="A11" t="str">
            <v xml:space="preserve">   Multilateral</v>
          </cell>
          <cell r="B11">
            <v>214.73308954194036</v>
          </cell>
          <cell r="C11">
            <v>353.38082028280235</v>
          </cell>
          <cell r="D11">
            <v>462.09588511817299</v>
          </cell>
          <cell r="E11">
            <v>563.28941703763292</v>
          </cell>
          <cell r="F11">
            <v>565.6193240453664</v>
          </cell>
        </row>
        <row r="12">
          <cell r="A12" t="str">
            <v xml:space="preserve">   Bilateral</v>
          </cell>
          <cell r="B12">
            <v>167.09628710344828</v>
          </cell>
          <cell r="C12">
            <v>198.0982111314477</v>
          </cell>
          <cell r="D12">
            <v>228.07772781480844</v>
          </cell>
          <cell r="E12">
            <v>228.04060948704409</v>
          </cell>
          <cell r="F12">
            <v>224.04392669075932</v>
          </cell>
        </row>
        <row r="13">
          <cell r="A13" t="str">
            <v xml:space="preserve">   Commercial</v>
          </cell>
          <cell r="B13">
            <v>0</v>
          </cell>
          <cell r="C13">
            <v>61.71266840277778</v>
          </cell>
          <cell r="D13">
            <v>116.16363664967763</v>
          </cell>
          <cell r="E13">
            <v>36.5</v>
          </cell>
          <cell r="F13">
            <v>36.5</v>
          </cell>
        </row>
        <row r="15">
          <cell r="A15" t="str">
            <v>Of which:</v>
          </cell>
        </row>
        <row r="16">
          <cell r="A16" t="str">
            <v xml:space="preserve">  Public and publicly-guaranteed</v>
          </cell>
          <cell r="B16">
            <v>381.82937664538861</v>
          </cell>
          <cell r="C16">
            <v>571.47903141425002</v>
          </cell>
          <cell r="D16">
            <v>720.67361293298143</v>
          </cell>
          <cell r="E16">
            <v>812.33002652467701</v>
          </cell>
          <cell r="F16">
            <v>810.66325073612575</v>
          </cell>
        </row>
        <row r="17">
          <cell r="A17" t="str">
            <v xml:space="preserve">  Concessional 1/</v>
          </cell>
          <cell r="B17">
            <v>98.416588243448274</v>
          </cell>
          <cell r="C17">
            <v>249.86266393511534</v>
          </cell>
          <cell r="D17">
            <v>362.83498894712199</v>
          </cell>
          <cell r="E17">
            <v>480.58412409166442</v>
          </cell>
          <cell r="F17">
            <v>486.9016115456775</v>
          </cell>
        </row>
        <row r="19">
          <cell r="A19" t="str">
            <v>Debt service payments due  2/</v>
          </cell>
          <cell r="B19">
            <v>62.816336752156957</v>
          </cell>
          <cell r="C19">
            <v>74.559294440531474</v>
          </cell>
          <cell r="D19">
            <v>48.23127323560287</v>
          </cell>
          <cell r="E19">
            <v>48.26985839843357</v>
          </cell>
          <cell r="F19">
            <v>10.484391934621813</v>
          </cell>
        </row>
        <row r="20">
          <cell r="A20" t="str">
            <v xml:space="preserve">   Multilateral</v>
          </cell>
          <cell r="B20">
            <v>4.1428197297592053</v>
          </cell>
          <cell r="C20">
            <v>7.3180494315553908</v>
          </cell>
          <cell r="D20">
            <v>12.643523260218657</v>
          </cell>
          <cell r="E20">
            <v>18.185122033433569</v>
          </cell>
          <cell r="F20">
            <v>6.4033919346218129</v>
          </cell>
        </row>
        <row r="21">
          <cell r="A21" t="str">
            <v xml:space="preserve">   Bilateral</v>
          </cell>
          <cell r="B21">
            <v>58.673517022397753</v>
          </cell>
          <cell r="C21">
            <v>66.270455078420525</v>
          </cell>
          <cell r="D21">
            <v>13.656587489307901</v>
          </cell>
          <cell r="E21">
            <v>20.220986365000002</v>
          </cell>
          <cell r="F21">
            <v>4.0809999999999995</v>
          </cell>
        </row>
        <row r="22">
          <cell r="A22" t="str">
            <v xml:space="preserve">   Commercial</v>
          </cell>
          <cell r="B22">
            <v>0</v>
          </cell>
          <cell r="C22">
            <v>0.97078993055555562</v>
          </cell>
          <cell r="D22">
            <v>21.93116248607631</v>
          </cell>
          <cell r="E22">
            <v>9.8637499999999996</v>
          </cell>
          <cell r="F22">
            <v>0</v>
          </cell>
        </row>
        <row r="24">
          <cell r="A24" t="str">
            <v>Amortization payments due</v>
          </cell>
          <cell r="B24">
            <v>50.164733999999996</v>
          </cell>
          <cell r="C24">
            <v>53.984094618568697</v>
          </cell>
          <cell r="D24">
            <v>24.234698419766826</v>
          </cell>
          <cell r="E24">
            <v>24.687138628199996</v>
          </cell>
          <cell r="F24">
            <v>6.2158564812500003</v>
          </cell>
        </row>
        <row r="25">
          <cell r="A25" t="str">
            <v xml:space="preserve">   Multilateral</v>
          </cell>
          <cell r="B25">
            <v>0</v>
          </cell>
          <cell r="C25">
            <v>0</v>
          </cell>
          <cell r="D25">
            <v>3.9939999999999998</v>
          </cell>
          <cell r="E25">
            <v>8.1461386281999992</v>
          </cell>
          <cell r="F25">
            <v>3.7598564812499999</v>
          </cell>
        </row>
        <row r="26">
          <cell r="A26" t="str">
            <v xml:space="preserve">   Bilateral</v>
          </cell>
          <cell r="B26">
            <v>50.164733999999996</v>
          </cell>
          <cell r="C26">
            <v>53.179763021346481</v>
          </cell>
          <cell r="D26">
            <v>5.791666666666667</v>
          </cell>
          <cell r="E26">
            <v>9.7910000000000004</v>
          </cell>
          <cell r="F26">
            <v>2.456</v>
          </cell>
        </row>
        <row r="27">
          <cell r="A27" t="str">
            <v xml:space="preserve">   Commercial</v>
          </cell>
          <cell r="B27">
            <v>0</v>
          </cell>
          <cell r="C27">
            <v>0.80433159722222225</v>
          </cell>
          <cell r="D27">
            <v>14.449031753100158</v>
          </cell>
          <cell r="E27">
            <v>6.75</v>
          </cell>
          <cell r="F27">
            <v>0</v>
          </cell>
        </row>
        <row r="29">
          <cell r="A29" t="str">
            <v>Interest payments due</v>
          </cell>
          <cell r="B29">
            <v>12.651602752156965</v>
          </cell>
          <cell r="C29">
            <v>20.575199821962777</v>
          </cell>
          <cell r="D29">
            <v>23.996574815836041</v>
          </cell>
          <cell r="E29">
            <v>23.582719770233567</v>
          </cell>
          <cell r="F29">
            <v>4.2685354533718129</v>
          </cell>
        </row>
        <row r="30">
          <cell r="A30" t="str">
            <v xml:space="preserve">   Multilateral</v>
          </cell>
          <cell r="B30">
            <v>4.1428197297592053</v>
          </cell>
          <cell r="C30">
            <v>7.3180494315553908</v>
          </cell>
          <cell r="D30">
            <v>8.6495232602186576</v>
          </cell>
          <cell r="E30">
            <v>10.038983405233569</v>
          </cell>
          <cell r="F30">
            <v>2.6435354533718129</v>
          </cell>
        </row>
        <row r="31">
          <cell r="A31" t="str">
            <v xml:space="preserve">   Bilateral</v>
          </cell>
          <cell r="B31">
            <v>8.5087830223977594</v>
          </cell>
          <cell r="C31">
            <v>13.090692057074053</v>
          </cell>
          <cell r="D31">
            <v>7.8649208226412348</v>
          </cell>
          <cell r="E31">
            <v>10.429986365</v>
          </cell>
          <cell r="F31">
            <v>1.625</v>
          </cell>
        </row>
        <row r="32">
          <cell r="A32" t="str">
            <v xml:space="preserve">   Commercial</v>
          </cell>
          <cell r="B32">
            <v>0</v>
          </cell>
          <cell r="C32">
            <v>0.16645833333333335</v>
          </cell>
          <cell r="D32">
            <v>7.4821307329761524</v>
          </cell>
          <cell r="E32">
            <v>3.11375</v>
          </cell>
          <cell r="F32">
            <v>0</v>
          </cell>
        </row>
        <row r="34">
          <cell r="B34" t="str">
            <v>(In percent of exports of goods and nonfactor services)</v>
          </cell>
        </row>
        <row r="36">
          <cell r="A36" t="str">
            <v>Debt service payments due</v>
          </cell>
          <cell r="B36">
            <v>20.973735142623358</v>
          </cell>
          <cell r="C36">
            <v>20.251711236657815</v>
          </cell>
          <cell r="D36">
            <v>14.606564168802198</v>
          </cell>
          <cell r="E36">
            <v>13.423742489880318</v>
          </cell>
          <cell r="F36">
            <v>12.725320954753991</v>
          </cell>
        </row>
        <row r="37">
          <cell r="A37" t="str">
            <v xml:space="preserve">   Multilateral</v>
          </cell>
          <cell r="B37">
            <v>1.3832453187843758</v>
          </cell>
          <cell r="C37">
            <v>1.9877203105999677</v>
          </cell>
          <cell r="D37">
            <v>3.8290184237517275</v>
          </cell>
          <cell r="E37">
            <v>5.0572428306891988</v>
          </cell>
          <cell r="F37">
            <v>7.7720499267166083</v>
          </cell>
        </row>
        <row r="38">
          <cell r="A38" t="str">
            <v xml:space="preserve">   Bilateral</v>
          </cell>
          <cell r="B38">
            <v>19.590489823838983</v>
          </cell>
          <cell r="C38">
            <v>18.000306062988937</v>
          </cell>
          <cell r="D38">
            <v>4.1358191087974454</v>
          </cell>
          <cell r="E38">
            <v>5.6234122672286473</v>
          </cell>
          <cell r="F38">
            <v>4.9532710280373831</v>
          </cell>
        </row>
        <row r="39">
          <cell r="A39" t="str">
            <v xml:space="preserve">   Commercial</v>
          </cell>
          <cell r="B39">
            <v>0</v>
          </cell>
          <cell r="C39">
            <v>0.26368486306891165</v>
          </cell>
          <cell r="D39">
            <v>6.6417266362530247</v>
          </cell>
          <cell r="E39">
            <v>2.7430873919624723</v>
          </cell>
          <cell r="F39">
            <v>0</v>
          </cell>
        </row>
        <row r="42">
          <cell r="A42" t="str">
            <v xml:space="preserve">   Sources: Armenian authorities; and Fund staff estimates.</v>
          </cell>
        </row>
        <row r="44">
          <cell r="A44" t="str">
            <v xml:space="preserve">   1/  Loans with a grant element of at least 35 percent. </v>
          </cell>
        </row>
        <row r="45">
          <cell r="A45" t="str">
            <v xml:space="preserve">   2/  On total external debt.  </v>
          </cell>
        </row>
      </sheetData>
      <sheetData sheetId="88" refreshError="1"/>
      <sheetData sheetId="89">
        <row r="1">
          <cell r="A1" t="str">
            <v>Table 28.  Armenia:  Commodity Composition of Trade, 1995-2000</v>
          </cell>
        </row>
        <row r="2">
          <cell r="A2" t="str">
            <v>(In percent of total)</v>
          </cell>
        </row>
        <row r="5">
          <cell r="B5">
            <v>1995</v>
          </cell>
          <cell r="C5">
            <v>1996</v>
          </cell>
          <cell r="D5">
            <v>1997</v>
          </cell>
          <cell r="E5">
            <v>1998</v>
          </cell>
          <cell r="F5" t="str">
            <v>1999  1/</v>
          </cell>
        </row>
        <row r="8">
          <cell r="A8" t="str">
            <v>Total exports</v>
          </cell>
          <cell r="B8">
            <v>100</v>
          </cell>
          <cell r="C8">
            <v>100</v>
          </cell>
          <cell r="D8">
            <v>100</v>
          </cell>
          <cell r="E8">
            <v>100</v>
          </cell>
          <cell r="F8">
            <v>100</v>
          </cell>
        </row>
        <row r="9">
          <cell r="A9" t="str">
            <v xml:space="preserve">   Food, drinks and tobacco</v>
          </cell>
          <cell r="B9">
            <v>5.0888394239545534</v>
          </cell>
          <cell r="C9">
            <v>4.4586505039538187</v>
          </cell>
          <cell r="D9">
            <v>12.105916934270528</v>
          </cell>
          <cell r="E9">
            <v>8.2681327113255225</v>
          </cell>
          <cell r="F9">
            <v>5.1551505636192898</v>
          </cell>
        </row>
        <row r="10">
          <cell r="A10" t="str">
            <v xml:space="preserve">   Mineral and chemical products</v>
          </cell>
          <cell r="B10">
            <v>20.206729142084395</v>
          </cell>
          <cell r="C10">
            <v>11.296687762194283</v>
          </cell>
          <cell r="D10">
            <v>13.504654285633178</v>
          </cell>
          <cell r="E10">
            <v>18.577472306458116</v>
          </cell>
          <cell r="F10">
            <v>21.000444842541704</v>
          </cell>
        </row>
        <row r="11">
          <cell r="A11" t="str">
            <v xml:space="preserve">   Textiles, leather, and footware</v>
          </cell>
          <cell r="B11">
            <v>9.1793541024544201</v>
          </cell>
          <cell r="C11">
            <v>4.5996356362742041</v>
          </cell>
          <cell r="D11">
            <v>5.8648902300862726</v>
          </cell>
          <cell r="E11">
            <v>7.1259710935973013</v>
          </cell>
          <cell r="F11">
            <v>7.6294386573503443</v>
          </cell>
        </row>
        <row r="12">
          <cell r="A12" t="str">
            <v xml:space="preserve">   Jewelry</v>
          </cell>
          <cell r="B12">
            <v>33.04532783354783</v>
          </cell>
          <cell r="C12">
            <v>48.32293827758398</v>
          </cell>
          <cell r="D12">
            <v>23.748727931821445</v>
          </cell>
          <cell r="E12">
            <v>24.063212972372895</v>
          </cell>
          <cell r="F12">
            <v>37.480121708271888</v>
          </cell>
        </row>
        <row r="13">
          <cell r="A13" t="str">
            <v xml:space="preserve">   Non-precious metals</v>
          </cell>
          <cell r="B13">
            <v>11.368515770238783</v>
          </cell>
          <cell r="C13">
            <v>16.294168079216217</v>
          </cell>
          <cell r="D13">
            <v>24.808705892675722</v>
          </cell>
          <cell r="E13">
            <v>18.291092944274613</v>
          </cell>
          <cell r="F13">
            <v>17.05028096712617</v>
          </cell>
        </row>
        <row r="14">
          <cell r="A14" t="str">
            <v xml:space="preserve">   Machinery, means of transport and tools</v>
          </cell>
          <cell r="B14">
            <v>18.209968927146914</v>
          </cell>
          <cell r="C14">
            <v>13.597538943138526</v>
          </cell>
          <cell r="D14">
            <v>16.784934239559146</v>
          </cell>
          <cell r="E14">
            <v>21.699891661077391</v>
          </cell>
          <cell r="F14">
            <v>7.5286252183742368</v>
          </cell>
        </row>
        <row r="15">
          <cell r="A15" t="str">
            <v xml:space="preserve">   Other products</v>
          </cell>
          <cell r="B15">
            <v>2.9012648005731076</v>
          </cell>
          <cell r="C15">
            <v>1.4303807976389729</v>
          </cell>
          <cell r="D15">
            <v>3.1821704859537006</v>
          </cell>
          <cell r="E15">
            <v>1.9742263108941611</v>
          </cell>
          <cell r="F15">
            <v>4.1559380427163815</v>
          </cell>
        </row>
        <row r="17">
          <cell r="A17" t="str">
            <v>Total imports</v>
          </cell>
          <cell r="B17">
            <v>100</v>
          </cell>
          <cell r="C17">
            <v>100</v>
          </cell>
          <cell r="D17">
            <v>100</v>
          </cell>
          <cell r="E17">
            <v>100</v>
          </cell>
          <cell r="F17">
            <v>100</v>
          </cell>
        </row>
        <row r="18">
          <cell r="A18" t="str">
            <v xml:space="preserve">   Food, drinks and tobacco</v>
          </cell>
          <cell r="B18">
            <v>33.464041677492673</v>
          </cell>
          <cell r="C18">
            <v>34.075593032072526</v>
          </cell>
          <cell r="D18">
            <v>30.760011946366859</v>
          </cell>
          <cell r="E18">
            <v>32.597970742782515</v>
          </cell>
          <cell r="F18">
            <v>24.841705245086494</v>
          </cell>
        </row>
        <row r="19">
          <cell r="A19" t="str">
            <v xml:space="preserve">   Mineral and chemical products</v>
          </cell>
          <cell r="B19">
            <v>42.161424162030464</v>
          </cell>
          <cell r="C19">
            <v>29.932609341119097</v>
          </cell>
          <cell r="D19">
            <v>35.692695962161622</v>
          </cell>
          <cell r="E19">
            <v>33.86658064318803</v>
          </cell>
          <cell r="F19">
            <v>36.728204676464287</v>
          </cell>
        </row>
        <row r="20">
          <cell r="A20" t="str">
            <v xml:space="preserve">   Textiles, leather, and footware</v>
          </cell>
          <cell r="B20">
            <v>1.343324266449746</v>
          </cell>
          <cell r="C20">
            <v>3.1763338467314433</v>
          </cell>
          <cell r="D20">
            <v>5.09455392479056</v>
          </cell>
          <cell r="E20">
            <v>4.2963164567664975</v>
          </cell>
          <cell r="F20">
            <v>4.983441611814694</v>
          </cell>
        </row>
        <row r="21">
          <cell r="A21" t="str">
            <v xml:space="preserve">   Jewelry</v>
          </cell>
          <cell r="B21">
            <v>9.2659682332130462</v>
          </cell>
          <cell r="C21">
            <v>15.167356059719953</v>
          </cell>
          <cell r="D21">
            <v>5.3201116413758944</v>
          </cell>
          <cell r="E21">
            <v>5.0467464541079998</v>
          </cell>
          <cell r="F21">
            <v>11.007414811258874</v>
          </cell>
        </row>
        <row r="22">
          <cell r="A22" t="str">
            <v xml:space="preserve">   Non-precious metals</v>
          </cell>
          <cell r="B22">
            <v>2.3656152672648307</v>
          </cell>
          <cell r="C22">
            <v>1.1968084640227734</v>
          </cell>
          <cell r="D22">
            <v>2.7589495490134444</v>
          </cell>
          <cell r="E22">
            <v>2.2275308450576703</v>
          </cell>
          <cell r="F22">
            <v>3.2358426516802319</v>
          </cell>
        </row>
        <row r="23">
          <cell r="A23" t="str">
            <v xml:space="preserve">   Machinery, means of transport and tools</v>
          </cell>
          <cell r="B23">
            <v>9.1463838982119032</v>
          </cell>
          <cell r="C23">
            <v>12.086955719033316</v>
          </cell>
          <cell r="D23">
            <v>14.798758070941922</v>
          </cell>
          <cell r="E23">
            <v>13.954232391718296</v>
          </cell>
          <cell r="F23">
            <v>12.290974603791966</v>
          </cell>
        </row>
        <row r="24">
          <cell r="A24" t="str">
            <v xml:space="preserve">   Other products</v>
          </cell>
          <cell r="B24">
            <v>2.2532424953373389</v>
          </cell>
          <cell r="C24">
            <v>4.3643435373008987</v>
          </cell>
          <cell r="D24">
            <v>5.5749189053496986</v>
          </cell>
          <cell r="E24">
            <v>8.0106224663789796</v>
          </cell>
          <cell r="F24">
            <v>6.9124163999034636</v>
          </cell>
        </row>
        <row r="27">
          <cell r="A27" t="str">
            <v xml:space="preserve">   Source:  Ministry of Statistics.</v>
          </cell>
        </row>
        <row r="29">
          <cell r="A29" t="str">
            <v xml:space="preserve">   1/   First half only.</v>
          </cell>
        </row>
      </sheetData>
      <sheetData sheetId="90">
        <row r="1">
          <cell r="A1" t="str">
            <v>Table 29. Armenia:  Direction of Trade, 1995-2000</v>
          </cell>
        </row>
        <row r="4">
          <cell r="B4">
            <v>1995</v>
          </cell>
          <cell r="C4">
            <v>1996</v>
          </cell>
          <cell r="D4">
            <v>1997</v>
          </cell>
          <cell r="E4">
            <v>1998</v>
          </cell>
          <cell r="F4">
            <v>1999</v>
          </cell>
        </row>
        <row r="7">
          <cell r="B7" t="str">
            <v>(In millions of U.S. dollars)</v>
          </cell>
        </row>
        <row r="9">
          <cell r="A9" t="str">
            <v>Total Exports</v>
          </cell>
          <cell r="B9">
            <v>270.94370000000004</v>
          </cell>
          <cell r="C9">
            <v>290.3143</v>
          </cell>
          <cell r="D9">
            <v>232.49540000000002</v>
          </cell>
          <cell r="E9">
            <v>49.638980999999994</v>
          </cell>
        </row>
        <row r="10">
          <cell r="A10" t="str">
            <v xml:space="preserve">   CIS</v>
          </cell>
          <cell r="B10">
            <v>169.648</v>
          </cell>
          <cell r="C10">
            <v>128.0855</v>
          </cell>
          <cell r="D10">
            <v>94.671700000000001</v>
          </cell>
          <cell r="E10">
            <v>12.548999999999999</v>
          </cell>
        </row>
        <row r="11">
          <cell r="A11" t="str">
            <v xml:space="preserve">      Georgia</v>
          </cell>
          <cell r="B11">
            <v>2.7325999999999997</v>
          </cell>
          <cell r="C11">
            <v>6.8801000000000005</v>
          </cell>
          <cell r="D11">
            <v>10.726899999999999</v>
          </cell>
          <cell r="E11">
            <v>2.8343310000000002</v>
          </cell>
        </row>
        <row r="12">
          <cell r="A12" t="str">
            <v xml:space="preserve">      Russia </v>
          </cell>
          <cell r="B12">
            <v>90.802600000000012</v>
          </cell>
          <cell r="C12">
            <v>96.141000000000005</v>
          </cell>
          <cell r="D12">
            <v>62.898499999999999</v>
          </cell>
          <cell r="E12">
            <v>5.7910060000000003</v>
          </cell>
        </row>
        <row r="13">
          <cell r="A13" t="str">
            <v xml:space="preserve">      Turkmenistan </v>
          </cell>
          <cell r="B13">
            <v>68.6875</v>
          </cell>
          <cell r="C13">
            <v>17.509700000000002</v>
          </cell>
          <cell r="D13">
            <v>13.751899999999999</v>
          </cell>
          <cell r="E13">
            <v>1.4005000000000001</v>
          </cell>
        </row>
        <row r="14">
          <cell r="A14" t="str">
            <v xml:space="preserve">      Other CIS</v>
          </cell>
          <cell r="B14">
            <v>7.4252999999999645</v>
          </cell>
          <cell r="C14">
            <v>7.5546999999999969</v>
          </cell>
          <cell r="D14">
            <v>7.2944000000000102</v>
          </cell>
          <cell r="E14">
            <v>2.5231630000000003</v>
          </cell>
        </row>
        <row r="15">
          <cell r="A15" t="str">
            <v xml:space="preserve">   Non-CIS</v>
          </cell>
          <cell r="B15">
            <v>101.29570000000001</v>
          </cell>
          <cell r="C15">
            <v>162.22879999999998</v>
          </cell>
          <cell r="D15">
            <v>137.8237</v>
          </cell>
          <cell r="E15">
            <v>37.089980999999995</v>
          </cell>
        </row>
        <row r="16">
          <cell r="A16" t="str">
            <v xml:space="preserve">      Belgium</v>
          </cell>
          <cell r="B16">
            <v>30.753299999999999</v>
          </cell>
          <cell r="C16">
            <v>44.745400000000004</v>
          </cell>
          <cell r="D16">
            <v>46.966099999999997</v>
          </cell>
          <cell r="E16">
            <v>13.4598</v>
          </cell>
        </row>
        <row r="17">
          <cell r="A17" t="str">
            <v xml:space="preserve">      Germany</v>
          </cell>
          <cell r="B17">
            <v>10.089399999999999</v>
          </cell>
          <cell r="C17">
            <v>3.6825999999999999</v>
          </cell>
          <cell r="D17">
            <v>9.281600000000001</v>
          </cell>
          <cell r="E17">
            <v>1.6301180000000002</v>
          </cell>
        </row>
        <row r="18">
          <cell r="A18" t="str">
            <v xml:space="preserve">      Iran, Islamic Republic of</v>
          </cell>
          <cell r="B18">
            <v>35.042099999999998</v>
          </cell>
          <cell r="C18">
            <v>43.912699999999994</v>
          </cell>
          <cell r="D18">
            <v>42.583599999999997</v>
          </cell>
          <cell r="E18">
            <v>9.2359949999999991</v>
          </cell>
        </row>
        <row r="19">
          <cell r="A19" t="str">
            <v xml:space="preserve">      United States of America</v>
          </cell>
          <cell r="B19">
            <v>0.61990000000000001</v>
          </cell>
          <cell r="C19">
            <v>4.3661000000000003</v>
          </cell>
          <cell r="D19">
            <v>7.11</v>
          </cell>
          <cell r="E19">
            <v>3.888757</v>
          </cell>
        </row>
        <row r="20">
          <cell r="A20" t="str">
            <v xml:space="preserve">      Other non-CIS</v>
          </cell>
          <cell r="B20">
            <v>24.791000000000011</v>
          </cell>
          <cell r="C20">
            <v>65.521999999999977</v>
          </cell>
          <cell r="D20">
            <v>31.882400000000004</v>
          </cell>
          <cell r="E20">
            <v>8.8753109999999964</v>
          </cell>
        </row>
        <row r="22">
          <cell r="A22" t="str">
            <v>Total Imports (CIF)</v>
          </cell>
          <cell r="B22">
            <v>673.91769999999997</v>
          </cell>
          <cell r="C22">
            <v>855.80110000000002</v>
          </cell>
          <cell r="D22">
            <v>892.32150000000001</v>
          </cell>
          <cell r="E22">
            <v>272.61351000000002</v>
          </cell>
        </row>
        <row r="23">
          <cell r="A23" t="str">
            <v xml:space="preserve">   CIS</v>
          </cell>
          <cell r="B23">
            <v>334.0378</v>
          </cell>
          <cell r="C23">
            <v>277.7423</v>
          </cell>
          <cell r="D23">
            <v>299.13670000000002</v>
          </cell>
          <cell r="E23">
            <v>90.293000000000006</v>
          </cell>
        </row>
        <row r="24">
          <cell r="A24" t="str">
            <v xml:space="preserve">      Georgia</v>
          </cell>
          <cell r="B24">
            <v>61.8491</v>
          </cell>
          <cell r="C24">
            <v>51.239800000000002</v>
          </cell>
          <cell r="D24">
            <v>38.2483</v>
          </cell>
          <cell r="E24">
            <v>6.7946449999999992</v>
          </cell>
        </row>
        <row r="25">
          <cell r="A25" t="str">
            <v xml:space="preserve">      Russia</v>
          </cell>
          <cell r="B25">
            <v>135.11079999999998</v>
          </cell>
          <cell r="C25">
            <v>125.49719999999999</v>
          </cell>
          <cell r="D25">
            <v>215.8621</v>
          </cell>
          <cell r="E25">
            <v>80.653869</v>
          </cell>
        </row>
        <row r="26">
          <cell r="A26" t="str">
            <v xml:space="preserve">      Turkmenistan</v>
          </cell>
          <cell r="B26">
            <v>129.3492</v>
          </cell>
          <cell r="C26">
            <v>86.44019999999999</v>
          </cell>
          <cell r="D26">
            <v>27.671400000000002</v>
          </cell>
          <cell r="E26">
            <v>5.8999999999999997E-2</v>
          </cell>
        </row>
        <row r="27">
          <cell r="A27" t="str">
            <v xml:space="preserve">      Other CIS</v>
          </cell>
          <cell r="B27">
            <v>7.7287000000000603</v>
          </cell>
          <cell r="C27">
            <v>14.565100000000029</v>
          </cell>
          <cell r="D27">
            <v>17.354900000000043</v>
          </cell>
          <cell r="E27">
            <v>2.7854860000000059</v>
          </cell>
        </row>
        <row r="28">
          <cell r="A28" t="str">
            <v xml:space="preserve">   Non-CIS</v>
          </cell>
          <cell r="B28">
            <v>339.87989999999996</v>
          </cell>
          <cell r="C28">
            <v>578.05880000000002</v>
          </cell>
          <cell r="D28">
            <v>593.1848</v>
          </cell>
          <cell r="E28">
            <v>182.32051000000001</v>
          </cell>
        </row>
        <row r="29">
          <cell r="A29" t="str">
            <v xml:space="preserve">      Belgium</v>
          </cell>
          <cell r="B29">
            <v>15.6394</v>
          </cell>
          <cell r="C29">
            <v>49.514600000000002</v>
          </cell>
          <cell r="D29">
            <v>49.673099999999998</v>
          </cell>
          <cell r="E29">
            <v>14.869599000000001</v>
          </cell>
        </row>
        <row r="30">
          <cell r="A30" t="str">
            <v xml:space="preserve">      Germany</v>
          </cell>
          <cell r="B30">
            <v>11.26</v>
          </cell>
          <cell r="C30">
            <v>17.365200000000002</v>
          </cell>
          <cell r="D30">
            <v>26.222200000000001</v>
          </cell>
          <cell r="E30">
            <v>10.803295999999998</v>
          </cell>
        </row>
        <row r="31">
          <cell r="A31" t="str">
            <v xml:space="preserve">      Iran, Islamic Republic of</v>
          </cell>
          <cell r="B31">
            <v>89.774600000000007</v>
          </cell>
          <cell r="C31">
            <v>149.7936</v>
          </cell>
          <cell r="D31">
            <v>88.671399999999991</v>
          </cell>
          <cell r="E31">
            <v>19.187342000000001</v>
          </cell>
        </row>
        <row r="32">
          <cell r="A32" t="str">
            <v xml:space="preserve">      United States of America</v>
          </cell>
          <cell r="B32">
            <v>114.4337</v>
          </cell>
          <cell r="C32">
            <v>103.5645</v>
          </cell>
          <cell r="D32">
            <v>116.0866</v>
          </cell>
          <cell r="E32">
            <v>20.403693000000001</v>
          </cell>
        </row>
        <row r="33">
          <cell r="A33" t="str">
            <v xml:space="preserve">      Other non-CIS</v>
          </cell>
          <cell r="B33">
            <v>108.77219999999994</v>
          </cell>
          <cell r="C33">
            <v>257.82089999999999</v>
          </cell>
          <cell r="D33">
            <v>312.53150000000005</v>
          </cell>
          <cell r="E33">
            <v>117.05658000000001</v>
          </cell>
        </row>
        <row r="35">
          <cell r="B35" t="str">
            <v>(In percent of total exports)</v>
          </cell>
        </row>
        <row r="37">
          <cell r="A37" t="str">
            <v>Total Exports</v>
          </cell>
          <cell r="B37">
            <v>100</v>
          </cell>
          <cell r="C37">
            <v>100</v>
          </cell>
          <cell r="D37">
            <v>100</v>
          </cell>
          <cell r="E37">
            <v>100</v>
          </cell>
        </row>
        <row r="38">
          <cell r="A38" t="str">
            <v xml:space="preserve">   CIS</v>
          </cell>
          <cell r="B38">
            <v>62.613745955340526</v>
          </cell>
          <cell r="C38">
            <v>44.1195972778468</v>
          </cell>
          <cell r="D38">
            <v>40.719816392066249</v>
          </cell>
          <cell r="E38">
            <v>25.280535069807335</v>
          </cell>
        </row>
        <row r="39">
          <cell r="A39" t="str">
            <v xml:space="preserve">      Georgia</v>
          </cell>
          <cell r="B39">
            <v>1.0085490085209581</v>
          </cell>
          <cell r="C39">
            <v>2.3698798164609873</v>
          </cell>
          <cell r="D39">
            <v>4.6138117141242354</v>
          </cell>
          <cell r="E39">
            <v>5.7098895724712815</v>
          </cell>
        </row>
        <row r="40">
          <cell r="A40" t="str">
            <v xml:space="preserve">      Russia</v>
          </cell>
          <cell r="B40">
            <v>33.513456854689736</v>
          </cell>
          <cell r="C40">
            <v>33.116177880317984</v>
          </cell>
          <cell r="D40">
            <v>27.053653534650575</v>
          </cell>
          <cell r="E40">
            <v>11.666246734597555</v>
          </cell>
        </row>
        <row r="41">
          <cell r="A41" t="str">
            <v xml:space="preserve">      Turkmenistan </v>
          </cell>
          <cell r="B41">
            <v>25.351207649412032</v>
          </cell>
          <cell r="C41">
            <v>6.031290914708646</v>
          </cell>
          <cell r="D41">
            <v>5.9149127251549913</v>
          </cell>
          <cell r="E41">
            <v>2.8213713734373402</v>
          </cell>
        </row>
        <row r="42">
          <cell r="A42" t="str">
            <v xml:space="preserve">      Other CIS</v>
          </cell>
          <cell r="B42">
            <v>2.7405324427177908</v>
          </cell>
          <cell r="C42">
            <v>2.6022486663591828</v>
          </cell>
          <cell r="D42">
            <v>3.137438418136449</v>
          </cell>
          <cell r="E42">
            <v>5.0830273893011633</v>
          </cell>
        </row>
        <row r="43">
          <cell r="A43" t="str">
            <v xml:space="preserve">   Non-CIS</v>
          </cell>
          <cell r="B43">
            <v>37.386254044659459</v>
          </cell>
          <cell r="C43">
            <v>55.880402722153185</v>
          </cell>
          <cell r="D43">
            <v>59.280183607933743</v>
          </cell>
          <cell r="E43">
            <v>74.719464930192657</v>
          </cell>
        </row>
        <row r="44">
          <cell r="A44" t="str">
            <v xml:space="preserve">      Belgium</v>
          </cell>
          <cell r="B44">
            <v>11.350439224089726</v>
          </cell>
          <cell r="C44">
            <v>15.412744050155297</v>
          </cell>
          <cell r="D44">
            <v>20.200872791461677</v>
          </cell>
          <cell r="E44">
            <v>27.11538337179001</v>
          </cell>
        </row>
        <row r="45">
          <cell r="A45" t="str">
            <v xml:space="preserve">      Germany</v>
          </cell>
          <cell r="B45">
            <v>3.7237994461580022</v>
          </cell>
          <cell r="C45">
            <v>1.2684872911875165</v>
          </cell>
          <cell r="D45">
            <v>3.9921650062753931</v>
          </cell>
          <cell r="E45">
            <v>3.2839473477507535</v>
          </cell>
        </row>
        <row r="46">
          <cell r="A46" t="str">
            <v xml:space="preserve">      Iran, Islamic Republic of</v>
          </cell>
          <cell r="B46">
            <v>12.933351098401621</v>
          </cell>
          <cell r="C46">
            <v>15.12591698032098</v>
          </cell>
          <cell r="D46">
            <v>18.315889260604724</v>
          </cell>
          <cell r="E46">
            <v>18.606334807718959</v>
          </cell>
        </row>
        <row r="47">
          <cell r="A47" t="str">
            <v xml:space="preserve">      United States of America</v>
          </cell>
          <cell r="B47">
            <v>0.22879291897172729</v>
          </cell>
          <cell r="C47">
            <v>1.5039217840802195</v>
          </cell>
          <cell r="D47">
            <v>3.058125020968157</v>
          </cell>
          <cell r="E47">
            <v>7.8340790275287899</v>
          </cell>
        </row>
        <row r="48">
          <cell r="A48" t="str">
            <v xml:space="preserve">      Other non-CIS</v>
          </cell>
          <cell r="B48">
            <v>9.1498713570383838</v>
          </cell>
          <cell r="C48">
            <v>22.569332616409174</v>
          </cell>
          <cell r="D48">
            <v>13.713131528623792</v>
          </cell>
          <cell r="E48">
            <v>17.879720375404158</v>
          </cell>
        </row>
        <row r="50">
          <cell r="B50" t="str">
            <v>(In percent of total imports)</v>
          </cell>
        </row>
        <row r="52">
          <cell r="A52" t="str">
            <v>Total Imports (CIF)</v>
          </cell>
          <cell r="B52">
            <v>100</v>
          </cell>
          <cell r="C52">
            <v>100</v>
          </cell>
          <cell r="D52">
            <v>100</v>
          </cell>
          <cell r="E52">
            <v>100</v>
          </cell>
        </row>
        <row r="53">
          <cell r="A53" t="str">
            <v xml:space="preserve">   CIS</v>
          </cell>
          <cell r="B53">
            <v>49.566556865919978</v>
          </cell>
          <cell r="C53">
            <v>32.454071395795118</v>
          </cell>
          <cell r="D53">
            <v>33.523421771188971</v>
          </cell>
          <cell r="E53">
            <v>33.12124920001213</v>
          </cell>
        </row>
        <row r="54">
          <cell r="A54" t="str">
            <v xml:space="preserve">      Georgia</v>
          </cell>
          <cell r="B54">
            <v>9.177544973221508</v>
          </cell>
          <cell r="C54">
            <v>5.9873491632576776</v>
          </cell>
          <cell r="D54">
            <v>4.2863810857409579</v>
          </cell>
          <cell r="E54">
            <v>2.4924094921047746</v>
          </cell>
        </row>
        <row r="55">
          <cell r="A55" t="str">
            <v xml:space="preserve">      Russia</v>
          </cell>
          <cell r="B55">
            <v>20.04856082575068</v>
          </cell>
          <cell r="C55">
            <v>14.664295243369049</v>
          </cell>
          <cell r="D55">
            <v>24.191067905457842</v>
          </cell>
          <cell r="E55">
            <v>29.585426268859528</v>
          </cell>
        </row>
        <row r="56">
          <cell r="A56" t="str">
            <v xml:space="preserve">      Turkmenistan</v>
          </cell>
          <cell r="B56">
            <v>19.193619636344319</v>
          </cell>
          <cell r="C56">
            <v>10.100501156168178</v>
          </cell>
          <cell r="D56">
            <v>3.1010571862271616</v>
          </cell>
          <cell r="E56">
            <v>2.1642361011382009E-2</v>
          </cell>
        </row>
        <row r="57">
          <cell r="A57" t="str">
            <v xml:space="preserve">      Other CIS</v>
          </cell>
          <cell r="B57">
            <v>1.1468314306034788</v>
          </cell>
          <cell r="C57">
            <v>1.701925833000218</v>
          </cell>
          <cell r="D57">
            <v>1.9449155937630149</v>
          </cell>
          <cell r="E57">
            <v>1.0217710780364502</v>
          </cell>
        </row>
        <row r="58">
          <cell r="A58" t="str">
            <v xml:space="preserve">   Non-CIS</v>
          </cell>
          <cell r="B58">
            <v>50.433443134080015</v>
          </cell>
          <cell r="C58">
            <v>67.545928604204875</v>
          </cell>
          <cell r="D58">
            <v>66.476578228811022</v>
          </cell>
          <cell r="E58">
            <v>66.87875079998787</v>
          </cell>
        </row>
        <row r="59">
          <cell r="A59" t="str">
            <v xml:space="preserve">      Belgium</v>
          </cell>
          <cell r="B59">
            <v>2.3206691262152637</v>
          </cell>
          <cell r="C59">
            <v>5.7857602660244307</v>
          </cell>
          <cell r="D59">
            <v>5.5667267907362987</v>
          </cell>
          <cell r="E59">
            <v>5.454461519533643</v>
          </cell>
        </row>
        <row r="60">
          <cell r="A60" t="str">
            <v xml:space="preserve">      Germany</v>
          </cell>
          <cell r="B60">
            <v>1.6708271648006872</v>
          </cell>
          <cell r="C60">
            <v>2.0291163449077132</v>
          </cell>
          <cell r="D60">
            <v>2.9386493545207641</v>
          </cell>
          <cell r="E60">
            <v>3.9628615617765961</v>
          </cell>
        </row>
        <row r="61">
          <cell r="A61" t="str">
            <v xml:space="preserve">      Iran, Islamic Republic of</v>
          </cell>
          <cell r="B61">
            <v>13.321300212177245</v>
          </cell>
          <cell r="C61">
            <v>17.503319404473771</v>
          </cell>
          <cell r="D61">
            <v>9.93715830000734</v>
          </cell>
          <cell r="E61">
            <v>7.0382946171669918</v>
          </cell>
        </row>
        <row r="62">
          <cell r="A62" t="str">
            <v xml:space="preserve">      United States of America</v>
          </cell>
          <cell r="B62">
            <v>16.980367187269309</v>
          </cell>
          <cell r="C62">
            <v>12.101468437000138</v>
          </cell>
          <cell r="D62">
            <v>13.009503861556626</v>
          </cell>
          <cell r="E62">
            <v>7.4844760995153896</v>
          </cell>
        </row>
        <row r="63">
          <cell r="A63" t="str">
            <v xml:space="preserve">      Other non-CIS</v>
          </cell>
          <cell r="B63">
            <v>16.140279443617516</v>
          </cell>
          <cell r="C63">
            <v>30.126264151798821</v>
          </cell>
          <cell r="D63">
            <v>35.024539921990005</v>
          </cell>
          <cell r="E63">
            <v>42.938657001995246</v>
          </cell>
        </row>
        <row r="66">
          <cell r="A66" t="str">
            <v xml:space="preserve">   Sources:  Ministry of Statistics; and Fund staff estimates.</v>
          </cell>
        </row>
      </sheetData>
      <sheetData sheetId="91">
        <row r="1">
          <cell r="A1" t="str">
            <v>Table 30. Armenia:  Incorporatized and Partially Privatized Enterprises, 1994-2000</v>
          </cell>
        </row>
        <row r="4">
          <cell r="C4">
            <v>1994</v>
          </cell>
          <cell r="D4">
            <v>1995</v>
          </cell>
          <cell r="E4">
            <v>1996</v>
          </cell>
          <cell r="F4">
            <v>1997</v>
          </cell>
          <cell r="G4">
            <v>1998</v>
          </cell>
        </row>
        <row r="7">
          <cell r="A7" t="str">
            <v>Number of state-owned enterprises existing prior to 1992</v>
          </cell>
        </row>
        <row r="8">
          <cell r="A8" t="str">
            <v xml:space="preserve">     Of which:  Small</v>
          </cell>
          <cell r="B8">
            <v>10197</v>
          </cell>
        </row>
        <row r="9">
          <cell r="A9" t="str">
            <v xml:space="preserve">                            Medium and large</v>
          </cell>
          <cell r="B9">
            <v>2000</v>
          </cell>
        </row>
        <row r="10">
          <cell r="A10" t="str">
            <v xml:space="preserve">                            Total</v>
          </cell>
          <cell r="B10">
            <v>12197</v>
          </cell>
        </row>
        <row r="12">
          <cell r="A12" t="str">
            <v>Number of incorporatized and partially privatized enterprises (in each year)</v>
          </cell>
        </row>
        <row r="13">
          <cell r="A13" t="str">
            <v xml:space="preserve">     Of which:  Small</v>
          </cell>
          <cell r="C13">
            <v>257</v>
          </cell>
          <cell r="D13">
            <v>1574</v>
          </cell>
          <cell r="E13">
            <v>2132</v>
          </cell>
          <cell r="F13">
            <v>2058</v>
          </cell>
          <cell r="G13">
            <v>603</v>
          </cell>
        </row>
        <row r="14">
          <cell r="A14" t="str">
            <v xml:space="preserve">                            Medium and large</v>
          </cell>
          <cell r="C14" t="str">
            <v>…</v>
          </cell>
          <cell r="D14">
            <v>240</v>
          </cell>
          <cell r="E14">
            <v>613</v>
          </cell>
          <cell r="F14">
            <v>396</v>
          </cell>
          <cell r="G14">
            <v>210</v>
          </cell>
        </row>
        <row r="15">
          <cell r="A15" t="str">
            <v xml:space="preserve">                            Total</v>
          </cell>
          <cell r="C15">
            <v>257</v>
          </cell>
          <cell r="D15">
            <v>1814</v>
          </cell>
          <cell r="E15">
            <v>2745</v>
          </cell>
          <cell r="F15">
            <v>2454</v>
          </cell>
          <cell r="G15">
            <v>813</v>
          </cell>
        </row>
        <row r="17">
          <cell r="A17" t="str">
            <v>Number of incorporatized and partially privatized enterprises (cumulative)</v>
          </cell>
        </row>
        <row r="18">
          <cell r="A18" t="str">
            <v xml:space="preserve">     Of which:  Small</v>
          </cell>
          <cell r="C18">
            <v>257</v>
          </cell>
          <cell r="D18">
            <v>1831</v>
          </cell>
          <cell r="E18">
            <v>3963</v>
          </cell>
          <cell r="F18">
            <v>6021</v>
          </cell>
          <cell r="G18">
            <v>6624</v>
          </cell>
        </row>
        <row r="19">
          <cell r="A19" t="str">
            <v xml:space="preserve">                            Medium and large</v>
          </cell>
          <cell r="C19" t="str">
            <v>…</v>
          </cell>
          <cell r="D19">
            <v>240</v>
          </cell>
          <cell r="E19">
            <v>853</v>
          </cell>
          <cell r="F19">
            <v>1250</v>
          </cell>
          <cell r="G19">
            <v>1460</v>
          </cell>
        </row>
        <row r="20">
          <cell r="A20" t="str">
            <v xml:space="preserve">                            Total</v>
          </cell>
          <cell r="C20">
            <v>257</v>
          </cell>
          <cell r="D20">
            <v>2071</v>
          </cell>
          <cell r="E20">
            <v>4816</v>
          </cell>
          <cell r="F20">
            <v>7271</v>
          </cell>
          <cell r="G20">
            <v>8084</v>
          </cell>
        </row>
        <row r="21">
          <cell r="A21" t="str">
            <v xml:space="preserve"> </v>
          </cell>
        </row>
        <row r="22">
          <cell r="A22" t="str">
            <v>Share of incorporatized and partially privatized enterprises in total (in percent)</v>
          </cell>
        </row>
        <row r="23">
          <cell r="A23" t="str">
            <v xml:space="preserve">     Of which:  Small</v>
          </cell>
          <cell r="C23">
            <v>2.1</v>
          </cell>
          <cell r="D23">
            <v>14.9</v>
          </cell>
          <cell r="E23">
            <v>22.5</v>
          </cell>
          <cell r="F23">
            <v>59</v>
          </cell>
          <cell r="G23">
            <v>65</v>
          </cell>
        </row>
        <row r="24">
          <cell r="A24" t="str">
            <v xml:space="preserve">                            Medium and large</v>
          </cell>
          <cell r="C24">
            <v>2.5</v>
          </cell>
          <cell r="D24">
            <v>15.4</v>
          </cell>
          <cell r="E24">
            <v>20.9</v>
          </cell>
          <cell r="F24">
            <v>62.5</v>
          </cell>
          <cell r="G24">
            <v>73</v>
          </cell>
        </row>
        <row r="25">
          <cell r="A25" t="str">
            <v xml:space="preserve">                            Total</v>
          </cell>
          <cell r="C25" t="str">
            <v>…</v>
          </cell>
          <cell r="D25">
            <v>12</v>
          </cell>
          <cell r="E25">
            <v>30.7</v>
          </cell>
          <cell r="F25">
            <v>59.6</v>
          </cell>
          <cell r="G25">
            <v>66.3</v>
          </cell>
        </row>
        <row r="29">
          <cell r="A29" t="str">
            <v xml:space="preserve">     Source:  Armenian authorities.</v>
          </cell>
        </row>
      </sheetData>
      <sheetData sheetId="92" refreshError="1"/>
      <sheetData sheetId="93" refreshError="1"/>
      <sheetData sheetId="94">
        <row r="1">
          <cell r="A1" t="str">
            <v>Table 31. Armenia:  Banking System Indicators, 1997-2000</v>
          </cell>
        </row>
        <row r="4">
          <cell r="B4">
            <v>1997</v>
          </cell>
          <cell r="G4">
            <v>1998</v>
          </cell>
          <cell r="L4">
            <v>1999</v>
          </cell>
        </row>
        <row r="5">
          <cell r="B5" t="str">
            <v>Mar.</v>
          </cell>
          <cell r="C5" t="str">
            <v>Jun.</v>
          </cell>
          <cell r="D5" t="str">
            <v>Sep.</v>
          </cell>
          <cell r="E5" t="str">
            <v>Dec.</v>
          </cell>
          <cell r="G5" t="str">
            <v>Mar.</v>
          </cell>
          <cell r="H5" t="str">
            <v>Jun.</v>
          </cell>
          <cell r="I5" t="str">
            <v>Sep.</v>
          </cell>
          <cell r="J5" t="str">
            <v>Dec.</v>
          </cell>
          <cell r="L5" t="str">
            <v>Mar.</v>
          </cell>
          <cell r="M5" t="str">
            <v>Jun.</v>
          </cell>
        </row>
        <row r="9">
          <cell r="A9" t="str">
            <v>Total Capital to Risk Weighted Assets Ratio 1/</v>
          </cell>
          <cell r="B9">
            <v>29.4</v>
          </cell>
          <cell r="C9">
            <v>28.5</v>
          </cell>
          <cell r="D9">
            <v>28.7</v>
          </cell>
          <cell r="E9">
            <v>27</v>
          </cell>
          <cell r="G9">
            <v>33.6</v>
          </cell>
          <cell r="H9">
            <v>31.9</v>
          </cell>
          <cell r="I9">
            <v>29.5</v>
          </cell>
          <cell r="J9">
            <v>29.8</v>
          </cell>
          <cell r="L9">
            <v>29.6</v>
          </cell>
          <cell r="M9">
            <v>27.1</v>
          </cell>
        </row>
        <row r="10">
          <cell r="A10" t="str">
            <v>Core Capital to Risk Weighted Assets Ratio</v>
          </cell>
          <cell r="B10">
            <v>21.2</v>
          </cell>
          <cell r="C10">
            <v>21</v>
          </cell>
          <cell r="D10">
            <v>27.4</v>
          </cell>
          <cell r="E10">
            <v>25.2</v>
          </cell>
          <cell r="G10">
            <v>30.5</v>
          </cell>
          <cell r="H10">
            <v>29.1</v>
          </cell>
          <cell r="I10">
            <v>27.3</v>
          </cell>
          <cell r="J10">
            <v>27.2</v>
          </cell>
          <cell r="L10">
            <v>27</v>
          </cell>
          <cell r="M10">
            <v>25.5</v>
          </cell>
        </row>
        <row r="11">
          <cell r="A11" t="str">
            <v>Highly Liquid Assets to Total Capital Ratio 1/</v>
          </cell>
          <cell r="B11">
            <v>33.4</v>
          </cell>
          <cell r="C11">
            <v>41.8</v>
          </cell>
          <cell r="D11">
            <v>52.7</v>
          </cell>
          <cell r="E11">
            <v>45.8</v>
          </cell>
          <cell r="G11">
            <v>38.700000000000003</v>
          </cell>
          <cell r="H11">
            <v>39.9</v>
          </cell>
          <cell r="I11">
            <v>40.700000000000003</v>
          </cell>
          <cell r="J11">
            <v>37.799999999999997</v>
          </cell>
          <cell r="L11">
            <v>34.200000000000003</v>
          </cell>
          <cell r="M11">
            <v>34.700000000000003</v>
          </cell>
        </row>
        <row r="12">
          <cell r="A12" t="str">
            <v>Highly Liquid Assets to Demand Liabilities Ratio</v>
          </cell>
          <cell r="B12">
            <v>86.7</v>
          </cell>
          <cell r="C12">
            <v>96.2</v>
          </cell>
          <cell r="D12">
            <v>110</v>
          </cell>
          <cell r="E12">
            <v>94.8</v>
          </cell>
          <cell r="G12">
            <v>88.7</v>
          </cell>
          <cell r="H12">
            <v>88.2</v>
          </cell>
          <cell r="I12">
            <v>90.7</v>
          </cell>
          <cell r="J12">
            <v>83.4</v>
          </cell>
          <cell r="L12">
            <v>87.608963049741519</v>
          </cell>
          <cell r="M12">
            <v>84.4</v>
          </cell>
        </row>
        <row r="13">
          <cell r="A13" t="str">
            <v>Total Non-performing Loan to Total Loan Ratio 2/</v>
          </cell>
          <cell r="B13">
            <v>24.7</v>
          </cell>
          <cell r="C13">
            <v>24.4</v>
          </cell>
          <cell r="D13">
            <v>20.100000000000001</v>
          </cell>
          <cell r="E13">
            <v>11.3</v>
          </cell>
          <cell r="G13">
            <v>9.1</v>
          </cell>
          <cell r="H13">
            <v>8.8000000000000007</v>
          </cell>
          <cell r="I13">
            <v>7.7</v>
          </cell>
          <cell r="J13">
            <v>9.3000000000000007</v>
          </cell>
          <cell r="L13">
            <v>9.4</v>
          </cell>
          <cell r="M13" t="str">
            <v>...</v>
          </cell>
        </row>
        <row r="16">
          <cell r="A16" t="str">
            <v xml:space="preserve">   Source:  Armenian authorities.</v>
          </cell>
        </row>
      </sheetData>
      <sheetData sheetId="95" refreshError="1"/>
      <sheetData sheetId="96">
        <row r="1">
          <cell r="A1" t="str">
            <v>Table 32.  Armenia:  Banking Sector Loans, 1996-2000</v>
          </cell>
        </row>
        <row r="2">
          <cell r="A2" t="str">
            <v>(In millions of drams)</v>
          </cell>
        </row>
        <row r="5">
          <cell r="B5">
            <v>1996</v>
          </cell>
          <cell r="D5">
            <v>1997</v>
          </cell>
          <cell r="I5" t="str">
            <v>1998 1/</v>
          </cell>
          <cell r="N5" t="str">
            <v>1999 1/</v>
          </cell>
        </row>
        <row r="6">
          <cell r="D6" t="str">
            <v>Mar.</v>
          </cell>
          <cell r="E6" t="str">
            <v>Jun.</v>
          </cell>
          <cell r="F6" t="str">
            <v>Sept.</v>
          </cell>
          <cell r="G6" t="str">
            <v>Dec.</v>
          </cell>
          <cell r="I6" t="str">
            <v>Mar</v>
          </cell>
          <cell r="J6" t="str">
            <v>Jun.</v>
          </cell>
          <cell r="K6" t="str">
            <v>Sept.</v>
          </cell>
          <cell r="L6" t="str">
            <v>Dec.</v>
          </cell>
          <cell r="N6" t="str">
            <v>Mar.</v>
          </cell>
          <cell r="O6" t="str">
            <v>Jun.</v>
          </cell>
        </row>
        <row r="9">
          <cell r="A9" t="str">
            <v>Credit in drams</v>
          </cell>
          <cell r="B9">
            <v>13399</v>
          </cell>
          <cell r="D9">
            <v>12904</v>
          </cell>
          <cell r="E9">
            <v>12306</v>
          </cell>
          <cell r="F9">
            <v>8243</v>
          </cell>
          <cell r="G9">
            <v>9275</v>
          </cell>
          <cell r="I9" t="str">
            <v>...</v>
          </cell>
          <cell r="J9" t="str">
            <v>...</v>
          </cell>
          <cell r="K9" t="str">
            <v>...</v>
          </cell>
          <cell r="L9" t="str">
            <v>...</v>
          </cell>
          <cell r="N9" t="str">
            <v>...</v>
          </cell>
          <cell r="O9" t="str">
            <v>...</v>
          </cell>
        </row>
        <row r="10">
          <cell r="A10" t="str">
            <v>Industry</v>
          </cell>
          <cell r="B10">
            <v>1632</v>
          </cell>
          <cell r="D10">
            <v>1623</v>
          </cell>
          <cell r="E10">
            <v>919</v>
          </cell>
          <cell r="F10">
            <v>501</v>
          </cell>
          <cell r="G10">
            <v>749</v>
          </cell>
          <cell r="I10">
            <v>4126</v>
          </cell>
          <cell r="J10">
            <v>5499</v>
          </cell>
          <cell r="K10">
            <v>6282</v>
          </cell>
          <cell r="L10">
            <v>6340</v>
          </cell>
          <cell r="N10">
            <v>4860</v>
          </cell>
          <cell r="O10">
            <v>5008</v>
          </cell>
        </row>
        <row r="11">
          <cell r="A11" t="str">
            <v>Agriculture and processing industry</v>
          </cell>
          <cell r="B11">
            <v>243</v>
          </cell>
          <cell r="D11">
            <v>239</v>
          </cell>
          <cell r="E11">
            <v>219</v>
          </cell>
          <cell r="F11">
            <v>143</v>
          </cell>
          <cell r="G11">
            <v>581</v>
          </cell>
          <cell r="I11">
            <v>2478</v>
          </cell>
          <cell r="J11">
            <v>3191</v>
          </cell>
          <cell r="K11">
            <v>3150</v>
          </cell>
          <cell r="L11">
            <v>3860</v>
          </cell>
          <cell r="N11">
            <v>3740</v>
          </cell>
          <cell r="O11">
            <v>4566</v>
          </cell>
        </row>
        <row r="12">
          <cell r="A12" t="str">
            <v>Construction</v>
          </cell>
          <cell r="B12">
            <v>225</v>
          </cell>
          <cell r="D12">
            <v>183</v>
          </cell>
          <cell r="E12">
            <v>91</v>
          </cell>
          <cell r="F12">
            <v>52</v>
          </cell>
          <cell r="G12">
            <v>52</v>
          </cell>
          <cell r="I12">
            <v>1042</v>
          </cell>
          <cell r="J12">
            <v>945</v>
          </cell>
          <cell r="K12">
            <v>1093</v>
          </cell>
          <cell r="L12">
            <v>1912</v>
          </cell>
          <cell r="N12">
            <v>1053</v>
          </cell>
          <cell r="O12">
            <v>2051</v>
          </cell>
        </row>
        <row r="13">
          <cell r="A13" t="str">
            <v>Energy</v>
          </cell>
          <cell r="B13">
            <v>2370</v>
          </cell>
          <cell r="D13">
            <v>1845</v>
          </cell>
          <cell r="E13">
            <v>1422</v>
          </cell>
          <cell r="F13">
            <v>1452</v>
          </cell>
          <cell r="G13">
            <v>2737</v>
          </cell>
          <cell r="I13">
            <v>16993</v>
          </cell>
          <cell r="J13">
            <v>16946</v>
          </cell>
          <cell r="K13">
            <v>16395</v>
          </cell>
          <cell r="L13">
            <v>23711</v>
          </cell>
          <cell r="N13">
            <v>15833</v>
          </cell>
          <cell r="O13">
            <v>17574</v>
          </cell>
        </row>
        <row r="14">
          <cell r="A14" t="str">
            <v>Commerce</v>
          </cell>
          <cell r="B14">
            <v>1553</v>
          </cell>
          <cell r="D14">
            <v>1578</v>
          </cell>
          <cell r="E14">
            <v>1553</v>
          </cell>
          <cell r="F14">
            <v>1741</v>
          </cell>
          <cell r="G14">
            <v>3104</v>
          </cell>
          <cell r="I14">
            <v>7054</v>
          </cell>
          <cell r="J14">
            <v>6496</v>
          </cell>
          <cell r="K14">
            <v>7174</v>
          </cell>
          <cell r="L14">
            <v>7598</v>
          </cell>
          <cell r="N14">
            <v>6179</v>
          </cell>
          <cell r="O14">
            <v>6935</v>
          </cell>
        </row>
        <row r="15">
          <cell r="A15" t="str">
            <v>Services</v>
          </cell>
          <cell r="B15">
            <v>166</v>
          </cell>
          <cell r="D15">
            <v>145</v>
          </cell>
          <cell r="E15">
            <v>58</v>
          </cell>
          <cell r="F15">
            <v>16</v>
          </cell>
          <cell r="G15">
            <v>16</v>
          </cell>
          <cell r="I15" t="str">
            <v>...</v>
          </cell>
          <cell r="J15" t="str">
            <v>...</v>
          </cell>
          <cell r="K15" t="str">
            <v>...</v>
          </cell>
          <cell r="L15" t="str">
            <v>...</v>
          </cell>
          <cell r="N15" t="str">
            <v>...</v>
          </cell>
          <cell r="O15" t="str">
            <v>...</v>
          </cell>
        </row>
        <row r="16">
          <cell r="A16" t="str">
            <v>Other sectors</v>
          </cell>
          <cell r="B16">
            <v>994</v>
          </cell>
          <cell r="D16">
            <v>1263</v>
          </cell>
          <cell r="E16">
            <v>1825</v>
          </cell>
          <cell r="F16">
            <v>1585</v>
          </cell>
          <cell r="G16">
            <v>1482</v>
          </cell>
          <cell r="I16">
            <v>20822</v>
          </cell>
          <cell r="J16">
            <v>24702</v>
          </cell>
          <cell r="K16">
            <v>25922</v>
          </cell>
          <cell r="L16">
            <v>32969</v>
          </cell>
          <cell r="N16">
            <v>33449</v>
          </cell>
          <cell r="O16">
            <v>32197</v>
          </cell>
        </row>
        <row r="17">
          <cell r="A17" t="str">
            <v>Transport and communication</v>
          </cell>
          <cell r="B17">
            <v>315</v>
          </cell>
          <cell r="D17">
            <v>190</v>
          </cell>
          <cell r="E17">
            <v>123</v>
          </cell>
          <cell r="F17">
            <v>59</v>
          </cell>
          <cell r="G17">
            <v>61</v>
          </cell>
          <cell r="I17">
            <v>421</v>
          </cell>
          <cell r="J17">
            <v>671</v>
          </cell>
          <cell r="K17">
            <v>496</v>
          </cell>
          <cell r="L17">
            <v>1001</v>
          </cell>
          <cell r="N17">
            <v>416</v>
          </cell>
          <cell r="O17">
            <v>616</v>
          </cell>
        </row>
        <row r="18">
          <cell r="A18" t="str">
            <v>Overdue loans</v>
          </cell>
          <cell r="B18">
            <v>5901</v>
          </cell>
          <cell r="D18">
            <v>5838</v>
          </cell>
          <cell r="E18">
            <v>6096</v>
          </cell>
          <cell r="F18">
            <v>2694</v>
          </cell>
          <cell r="G18">
            <v>493</v>
          </cell>
          <cell r="I18" t="str">
            <v>...</v>
          </cell>
          <cell r="J18" t="str">
            <v>...</v>
          </cell>
          <cell r="K18" t="str">
            <v>...</v>
          </cell>
          <cell r="L18" t="str">
            <v>...</v>
          </cell>
          <cell r="N18" t="str">
            <v>...</v>
          </cell>
          <cell r="O18" t="str">
            <v>...</v>
          </cell>
        </row>
        <row r="20">
          <cell r="A20" t="str">
            <v>Credit in foreign exchange</v>
          </cell>
          <cell r="B20">
            <v>14395</v>
          </cell>
          <cell r="D20">
            <v>15551</v>
          </cell>
          <cell r="E20">
            <v>20211</v>
          </cell>
          <cell r="F20">
            <v>23150</v>
          </cell>
          <cell r="G20">
            <v>23571</v>
          </cell>
          <cell r="I20" t="str">
            <v>...</v>
          </cell>
          <cell r="J20" t="str">
            <v>...</v>
          </cell>
          <cell r="K20" t="str">
            <v>...</v>
          </cell>
          <cell r="L20" t="str">
            <v>...</v>
          </cell>
          <cell r="N20" t="str">
            <v>...</v>
          </cell>
          <cell r="O20" t="str">
            <v>...</v>
          </cell>
        </row>
        <row r="21">
          <cell r="A21" t="str">
            <v>Credit to enterprises</v>
          </cell>
          <cell r="B21">
            <v>27794</v>
          </cell>
          <cell r="D21">
            <v>28455</v>
          </cell>
          <cell r="E21">
            <v>32517</v>
          </cell>
          <cell r="F21">
            <v>31393</v>
          </cell>
          <cell r="G21">
            <v>32846</v>
          </cell>
          <cell r="I21">
            <v>52936</v>
          </cell>
          <cell r="J21">
            <v>58450</v>
          </cell>
          <cell r="K21">
            <v>60512</v>
          </cell>
          <cell r="L21">
            <v>77391</v>
          </cell>
          <cell r="N21">
            <v>65530</v>
          </cell>
          <cell r="O21">
            <v>68947</v>
          </cell>
        </row>
        <row r="23">
          <cell r="A23" t="str">
            <v>Share of total credit to enterprises</v>
          </cell>
        </row>
        <row r="24">
          <cell r="A24" t="str">
            <v>Industry</v>
          </cell>
          <cell r="B24">
            <v>5.8717708858026914</v>
          </cell>
          <cell r="D24">
            <v>5.7037427517132313</v>
          </cell>
          <cell r="E24">
            <v>2.8262139803794941</v>
          </cell>
          <cell r="F24">
            <v>1.5958971745293538</v>
          </cell>
          <cell r="G24">
            <v>2.2803385495950801</v>
          </cell>
          <cell r="I24">
            <v>7.7943176666162923</v>
          </cell>
          <cell r="J24">
            <v>9.4080410607356715</v>
          </cell>
          <cell r="K24">
            <v>10.381411951348493</v>
          </cell>
          <cell r="L24">
            <v>8.1921670478479403</v>
          </cell>
          <cell r="N24">
            <v>7.4164504806958647</v>
          </cell>
          <cell r="O24">
            <v>7.2635502632456816</v>
          </cell>
        </row>
        <row r="25">
          <cell r="A25" t="str">
            <v>Agriculture and processing industry</v>
          </cell>
          <cell r="B25">
            <v>0.87428941498165069</v>
          </cell>
          <cell r="D25">
            <v>0.83992268494113509</v>
          </cell>
          <cell r="E25">
            <v>0.67349386474767048</v>
          </cell>
          <cell r="F25">
            <v>0.45551556079380756</v>
          </cell>
          <cell r="G25">
            <v>1.7688607440784265</v>
          </cell>
          <cell r="I25">
            <v>4.6811243766057125</v>
          </cell>
          <cell r="J25">
            <v>5.4593669803250648</v>
          </cell>
          <cell r="K25">
            <v>5.2055790586991009</v>
          </cell>
          <cell r="L25">
            <v>4.9876600638317115</v>
          </cell>
          <cell r="N25">
            <v>5.7073096291774759</v>
          </cell>
          <cell r="O25">
            <v>6.6224781353793487</v>
          </cell>
        </row>
        <row r="26">
          <cell r="A26" t="str">
            <v>Construction</v>
          </cell>
          <cell r="B26">
            <v>0.80952723609412103</v>
          </cell>
          <cell r="D26">
            <v>0.64312071692145489</v>
          </cell>
          <cell r="E26">
            <v>0.27985361503213702</v>
          </cell>
          <cell r="F26">
            <v>0.16564202210683909</v>
          </cell>
          <cell r="G26">
            <v>0.15831455885039275</v>
          </cell>
          <cell r="I26">
            <v>1.9684146894363004</v>
          </cell>
          <cell r="J26">
            <v>1.6167664670658684</v>
          </cell>
          <cell r="K26">
            <v>1.8062533051295613</v>
          </cell>
          <cell r="L26">
            <v>2.4705715134834798</v>
          </cell>
          <cell r="N26">
            <v>1.6068976041507705</v>
          </cell>
          <cell r="O26">
            <v>2.9747487200313283</v>
          </cell>
        </row>
        <row r="27">
          <cell r="A27" t="str">
            <v>Energy</v>
          </cell>
          <cell r="B27">
            <v>8.5270202201914085</v>
          </cell>
          <cell r="D27">
            <v>6.4839219820769634</v>
          </cell>
          <cell r="E27">
            <v>4.3730971491835042</v>
          </cell>
          <cell r="F27">
            <v>4.6252349249832765</v>
          </cell>
          <cell r="G27">
            <v>8.33282591487548</v>
          </cell>
          <cell r="I27">
            <v>32.101027656037481</v>
          </cell>
          <cell r="J27">
            <v>28.99230111206159</v>
          </cell>
          <cell r="K27">
            <v>27.093799576943418</v>
          </cell>
          <cell r="L27">
            <v>30.637929475003556</v>
          </cell>
          <cell r="N27">
            <v>24.161452769723791</v>
          </cell>
          <cell r="O27">
            <v>25.489143835119734</v>
          </cell>
        </row>
        <row r="28">
          <cell r="A28" t="str">
            <v>Commerce</v>
          </cell>
          <cell r="B28">
            <v>5.587536878462978</v>
          </cell>
          <cell r="D28">
            <v>5.5455983131259883</v>
          </cell>
          <cell r="E28">
            <v>4.7759633422517451</v>
          </cell>
          <cell r="F28">
            <v>5.5458223170770555</v>
          </cell>
          <cell r="G28">
            <v>9.4501613590695968</v>
          </cell>
          <cell r="I28">
            <v>13.32552516246033</v>
          </cell>
          <cell r="J28">
            <v>11.113772455089821</v>
          </cell>
          <cell r="K28">
            <v>11.855499735589635</v>
          </cell>
          <cell r="L28">
            <v>9.8176790582884301</v>
          </cell>
          <cell r="N28">
            <v>9.4292690370822516</v>
          </cell>
          <cell r="O28">
            <v>10.058450694011341</v>
          </cell>
        </row>
        <row r="29">
          <cell r="A29" t="str">
            <v>Services</v>
          </cell>
          <cell r="B29">
            <v>0.59725120529610709</v>
          </cell>
          <cell r="D29">
            <v>0.509576524336672</v>
          </cell>
          <cell r="E29">
            <v>0.17836823815235106</v>
          </cell>
          <cell r="F29">
            <v>5.096677603287357E-2</v>
          </cell>
          <cell r="G29">
            <v>4.8712171953966994E-2</v>
          </cell>
          <cell r="I29">
            <v>0</v>
          </cell>
          <cell r="J29">
            <v>0</v>
          </cell>
          <cell r="K29">
            <v>0</v>
          </cell>
          <cell r="L29">
            <v>0</v>
          </cell>
          <cell r="N29">
            <v>0</v>
          </cell>
          <cell r="O29">
            <v>0</v>
          </cell>
        </row>
        <row r="30">
          <cell r="A30" t="str">
            <v>Other sectors</v>
          </cell>
          <cell r="B30">
            <v>3.5763114341224727</v>
          </cell>
          <cell r="D30">
            <v>4.4385872430152871</v>
          </cell>
          <cell r="E30">
            <v>5.6124488728972537</v>
          </cell>
          <cell r="F30">
            <v>5.0488962507565383</v>
          </cell>
          <cell r="G30">
            <v>4.5119649272361926</v>
          </cell>
          <cell r="I30">
            <v>39.334290463956478</v>
          </cell>
          <cell r="J30">
            <v>42.261762189905902</v>
          </cell>
          <cell r="K30">
            <v>42.837784241142252</v>
          </cell>
          <cell r="L30">
            <v>42.600560788722206</v>
          </cell>
          <cell r="N30">
            <v>51.043796734320154</v>
          </cell>
          <cell r="O30">
            <v>46.698188463602477</v>
          </cell>
        </row>
        <row r="31">
          <cell r="A31" t="str">
            <v>Transport and communication</v>
          </cell>
          <cell r="B31">
            <v>1.1333381305317696</v>
          </cell>
          <cell r="D31">
            <v>0.66772096292391492</v>
          </cell>
          <cell r="E31">
            <v>0.37826367746102041</v>
          </cell>
          <cell r="F31">
            <v>0.1879399866212213</v>
          </cell>
          <cell r="G31">
            <v>0.18571515557449916</v>
          </cell>
          <cell r="I31">
            <v>0.79529998488741116</v>
          </cell>
          <cell r="J31">
            <v>1.1479897348160821</v>
          </cell>
          <cell r="K31">
            <v>0.81967213114754101</v>
          </cell>
          <cell r="L31">
            <v>1.2934320528226797</v>
          </cell>
          <cell r="N31">
            <v>0.63482374484968718</v>
          </cell>
          <cell r="O31">
            <v>0.89343988861009183</v>
          </cell>
        </row>
        <row r="32">
          <cell r="A32" t="str">
            <v>Overdue loans</v>
          </cell>
          <cell r="B32">
            <v>21.231200978628483</v>
          </cell>
          <cell r="D32">
            <v>20.516605166051662</v>
          </cell>
          <cell r="E32">
            <v>18.74711689270228</v>
          </cell>
          <cell r="F32">
            <v>8.5815309145350884</v>
          </cell>
          <cell r="G32">
            <v>1.5009437983316083</v>
          </cell>
          <cell r="I32" t="str">
            <v>...</v>
          </cell>
          <cell r="J32" t="str">
            <v>...</v>
          </cell>
          <cell r="K32" t="str">
            <v>...</v>
          </cell>
          <cell r="L32" t="str">
            <v>...</v>
          </cell>
          <cell r="N32" t="str">
            <v>...</v>
          </cell>
          <cell r="O32" t="str">
            <v>...</v>
          </cell>
        </row>
        <row r="34">
          <cell r="A34" t="str">
            <v>Credit in foreign exchange</v>
          </cell>
          <cell r="B34">
            <v>51.791753615888325</v>
          </cell>
          <cell r="D34">
            <v>54.651203654893685</v>
          </cell>
          <cell r="E34">
            <v>62.155180367192543</v>
          </cell>
          <cell r="F34">
            <v>73.742554072563948</v>
          </cell>
          <cell r="G34">
            <v>71.762162820434767</v>
          </cell>
          <cell r="I34" t="str">
            <v>...</v>
          </cell>
          <cell r="J34" t="str">
            <v>...</v>
          </cell>
          <cell r="K34" t="str">
            <v>...</v>
          </cell>
          <cell r="L34" t="str">
            <v>...</v>
          </cell>
          <cell r="N34" t="str">
            <v>...</v>
          </cell>
          <cell r="O34" t="str">
            <v>...</v>
          </cell>
        </row>
        <row r="35">
          <cell r="A35" t="str">
            <v>Credit to enterprises</v>
          </cell>
          <cell r="B35">
            <v>100</v>
          </cell>
          <cell r="D35">
            <v>100</v>
          </cell>
          <cell r="E35">
            <v>100</v>
          </cell>
          <cell r="F35">
            <v>100</v>
          </cell>
          <cell r="G35">
            <v>100</v>
          </cell>
          <cell r="I35">
            <v>100</v>
          </cell>
          <cell r="J35">
            <v>100</v>
          </cell>
          <cell r="K35">
            <v>100</v>
          </cell>
          <cell r="L35">
            <v>100</v>
          </cell>
          <cell r="N35">
            <v>100</v>
          </cell>
          <cell r="O35">
            <v>100</v>
          </cell>
        </row>
        <row r="38">
          <cell r="A38" t="str">
            <v>Source: Central Bank of Armenia.</v>
          </cell>
        </row>
        <row r="40">
          <cell r="A40" t="str">
            <v xml:space="preserve">1/ Based on International Accounting Standards classifications </v>
          </cell>
        </row>
      </sheetData>
      <sheetData sheetId="97">
        <row r="1">
          <cell r="A1" t="str">
            <v>Table 33. Armenia:  Total Electricity Generation, Distribution and Collection, 1994-2000</v>
          </cell>
        </row>
        <row r="4">
          <cell r="B4">
            <v>1994</v>
          </cell>
          <cell r="C4">
            <v>1995</v>
          </cell>
          <cell r="D4">
            <v>1996</v>
          </cell>
          <cell r="E4">
            <v>1997</v>
          </cell>
          <cell r="F4">
            <v>1998</v>
          </cell>
        </row>
        <row r="8">
          <cell r="A8" t="str">
            <v>Production of electric energy (in millions of kilowatts)</v>
          </cell>
          <cell r="B8">
            <v>5673</v>
          </cell>
          <cell r="C8">
            <v>5576</v>
          </cell>
          <cell r="D8">
            <v>6229</v>
          </cell>
          <cell r="E8">
            <v>6030</v>
          </cell>
          <cell r="F8">
            <v>5683.98</v>
          </cell>
        </row>
        <row r="9">
          <cell r="A9" t="str">
            <v xml:space="preserve">  Of which:</v>
          </cell>
        </row>
        <row r="10">
          <cell r="A10" t="str">
            <v xml:space="preserve">      Thermal</v>
          </cell>
          <cell r="B10">
            <v>2159</v>
          </cell>
          <cell r="C10">
            <v>3353</v>
          </cell>
          <cell r="D10">
            <v>2332</v>
          </cell>
          <cell r="E10">
            <v>3040</v>
          </cell>
          <cell r="F10">
            <v>1416.47</v>
          </cell>
        </row>
        <row r="11">
          <cell r="A11" t="str">
            <v xml:space="preserve">      Hydro</v>
          </cell>
          <cell r="B11">
            <v>3514</v>
          </cell>
          <cell r="C11">
            <v>1919</v>
          </cell>
          <cell r="D11">
            <v>1573</v>
          </cell>
          <cell r="E11">
            <v>1390</v>
          </cell>
          <cell r="F11">
            <v>2801.2</v>
          </cell>
        </row>
        <row r="12">
          <cell r="A12" t="str">
            <v xml:space="preserve">      Nuclear  1/</v>
          </cell>
          <cell r="B12">
            <v>0</v>
          </cell>
          <cell r="C12">
            <v>303.84615384615381</v>
          </cell>
          <cell r="D12">
            <v>2324</v>
          </cell>
          <cell r="E12">
            <v>1600</v>
          </cell>
          <cell r="F12">
            <v>1466.31</v>
          </cell>
        </row>
        <row r="14">
          <cell r="A14" t="str">
            <v>Production of electric energy (in percent of total)</v>
          </cell>
        </row>
        <row r="15">
          <cell r="A15" t="str">
            <v xml:space="preserve">  Of which:</v>
          </cell>
        </row>
        <row r="16">
          <cell r="A16" t="str">
            <v xml:space="preserve">      Thermal</v>
          </cell>
          <cell r="B16">
            <v>38.057465185968624</v>
          </cell>
          <cell r="C16">
            <v>60.132711621233859</v>
          </cell>
          <cell r="D16">
            <v>37.437790977685019</v>
          </cell>
          <cell r="E16">
            <v>50.414593698175793</v>
          </cell>
          <cell r="F16">
            <v>24.9203902899025</v>
          </cell>
        </row>
        <row r="17">
          <cell r="A17" t="str">
            <v xml:space="preserve">      Hydro</v>
          </cell>
          <cell r="B17">
            <v>61.942534814031383</v>
          </cell>
          <cell r="C17">
            <v>34.41535150645624</v>
          </cell>
          <cell r="D17">
            <v>25.252849574570558</v>
          </cell>
          <cell r="E17">
            <v>23.0514096185738</v>
          </cell>
          <cell r="F17">
            <v>49.282369044226051</v>
          </cell>
        </row>
        <row r="18">
          <cell r="A18" t="str">
            <v xml:space="preserve">      Nuclear</v>
          </cell>
          <cell r="B18">
            <v>0</v>
          </cell>
          <cell r="C18">
            <v>5.4491777949453697</v>
          </cell>
          <cell r="D18">
            <v>37.30935944774442</v>
          </cell>
          <cell r="E18">
            <v>26.533996683250415</v>
          </cell>
          <cell r="F18">
            <v>25.797240665871453</v>
          </cell>
        </row>
        <row r="20">
          <cell r="A20" t="str">
            <v>Distribution of Sales (in percent of total net generation)  2/</v>
          </cell>
        </row>
        <row r="21">
          <cell r="A21" t="str">
            <v xml:space="preserve">      Population </v>
          </cell>
          <cell r="B21">
            <v>47.645254209503292</v>
          </cell>
          <cell r="C21">
            <v>44.418832075998878</v>
          </cell>
          <cell r="D21">
            <v>46.855029326796796</v>
          </cell>
          <cell r="E21">
            <v>49.510585021625317</v>
          </cell>
          <cell r="F21">
            <v>36</v>
          </cell>
        </row>
        <row r="22">
          <cell r="A22" t="str">
            <v xml:space="preserve">     Others</v>
          </cell>
          <cell r="B22">
            <v>52.354745790496708</v>
          </cell>
          <cell r="C22">
            <v>55.581167924001122</v>
          </cell>
          <cell r="D22">
            <v>53.144970673203204</v>
          </cell>
          <cell r="E22">
            <v>50.489414978374683</v>
          </cell>
          <cell r="F22">
            <v>64</v>
          </cell>
        </row>
        <row r="23">
          <cell r="A23" t="str">
            <v xml:space="preserve">     Households </v>
          </cell>
          <cell r="B23">
            <v>48</v>
          </cell>
          <cell r="C23">
            <v>44</v>
          </cell>
          <cell r="D23">
            <v>47.647968700241108</v>
          </cell>
          <cell r="E23">
            <v>49.516264881968631</v>
          </cell>
          <cell r="F23">
            <v>40.446001557112673</v>
          </cell>
        </row>
        <row r="24">
          <cell r="A24" t="str">
            <v xml:space="preserve">     Industry (includes Nairit)</v>
          </cell>
          <cell r="B24" t="str">
            <v>...</v>
          </cell>
          <cell r="C24" t="str">
            <v>...</v>
          </cell>
          <cell r="D24">
            <v>18.465947864064418</v>
          </cell>
          <cell r="E24">
            <v>16.638211659723648</v>
          </cell>
          <cell r="F24">
            <v>17.742742742742742</v>
          </cell>
        </row>
        <row r="25">
          <cell r="A25" t="str">
            <v>Of which:</v>
          </cell>
        </row>
        <row r="26">
          <cell r="A26" t="str">
            <v>Nairit</v>
          </cell>
        </row>
        <row r="27">
          <cell r="A27" t="str">
            <v xml:space="preserve">     Budgetary organizations</v>
          </cell>
          <cell r="B27" t="str">
            <v>...</v>
          </cell>
          <cell r="C27" t="str">
            <v>...</v>
          </cell>
          <cell r="D27">
            <v>6.6375506118920864</v>
          </cell>
          <cell r="E27">
            <v>7.7443146896127839</v>
          </cell>
          <cell r="F27">
            <v>6.8123679234790346</v>
          </cell>
        </row>
        <row r="28">
          <cell r="A28" t="str">
            <v xml:space="preserve">     Irrigation</v>
          </cell>
          <cell r="B28" t="str">
            <v>...</v>
          </cell>
          <cell r="C28" t="str">
            <v>...</v>
          </cell>
          <cell r="D28">
            <v>6.9</v>
          </cell>
          <cell r="E28">
            <v>5.5384825513897429</v>
          </cell>
          <cell r="F28">
            <v>9.5095095095095097</v>
          </cell>
        </row>
        <row r="29">
          <cell r="A29" t="str">
            <v xml:space="preserve">     Drinking water</v>
          </cell>
          <cell r="B29" t="str">
            <v>...</v>
          </cell>
          <cell r="C29" t="str">
            <v>...</v>
          </cell>
          <cell r="D29">
            <v>10.6</v>
          </cell>
          <cell r="E29">
            <v>6.854242072435067</v>
          </cell>
          <cell r="F29">
            <v>8.5974863752641539</v>
          </cell>
        </row>
        <row r="30">
          <cell r="A30" t="str">
            <v xml:space="preserve">     Transport</v>
          </cell>
          <cell r="B30" t="str">
            <v>...</v>
          </cell>
          <cell r="C30" t="str">
            <v>...</v>
          </cell>
          <cell r="D30" t="str">
            <v>...</v>
          </cell>
          <cell r="E30">
            <v>3.4715108470486471</v>
          </cell>
          <cell r="F30">
            <v>4.2014236458680898</v>
          </cell>
        </row>
        <row r="31">
          <cell r="A31" t="str">
            <v xml:space="preserve">     Others</v>
          </cell>
          <cell r="B31" t="str">
            <v>...</v>
          </cell>
          <cell r="C31" t="str">
            <v>...</v>
          </cell>
          <cell r="D31">
            <v>9.783449342614075</v>
          </cell>
          <cell r="E31">
            <v>10.3</v>
          </cell>
          <cell r="F31">
            <v>12.690468246023801</v>
          </cell>
        </row>
        <row r="33">
          <cell r="A33" t="str">
            <v>Collection rate (in percent of total sales)</v>
          </cell>
        </row>
        <row r="34">
          <cell r="A34" t="str">
            <v xml:space="preserve">      Population </v>
          </cell>
          <cell r="B34">
            <v>26.416481544433285</v>
          </cell>
          <cell r="C34">
            <v>26.190043742753883</v>
          </cell>
          <cell r="D34">
            <v>40.918027707596245</v>
          </cell>
          <cell r="E34">
            <v>57.751101376737843</v>
          </cell>
          <cell r="F34">
            <v>86</v>
          </cell>
        </row>
        <row r="35">
          <cell r="A35" t="str">
            <v xml:space="preserve">      Enterprises</v>
          </cell>
          <cell r="B35">
            <v>45.472260541573007</v>
          </cell>
          <cell r="C35">
            <v>82.014880908414938</v>
          </cell>
          <cell r="D35">
            <v>78.45378240989676</v>
          </cell>
          <cell r="E35">
            <v>65.512489850503897</v>
          </cell>
          <cell r="F35">
            <v>96</v>
          </cell>
        </row>
        <row r="36">
          <cell r="A36" t="str">
            <v xml:space="preserve">     Households </v>
          </cell>
          <cell r="B36">
            <v>26.416481544433285</v>
          </cell>
          <cell r="C36">
            <v>26.190043742753883</v>
          </cell>
          <cell r="D36">
            <v>39.79963735267453</v>
          </cell>
          <cell r="E36">
            <v>57.751098511693833</v>
          </cell>
          <cell r="F36">
            <v>85.94858600771137</v>
          </cell>
        </row>
        <row r="37">
          <cell r="A37" t="str">
            <v xml:space="preserve">     Industry (includes Nairit)</v>
          </cell>
          <cell r="B37" t="str">
            <v>...</v>
          </cell>
          <cell r="C37" t="str">
            <v>...</v>
          </cell>
          <cell r="D37">
            <v>102.62623250265605</v>
          </cell>
          <cell r="E37">
            <v>71.284284306868514</v>
          </cell>
          <cell r="F37">
            <v>96.066732599426075</v>
          </cell>
        </row>
        <row r="38">
          <cell r="A38" t="str">
            <v xml:space="preserve">     Budgetary organizations</v>
          </cell>
          <cell r="B38" t="str">
            <v>...</v>
          </cell>
          <cell r="C38" t="str">
            <v>...</v>
          </cell>
          <cell r="D38">
            <v>63.109322075499477</v>
          </cell>
          <cell r="E38">
            <v>96.118460134165957</v>
          </cell>
          <cell r="F38">
            <v>63.002808665801624</v>
          </cell>
        </row>
        <row r="39">
          <cell r="A39" t="str">
            <v xml:space="preserve">     Irrigation   3/</v>
          </cell>
          <cell r="B39" t="str">
            <v>...</v>
          </cell>
          <cell r="C39" t="str">
            <v>...</v>
          </cell>
          <cell r="D39">
            <v>17.893337763748129</v>
          </cell>
          <cell r="E39">
            <v>11.522807365860922</v>
          </cell>
          <cell r="F39">
            <v>24.513386626062683</v>
          </cell>
        </row>
        <row r="40">
          <cell r="A40" t="str">
            <v xml:space="preserve">     Drinking water   4/</v>
          </cell>
          <cell r="B40" t="str">
            <v>...</v>
          </cell>
          <cell r="C40" t="str">
            <v>...</v>
          </cell>
          <cell r="D40">
            <v>54.364089775561098</v>
          </cell>
          <cell r="E40">
            <v>52.489832806145508</v>
          </cell>
          <cell r="F40">
            <v>42.18319721789485</v>
          </cell>
        </row>
        <row r="41">
          <cell r="A41" t="str">
            <v xml:space="preserve">     Transport   4/</v>
          </cell>
          <cell r="B41" t="str">
            <v>...</v>
          </cell>
          <cell r="C41" t="str">
            <v>...</v>
          </cell>
          <cell r="D41" t="str">
            <v>...</v>
          </cell>
          <cell r="E41">
            <v>95.135633880789811</v>
          </cell>
          <cell r="F41">
            <v>84.143443508317119</v>
          </cell>
        </row>
        <row r="42">
          <cell r="A42" t="str">
            <v xml:space="preserve">     Others</v>
          </cell>
          <cell r="B42" t="str">
            <v>...</v>
          </cell>
          <cell r="C42" t="str">
            <v>...</v>
          </cell>
          <cell r="D42">
            <v>75.806101792943906</v>
          </cell>
          <cell r="E42">
            <v>57.145743391250711</v>
          </cell>
          <cell r="F42">
            <v>92.890181804100763</v>
          </cell>
        </row>
        <row r="43">
          <cell r="A43" t="str">
            <v xml:space="preserve">    Total</v>
          </cell>
          <cell r="B43">
            <v>42</v>
          </cell>
          <cell r="C43">
            <v>58</v>
          </cell>
          <cell r="D43">
            <v>59.394795183743184</v>
          </cell>
          <cell r="E43">
            <v>61.963411251416076</v>
          </cell>
          <cell r="F43">
            <v>76.864908027478549</v>
          </cell>
        </row>
        <row r="46">
          <cell r="A46" t="str">
            <v>Sources:  Armenian authorities; and the World Bank.</v>
          </cell>
        </row>
        <row r="48">
          <cell r="A48" t="str">
            <v>1/ The nuclear power plant was recommissioned in November 1995.</v>
          </cell>
        </row>
        <row r="49">
          <cell r="A49" t="str">
            <v>2/ Excludes technical losses and self-use of electric power.</v>
          </cell>
        </row>
        <row r="50">
          <cell r="A50" t="str">
            <v>3/ The figure for 1996 includes other agriculture use of electricity.</v>
          </cell>
        </row>
        <row r="51">
          <cell r="A51" t="str">
            <v>4/ In 1996 transport was included in drinking water.</v>
          </cell>
        </row>
      </sheetData>
      <sheetData sheetId="98" refreshError="1"/>
      <sheetData sheetId="99" refreshError="1"/>
      <sheetData sheetId="100" refreshError="1"/>
      <sheetData sheetId="101" refreshError="1"/>
      <sheetData sheetId="102" refreshError="1"/>
      <sheetData sheetId="103">
        <row r="1">
          <cell r="A1" t="str">
            <v>Table 35. General Government Tax Revenue Performance in Armenia and Comparator Countries 1995-2000 1/</v>
          </cell>
        </row>
        <row r="4">
          <cell r="C4">
            <v>1995</v>
          </cell>
          <cell r="D4">
            <v>1996</v>
          </cell>
          <cell r="E4">
            <v>1997</v>
          </cell>
          <cell r="F4">
            <v>1998</v>
          </cell>
        </row>
        <row r="7">
          <cell r="C7" t="str">
            <v>(In percent of GDP)</v>
          </cell>
        </row>
        <row r="8">
          <cell r="A8" t="str">
            <v>Armenia</v>
          </cell>
        </row>
        <row r="9">
          <cell r="A9" t="str">
            <v xml:space="preserve"> Total taxes</v>
          </cell>
          <cell r="C9">
            <v>12.724278889878132</v>
          </cell>
          <cell r="D9">
            <v>12.880445729360861</v>
          </cell>
          <cell r="E9">
            <v>16.368816174214675</v>
          </cell>
          <cell r="F9">
            <v>17.053960770693916</v>
          </cell>
        </row>
        <row r="10">
          <cell r="B10" t="str">
            <v xml:space="preserve"> Indirect taxes</v>
          </cell>
          <cell r="C10">
            <v>4.8025503317154428</v>
          </cell>
          <cell r="D10">
            <v>6.7813500002271656</v>
          </cell>
          <cell r="E10">
            <v>9.7528661144191702</v>
          </cell>
          <cell r="F10">
            <v>11.461126855051882</v>
          </cell>
        </row>
        <row r="11">
          <cell r="B11" t="str">
            <v xml:space="preserve">   VAT/Sales tax</v>
          </cell>
          <cell r="C11">
            <v>3.2585657256095808</v>
          </cell>
          <cell r="D11">
            <v>3.2590703471545983</v>
          </cell>
          <cell r="E11">
            <v>4.9242694617152232</v>
          </cell>
          <cell r="F11">
            <v>6.2867407584363324</v>
          </cell>
        </row>
        <row r="12">
          <cell r="B12" t="str">
            <v xml:space="preserve">   Customs duties</v>
          </cell>
          <cell r="C12">
            <v>0.51829939592368157</v>
          </cell>
          <cell r="D12">
            <v>0.8897322625247801</v>
          </cell>
          <cell r="E12">
            <v>1.3270219333671445</v>
          </cell>
          <cell r="F12">
            <v>1.1162026791452804</v>
          </cell>
        </row>
        <row r="13">
          <cell r="B13" t="str">
            <v xml:space="preserve">   Others</v>
          </cell>
          <cell r="C13">
            <v>1.0256852101821803</v>
          </cell>
          <cell r="D13">
            <v>2.6325473905477872</v>
          </cell>
          <cell r="E13">
            <v>3.5015747193368023</v>
          </cell>
          <cell r="F13">
            <v>4.0581834174702696</v>
          </cell>
        </row>
        <row r="14">
          <cell r="B14" t="str">
            <v xml:space="preserve"> Direct taxes</v>
          </cell>
          <cell r="C14">
            <v>7.9217285581626884</v>
          </cell>
          <cell r="D14">
            <v>6.0990957291336958</v>
          </cell>
          <cell r="E14">
            <v>6.6159500597955052</v>
          </cell>
          <cell r="F14">
            <v>5.592833915642033</v>
          </cell>
        </row>
        <row r="16">
          <cell r="A16" t="str">
            <v>Comparator group 1/</v>
          </cell>
        </row>
        <row r="17">
          <cell r="A17" t="str">
            <v xml:space="preserve"> Total taxes</v>
          </cell>
          <cell r="C17">
            <v>19.223712529334247</v>
          </cell>
          <cell r="D17">
            <v>19.28722804199824</v>
          </cell>
          <cell r="E17">
            <v>20.57300926101253</v>
          </cell>
          <cell r="F17">
            <v>19.290272711809934</v>
          </cell>
        </row>
        <row r="18">
          <cell r="B18" t="str">
            <v xml:space="preserve"> Indirect taxes 2/</v>
          </cell>
          <cell r="C18">
            <v>8.9996396266704473</v>
          </cell>
          <cell r="D18">
            <v>9.7829445066898142</v>
          </cell>
          <cell r="E18">
            <v>10.767097003173111</v>
          </cell>
          <cell r="F18">
            <v>10.061144571420174</v>
          </cell>
        </row>
        <row r="19">
          <cell r="B19" t="str">
            <v xml:space="preserve">   VAT/Sales tax</v>
          </cell>
          <cell r="C19">
            <v>4.68425327108391</v>
          </cell>
          <cell r="D19">
            <v>4.975358082422372</v>
          </cell>
          <cell r="E19">
            <v>5.5789302593514796</v>
          </cell>
          <cell r="F19">
            <v>5.6695009477904108</v>
          </cell>
        </row>
        <row r="20">
          <cell r="B20" t="str">
            <v xml:space="preserve">   Customs duties</v>
          </cell>
          <cell r="C20">
            <v>0.74982571647169716</v>
          </cell>
          <cell r="D20">
            <v>0.65873806970387883</v>
          </cell>
          <cell r="E20">
            <v>1.0376959282096767</v>
          </cell>
          <cell r="F20">
            <v>1.0682098327002314</v>
          </cell>
        </row>
        <row r="21">
          <cell r="B21" t="str">
            <v xml:space="preserve">   Others</v>
          </cell>
          <cell r="C21" t="str">
            <v>...</v>
          </cell>
          <cell r="D21" t="str">
            <v>...</v>
          </cell>
          <cell r="E21">
            <v>4.1504708156119552</v>
          </cell>
          <cell r="F21">
            <v>3.3234337909295317</v>
          </cell>
        </row>
        <row r="22">
          <cell r="B22" t="str">
            <v xml:space="preserve"> Direct taxes 2/</v>
          </cell>
          <cell r="C22">
            <v>10.741003100771357</v>
          </cell>
          <cell r="D22">
            <v>11.026754520308861</v>
          </cell>
          <cell r="E22">
            <v>8.5743449167119064</v>
          </cell>
          <cell r="F22">
            <v>8.2846106408125362</v>
          </cell>
        </row>
        <row r="24">
          <cell r="C24" t="str">
            <v>(In percent of total revenue and grants)</v>
          </cell>
        </row>
        <row r="26">
          <cell r="A26" t="str">
            <v>Armenia</v>
          </cell>
        </row>
        <row r="27">
          <cell r="A27" t="str">
            <v xml:space="preserve"> Total taxes</v>
          </cell>
          <cell r="C27">
            <v>64.003120365198299</v>
          </cell>
          <cell r="D27">
            <v>72.938785311218965</v>
          </cell>
          <cell r="E27">
            <v>82.507921679522298</v>
          </cell>
          <cell r="F27">
            <v>82.123365209937376</v>
          </cell>
        </row>
        <row r="28">
          <cell r="B28" t="str">
            <v xml:space="preserve"> Indirect taxes</v>
          </cell>
          <cell r="C28">
            <v>24.156827243484791</v>
          </cell>
          <cell r="D28">
            <v>38.401111435089099</v>
          </cell>
          <cell r="E28">
            <v>49.159860123969551</v>
          </cell>
          <cell r="F28">
            <v>55.19106787511091</v>
          </cell>
        </row>
        <row r="29">
          <cell r="B29" t="str">
            <v xml:space="preserve">   VAT/Sales tax</v>
          </cell>
          <cell r="C29">
            <v>16.390584972167112</v>
          </cell>
          <cell r="D29">
            <v>18.455311047458963</v>
          </cell>
          <cell r="E29">
            <v>24.821052100034084</v>
          </cell>
          <cell r="F29">
            <v>30.273806432841827</v>
          </cell>
        </row>
        <row r="30">
          <cell r="B30" t="str">
            <v xml:space="preserve">   Customs duties</v>
          </cell>
          <cell r="C30">
            <v>2.6070458616638095</v>
          </cell>
          <cell r="D30">
            <v>5.03833421950843</v>
          </cell>
          <cell r="E30">
            <v>6.6889273225354433</v>
          </cell>
          <cell r="F30">
            <v>5.3750751218614745</v>
          </cell>
        </row>
        <row r="31">
          <cell r="B31" t="str">
            <v xml:space="preserve">   Others</v>
          </cell>
          <cell r="C31">
            <v>5.1591964096538705</v>
          </cell>
          <cell r="D31">
            <v>14.907466168121708</v>
          </cell>
          <cell r="E31">
            <v>17.649880701400022</v>
          </cell>
          <cell r="F31">
            <v>19.542186320407612</v>
          </cell>
        </row>
        <row r="32">
          <cell r="B32" t="str">
            <v xml:space="preserve"> Direct taxes</v>
          </cell>
          <cell r="C32">
            <v>39.846293121713501</v>
          </cell>
          <cell r="D32">
            <v>34.537673876129872</v>
          </cell>
          <cell r="E32">
            <v>33.348061555552746</v>
          </cell>
          <cell r="F32">
            <v>26.932297334826462</v>
          </cell>
        </row>
        <row r="34">
          <cell r="A34" t="str">
            <v>Comparator group 1/</v>
          </cell>
        </row>
        <row r="35">
          <cell r="A35" t="str">
            <v xml:space="preserve"> Total taxes</v>
          </cell>
          <cell r="C35">
            <v>84.119841037074877</v>
          </cell>
          <cell r="D35">
            <v>87.689222263078278</v>
          </cell>
          <cell r="E35">
            <v>89.362250317965803</v>
          </cell>
          <cell r="F35">
            <v>88.319001395559681</v>
          </cell>
        </row>
        <row r="36">
          <cell r="B36" t="str">
            <v xml:space="preserve"> Indirect taxes 2/</v>
          </cell>
          <cell r="C36">
            <v>39.380960032109677</v>
          </cell>
          <cell r="D36">
            <v>44.478076028679851</v>
          </cell>
          <cell r="E36">
            <v>46.768657194879438</v>
          </cell>
          <cell r="F36">
            <v>46.064161700532694</v>
          </cell>
        </row>
        <row r="37">
          <cell r="B37" t="str">
            <v xml:space="preserve">   VAT/Sales tax</v>
          </cell>
          <cell r="C37">
            <v>20.497530845808111</v>
          </cell>
          <cell r="D37">
            <v>22.620424240223649</v>
          </cell>
          <cell r="E37">
            <v>24.233001405750795</v>
          </cell>
          <cell r="F37">
            <v>25.957365642294601</v>
          </cell>
        </row>
        <row r="38">
          <cell r="B38" t="str">
            <v xml:space="preserve">   Customs duties</v>
          </cell>
          <cell r="C38">
            <v>3.2811154442130204</v>
          </cell>
          <cell r="D38">
            <v>2.9949471682313331</v>
          </cell>
          <cell r="E38">
            <v>4.5074029819419392</v>
          </cell>
          <cell r="F38">
            <v>4.8907149792259439</v>
          </cell>
        </row>
        <row r="39">
          <cell r="B39" t="str">
            <v xml:space="preserve">   Others</v>
          </cell>
          <cell r="C39" t="str">
            <v>...</v>
          </cell>
          <cell r="D39" t="str">
            <v>...</v>
          </cell>
          <cell r="E39">
            <v>18.028252807186703</v>
          </cell>
          <cell r="F39">
            <v>15.216081079012151</v>
          </cell>
        </row>
        <row r="40">
          <cell r="B40" t="str">
            <v xml:space="preserve"> Direct taxes 2/</v>
          </cell>
          <cell r="C40">
            <v>47.000883520125434</v>
          </cell>
          <cell r="D40">
            <v>50.133047935466259</v>
          </cell>
          <cell r="E40">
            <v>37.244077764152827</v>
          </cell>
          <cell r="F40">
            <v>37.930440366435825</v>
          </cell>
        </row>
        <row r="42">
          <cell r="A42" t="str">
            <v>Memorandum items:</v>
          </cell>
        </row>
        <row r="43">
          <cell r="A43" t="str">
            <v>Total revenues and grants in percent of GDP</v>
          </cell>
        </row>
        <row r="44">
          <cell r="A44" t="str">
            <v xml:space="preserve">  Armenia</v>
          </cell>
          <cell r="C44">
            <v>19.880716467063003</v>
          </cell>
          <cell r="D44">
            <v>17.659254502802469</v>
          </cell>
          <cell r="E44">
            <v>19.839084346100144</v>
          </cell>
          <cell r="F44">
            <v>20.766271239735186</v>
          </cell>
        </row>
        <row r="45">
          <cell r="A45" t="str">
            <v xml:space="preserve">  Comparator group</v>
          </cell>
          <cell r="C45">
            <v>22.852768493537226</v>
          </cell>
          <cell r="D45">
            <v>21.994981303556578</v>
          </cell>
          <cell r="E45">
            <v>23.022035801258731</v>
          </cell>
          <cell r="F45">
            <v>21.841588341124258</v>
          </cell>
        </row>
        <row r="48">
          <cell r="B48" t="str">
            <v>Source:  National authorities, data as of June 1999.</v>
          </cell>
        </row>
        <row r="50">
          <cell r="B50" t="str">
            <v>1/ Comparator group includes Azerbaijan, Georgia, Kyrgyz Republic, Moldova, Tajikistan, and Ukraine.</v>
          </cell>
        </row>
        <row r="51">
          <cell r="B51" t="str">
            <v xml:space="preserve">    Kyrgyz data includes central government only.</v>
          </cell>
        </row>
        <row r="52">
          <cell r="B52" t="str">
            <v>2/ Average excludes Georgia in 1995 and 1996.</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s>
    <sheetDataSet>
      <sheetData sheetId="0" refreshError="1">
        <row r="18">
          <cell r="G18" t="str">
            <v>Last sent to WEO:</v>
          </cell>
        </row>
        <row r="19">
          <cell r="G19" t="str">
            <v xml:space="preserve">       Last updated:</v>
          </cell>
        </row>
        <row r="20">
          <cell r="AB20" t="str">
            <v>weo@imf.org</v>
          </cell>
        </row>
        <row r="23">
          <cell r="AB23" t="str">
            <v>U</v>
          </cell>
        </row>
        <row r="25">
          <cell r="AB25" t="b">
            <v>0</v>
          </cell>
        </row>
        <row r="26">
          <cell r="AB26" t="str">
            <v>I:\data\wrs\master\help\wrsbefor.rft</v>
          </cell>
        </row>
        <row r="27">
          <cell r="AB27" t="str">
            <v>I:\data\wrs\master\help\wrsnews.rft</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sheetData sheetId="3" refreshError="1">
        <row r="3">
          <cell r="A3" t="str">
            <v>Import of services must be neagtive</v>
          </cell>
          <cell r="B3" t="str">
            <v>(BMS)&lt;(0)</v>
          </cell>
          <cell r="C3" t="str">
            <v>1974 to 2003</v>
          </cell>
        </row>
      </sheetData>
      <sheetData sheetId="4" refreshError="1">
        <row r="61">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-7.2000003419816399E-3</v>
          </cell>
          <cell r="Y61">
            <v>-1.269731298089026E-2</v>
          </cell>
          <cell r="Z61">
            <v>-2.0741323009133304E-2</v>
          </cell>
          <cell r="AA61">
            <v>-2.4252859875559744E-2</v>
          </cell>
          <cell r="AB61">
            <v>-2.0600001359917214E-2</v>
          </cell>
          <cell r="AC61">
            <v>-1.9700001698639256E-2</v>
          </cell>
          <cell r="AD61">
            <v>-2.3700001888629054E-2</v>
          </cell>
          <cell r="AE61">
            <v>-2.420000191237778E-2</v>
          </cell>
          <cell r="AF61">
            <v>-2.9700002173613755E-2</v>
          </cell>
          <cell r="AG61">
            <v>-3.4100000093784069E-2</v>
          </cell>
          <cell r="AH61">
            <v>-3.660000021252769E-2</v>
          </cell>
        </row>
        <row r="62">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-6.7000002600252524E-3</v>
          </cell>
          <cell r="Y62">
            <v>-1.2648900970816612E-2</v>
          </cell>
          <cell r="Z62">
            <v>-2.047361433506013E-2</v>
          </cell>
          <cell r="AA62">
            <v>-1.6614224761724476E-2</v>
          </cell>
          <cell r="AB62">
            <v>-1.7724314704537412E-2</v>
          </cell>
          <cell r="AC62">
            <v>-1.7500000831205374E-2</v>
          </cell>
          <cell r="AD62">
            <v>-2.2780001163482617E-2</v>
          </cell>
          <cell r="AE62">
            <v>-2.380000036749982E-2</v>
          </cell>
          <cell r="AF62">
            <v>-2.9480000957846603E-2</v>
          </cell>
          <cell r="AG62">
            <v>-3.3700002363603557E-2</v>
          </cell>
          <cell r="AH62">
            <v>-3.6400003254786158E-2</v>
          </cell>
        </row>
        <row r="63">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-5.0000019837170731E-4</v>
          </cell>
          <cell r="Y63">
            <v>-4.8412912292405875E-5</v>
          </cell>
          <cell r="Z63">
            <v>-2.6770835393108352E-4</v>
          </cell>
          <cell r="AA63">
            <v>-7.6386351138353218E-3</v>
          </cell>
          <cell r="AB63">
            <v>-3.100000051874659E-3</v>
          </cell>
          <cell r="AC63">
            <v>-2.0792747382074534E-3</v>
          </cell>
          <cell r="AD63">
            <v>-9.0000001890584594E-4</v>
          </cell>
          <cell r="AE63">
            <v>-4.0000002495944474E-4</v>
          </cell>
          <cell r="AF63">
            <v>-4.0000002495944474E-4</v>
          </cell>
          <cell r="AG63">
            <v>-4.0000002495944474E-4</v>
          </cell>
          <cell r="AH63">
            <v>-2.0000001247972237E-4</v>
          </cell>
        </row>
        <row r="75">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-2.4000000208616257E-2</v>
          </cell>
          <cell r="Y75">
            <v>5.0000000745058025E-2</v>
          </cell>
          <cell r="Z75">
            <v>-9.2160003259777936E-4</v>
          </cell>
          <cell r="AA75">
            <v>-2.8242431581020321E-3</v>
          </cell>
          <cell r="AB75">
            <v>8.1035010516643385E-3</v>
          </cell>
          <cell r="AC75">
            <v>0</v>
          </cell>
          <cell r="AD75">
            <v>0</v>
          </cell>
          <cell r="AE75">
            <v>0</v>
          </cell>
          <cell r="AF75">
            <v>0</v>
          </cell>
          <cell r="AG75">
            <v>0</v>
          </cell>
          <cell r="AH75">
            <v>0</v>
          </cell>
        </row>
        <row r="77">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row>
        <row r="78">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row>
        <row r="79">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row>
        <row r="82">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row>
        <row r="84">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3.0000000260770243E-3</v>
          </cell>
          <cell r="AB84">
            <v>0</v>
          </cell>
          <cell r="AC84">
            <v>0</v>
          </cell>
          <cell r="AD84">
            <v>0</v>
          </cell>
          <cell r="AE84">
            <v>0</v>
          </cell>
          <cell r="AF84">
            <v>0</v>
          </cell>
          <cell r="AG84">
            <v>0</v>
          </cell>
          <cell r="AH84">
            <v>0</v>
          </cell>
        </row>
        <row r="85">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4.0000000735744747E-3</v>
          </cell>
          <cell r="AB85">
            <v>0</v>
          </cell>
          <cell r="AC85">
            <v>0</v>
          </cell>
          <cell r="AD85">
            <v>0</v>
          </cell>
          <cell r="AE85">
            <v>0</v>
          </cell>
          <cell r="AF85">
            <v>0</v>
          </cell>
          <cell r="AG85">
            <v>0</v>
          </cell>
          <cell r="AH85">
            <v>0</v>
          </cell>
        </row>
        <row r="86">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row>
        <row r="96">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-5.0070002675056437E-2</v>
          </cell>
          <cell r="Z96">
            <v>-5.3940001875162021E-2</v>
          </cell>
          <cell r="AA96">
            <v>-2.990000136196605E-2</v>
          </cell>
          <cell r="AB96">
            <v>-2.4700001936126505E-2</v>
          </cell>
          <cell r="AC96">
            <v>-4.6000002184882698E-2</v>
          </cell>
          <cell r="AD96">
            <v>-6.6400004679709662E-2</v>
          </cell>
          <cell r="AE96">
            <v>-4.4100000568758568E-2</v>
          </cell>
          <cell r="AF96">
            <v>-4.6700002981070403E-2</v>
          </cell>
          <cell r="AG96">
            <v>-4.6800001459941169E-2</v>
          </cell>
          <cell r="AH96">
            <v>-6.260000144746139E-2</v>
          </cell>
        </row>
        <row r="97">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-5.0070002675056437E-2</v>
          </cell>
          <cell r="Z97">
            <v>-5.3140003234147928E-2</v>
          </cell>
          <cell r="AA97">
            <v>-1.5500000678002772E-2</v>
          </cell>
          <cell r="AB97">
            <v>-1.8000000854954099E-2</v>
          </cell>
          <cell r="AC97">
            <v>-3.9000001852400552E-2</v>
          </cell>
          <cell r="AD97">
            <v>-5.0400003919750462E-2</v>
          </cell>
          <cell r="AE97">
            <v>-4.4100000568758568E-2</v>
          </cell>
          <cell r="AF97">
            <v>-4.6700002981070403E-2</v>
          </cell>
          <cell r="AG97">
            <v>-4.6800001459941169E-2</v>
          </cell>
          <cell r="AH97">
            <v>-8.2600002397410388E-2</v>
          </cell>
        </row>
        <row r="98">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-8.0000003799796007E-4</v>
          </cell>
          <cell r="AA98">
            <v>-1.440000068396328E-2</v>
          </cell>
          <cell r="AB98">
            <v>-6.8000005558133013E-3</v>
          </cell>
          <cell r="AC98">
            <v>-7.0000002160668243E-3</v>
          </cell>
          <cell r="AD98">
            <v>-1.60000007599592E-2</v>
          </cell>
          <cell r="AE98">
            <v>0</v>
          </cell>
          <cell r="AF98">
            <v>0</v>
          </cell>
          <cell r="AG98">
            <v>0</v>
          </cell>
          <cell r="AH98">
            <v>0</v>
          </cell>
        </row>
        <row r="102">
          <cell r="E102">
            <v>0.10196916273357616</v>
          </cell>
          <cell r="F102">
            <v>8.5231598790013505E-2</v>
          </cell>
          <cell r="G102">
            <v>6.2454787598998592E-2</v>
          </cell>
          <cell r="H102">
            <v>9.7105891378941531E-2</v>
          </cell>
          <cell r="I102">
            <v>9.8679833057130323E-2</v>
          </cell>
          <cell r="J102">
            <v>0.12672032272034578</v>
          </cell>
          <cell r="K102">
            <v>-2.8987098499300195E-8</v>
          </cell>
          <cell r="L102">
            <v>-2.0633900588151613E-8</v>
          </cell>
          <cell r="M102">
            <v>2.5886186472145989E-8</v>
          </cell>
          <cell r="N102">
            <v>-7.6646085311882035E-9</v>
          </cell>
          <cell r="O102">
            <v>-2.5032279193926173E-8</v>
          </cell>
          <cell r="P102">
            <v>-2.6076502235294903E-8</v>
          </cell>
          <cell r="Q102">
            <v>-1.6449144935037884E-8</v>
          </cell>
          <cell r="R102">
            <v>-2.557059103347461E-8</v>
          </cell>
          <cell r="S102">
            <v>-3.7621263104803378E-8</v>
          </cell>
          <cell r="T102">
            <v>-4.7972696648468247E-9</v>
          </cell>
          <cell r="U102">
            <v>2.6718057759712151E-9</v>
          </cell>
          <cell r="V102">
            <v>-4.6003857109881793E-2</v>
          </cell>
          <cell r="W102">
            <v>0.14394440725715776</v>
          </cell>
          <cell r="X102">
            <v>0.15735946044553975</v>
          </cell>
          <cell r="Y102">
            <v>0.37091524763880257</v>
          </cell>
          <cell r="Z102">
            <v>0.28421370658885708</v>
          </cell>
          <cell r="AA102">
            <v>0.35111141757832037</v>
          </cell>
          <cell r="AB102">
            <v>0.28247126197599898</v>
          </cell>
          <cell r="AC102">
            <v>0.28217833318415197</v>
          </cell>
          <cell r="AD102">
            <v>0.28119334932779555</v>
          </cell>
          <cell r="AE102">
            <v>0.26210569947187795</v>
          </cell>
          <cell r="AF102">
            <v>0.22263474530916488</v>
          </cell>
          <cell r="AG102">
            <v>0.20543590112891344</v>
          </cell>
          <cell r="AH102">
            <v>0.21273972529807797</v>
          </cell>
        </row>
        <row r="103">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2.4159940949175432E-5</v>
          </cell>
          <cell r="Y103">
            <v>0.11948000639677037</v>
          </cell>
          <cell r="Z103">
            <v>0.16230000555515306</v>
          </cell>
          <cell r="AA103">
            <v>0.2251778495700599</v>
          </cell>
          <cell r="AB103">
            <v>0.18868205860059481</v>
          </cell>
          <cell r="AC103">
            <v>8.9126489357124097E-2</v>
          </cell>
          <cell r="AD103">
            <v>-2.7776641208657381E-2</v>
          </cell>
          <cell r="AE103">
            <v>-2.2315937438835049E-2</v>
          </cell>
          <cell r="AF103">
            <v>-4.1008369798106743E-2</v>
          </cell>
          <cell r="AG103">
            <v>-5.5847821455882241E-2</v>
          </cell>
          <cell r="AH103">
            <v>-5.3157368952301796E-2</v>
          </cell>
        </row>
        <row r="104">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6.1713002622127415E-2</v>
          </cell>
          <cell r="AA104">
            <v>6.1000478912952516E-2</v>
          </cell>
          <cell r="AB104">
            <v>2.7086692038687543E-3</v>
          </cell>
          <cell r="AC104">
            <v>-1.935680808071608E-4</v>
          </cell>
          <cell r="AD104">
            <v>-1.7482755132025823E-2</v>
          </cell>
          <cell r="AE104">
            <v>-7.5278910713206376E-4</v>
          </cell>
          <cell r="AF104">
            <v>-5.5718733243378742E-4</v>
          </cell>
          <cell r="AG104">
            <v>-2.4892267164494544E-4</v>
          </cell>
          <cell r="AH104">
            <v>4.6515674868558732E-5</v>
          </cell>
        </row>
        <row r="109">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0.12099999934434914</v>
          </cell>
          <cell r="X109">
            <v>0.20020000636577534</v>
          </cell>
          <cell r="Y109">
            <v>0.37100002169609014</v>
          </cell>
          <cell r="Z109">
            <v>0.67255300283431907</v>
          </cell>
          <cell r="AA109">
            <v>0.90200406312942383</v>
          </cell>
          <cell r="AB109">
            <v>1.1893317882700283</v>
          </cell>
          <cell r="AC109">
            <v>1.4713222131147554</v>
          </cell>
          <cell r="AD109">
            <v>1.7521962015978478</v>
          </cell>
          <cell r="AE109">
            <v>2.0140447651993303</v>
          </cell>
          <cell r="AF109">
            <v>2.2365265643624097</v>
          </cell>
          <cell r="AG109">
            <v>2.4418213428413336</v>
          </cell>
          <cell r="AH109">
            <v>2.6543914080050808</v>
          </cell>
        </row>
        <row r="110">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0.12099999934434914</v>
          </cell>
          <cell r="X110">
            <v>0.20020000636577534</v>
          </cell>
          <cell r="Y110">
            <v>0.37100002169609014</v>
          </cell>
          <cell r="Z110">
            <v>0.61084008216857788</v>
          </cell>
          <cell r="AA110">
            <v>0.78584039211273093</v>
          </cell>
          <cell r="AB110">
            <v>0.97861984911118727</v>
          </cell>
          <cell r="AC110">
            <v>1.0676018243313543</v>
          </cell>
          <cell r="AD110">
            <v>1.0396164165171458</v>
          </cell>
          <cell r="AE110">
            <v>1.0171600549756394</v>
          </cell>
          <cell r="AF110">
            <v>0.97607996343581804</v>
          </cell>
          <cell r="AG110">
            <v>0.92017494133506594</v>
          </cell>
          <cell r="AH110">
            <v>0.86695807619556708</v>
          </cell>
        </row>
        <row r="111">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6.1713002622127415E-2</v>
          </cell>
          <cell r="AA111">
            <v>0.11616364121437048</v>
          </cell>
          <cell r="AB111">
            <v>0.11941937714120714</v>
          </cell>
          <cell r="AC111">
            <v>0.11920895596571331</v>
          </cell>
          <cell r="AD111">
            <v>0.10170431448480385</v>
          </cell>
          <cell r="AE111">
            <v>0.10093769022248165</v>
          </cell>
          <cell r="AF111">
            <v>0.10037325922055151</v>
          </cell>
          <cell r="AG111">
            <v>0.10011828870913371</v>
          </cell>
          <cell r="AH111">
            <v>0.10015813689837462</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2.4000000208616257E-2</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2.4000000208616257E-2</v>
          </cell>
          <cell r="X115">
            <v>0</v>
          </cell>
          <cell r="Y115">
            <v>0</v>
          </cell>
          <cell r="Z115">
            <v>0</v>
          </cell>
          <cell r="AA115">
            <v>0</v>
          </cell>
          <cell r="AB115">
            <v>0</v>
          </cell>
          <cell r="AC115">
            <v>0</v>
          </cell>
          <cell r="AD115">
            <v>0</v>
          </cell>
          <cell r="AE115">
            <v>0</v>
          </cell>
          <cell r="AF115">
            <v>0</v>
          </cell>
          <cell r="AG115">
            <v>0</v>
          </cell>
          <cell r="AH115">
            <v>0</v>
          </cell>
        </row>
        <row r="116">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row>
        <row r="119">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7.2000003419816399E-3</v>
          </cell>
          <cell r="Y119">
            <v>1.2700000777840623E-2</v>
          </cell>
          <cell r="Z119">
            <v>7.3610007762908797E-2</v>
          </cell>
          <cell r="AA119">
            <v>2.2839436307549435E-2</v>
          </cell>
          <cell r="AB119">
            <v>2.0600001359917214E-2</v>
          </cell>
          <cell r="AC119">
            <v>1.9700001698639256E-2</v>
          </cell>
          <cell r="AD119">
            <v>2.3700001888629054E-2</v>
          </cell>
          <cell r="AE119">
            <v>2.420000191237778E-2</v>
          </cell>
          <cell r="AF119">
            <v>2.9700002173613755E-2</v>
          </cell>
          <cell r="AG119">
            <v>3.4100000093784069E-2</v>
          </cell>
          <cell r="AH119">
            <v>3.660000021252769E-2</v>
          </cell>
        </row>
        <row r="120">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7.2000003419816399E-3</v>
          </cell>
          <cell r="Y120">
            <v>1.2648900970816612E-2</v>
          </cell>
          <cell r="Z120">
            <v>2.047361433506013E-2</v>
          </cell>
          <cell r="AA120">
            <v>1.6614224761724476E-2</v>
          </cell>
          <cell r="AB120">
            <v>1.7724314704537412E-2</v>
          </cell>
          <cell r="AC120">
            <v>1.7500000831205374E-2</v>
          </cell>
          <cell r="AD120">
            <v>2.2780001163482617E-2</v>
          </cell>
          <cell r="AE120">
            <v>2.380000036749982E-2</v>
          </cell>
          <cell r="AF120">
            <v>2.9480000957846603E-2</v>
          </cell>
          <cell r="AG120">
            <v>3.3700002363603557E-2</v>
          </cell>
          <cell r="AH120">
            <v>3.6400003254786158E-2</v>
          </cell>
        </row>
        <row r="121">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3.100000051874659E-3</v>
          </cell>
          <cell r="AC121">
            <v>2.0792747382074534E-3</v>
          </cell>
          <cell r="AD121">
            <v>9.0000001890584594E-4</v>
          </cell>
          <cell r="AE121">
            <v>4.0000002495944474E-4</v>
          </cell>
          <cell r="AF121">
            <v>4.0000002495944474E-4</v>
          </cell>
          <cell r="AG121">
            <v>4.0000002495944474E-4</v>
          </cell>
          <cell r="AH121">
            <v>2.0000001247972237E-4</v>
          </cell>
        </row>
        <row r="124">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6.0000002849847002E-4</v>
          </cell>
          <cell r="Y124">
            <v>5.0100002437829944E-2</v>
          </cell>
          <cell r="Z124">
            <v>5.4200004786252892E-2</v>
          </cell>
          <cell r="AA124">
            <v>4.4400002807378713E-2</v>
          </cell>
          <cell r="AB124">
            <v>2.4700001936126505E-2</v>
          </cell>
          <cell r="AC124">
            <v>4.6000002184882698E-2</v>
          </cell>
          <cell r="AD124">
            <v>6.6400004679709662E-2</v>
          </cell>
          <cell r="AE124">
            <v>4.4100000568758568E-2</v>
          </cell>
          <cell r="AF124">
            <v>4.6700002981070403E-2</v>
          </cell>
          <cell r="AG124">
            <v>4.6800001459941169E-2</v>
          </cell>
          <cell r="AH124">
            <v>6.260000144746139E-2</v>
          </cell>
        </row>
        <row r="125">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6.0000002849847002E-4</v>
          </cell>
          <cell r="Y125">
            <v>5.0100002437829944E-2</v>
          </cell>
          <cell r="Z125">
            <v>5.3140003234147928E-2</v>
          </cell>
          <cell r="AA125">
            <v>2.9950002208352065E-2</v>
          </cell>
          <cell r="AB125">
            <v>1.8000000854954099E-2</v>
          </cell>
          <cell r="AC125">
            <v>3.9000001852400552E-2</v>
          </cell>
          <cell r="AD125">
            <v>5.0400003919750462E-2</v>
          </cell>
          <cell r="AE125">
            <v>4.4100000568758568E-2</v>
          </cell>
          <cell r="AF125">
            <v>4.6700002981070403E-2</v>
          </cell>
          <cell r="AG125">
            <v>4.6800001459941169E-2</v>
          </cell>
          <cell r="AH125">
            <v>8.2600002397410388E-2</v>
          </cell>
        </row>
        <row r="126">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8.0000003799796007E-4</v>
          </cell>
          <cell r="AA126">
            <v>1.4450000599026649E-2</v>
          </cell>
          <cell r="AB126">
            <v>6.8000005558133013E-3</v>
          </cell>
          <cell r="AC126">
            <v>7.0000002160668243E-3</v>
          </cell>
          <cell r="AD126">
            <v>1.60000007599592E-2</v>
          </cell>
          <cell r="AE126">
            <v>0</v>
          </cell>
          <cell r="AF126">
            <v>0</v>
          </cell>
          <cell r="AG126">
            <v>0</v>
          </cell>
          <cell r="AH126">
            <v>0</v>
          </cell>
        </row>
        <row r="133">
          <cell r="E133" t="str">
            <v/>
          </cell>
          <cell r="F133">
            <v>-8.5231598790013505E-2</v>
          </cell>
          <cell r="G133">
            <v>-6.2454787598998592E-2</v>
          </cell>
          <cell r="H133">
            <v>-9.7105891378941531E-2</v>
          </cell>
          <cell r="I133">
            <v>-9.8679833057130323E-2</v>
          </cell>
          <cell r="J133">
            <v>-0.12672032272034578</v>
          </cell>
          <cell r="K133">
            <v>2.8987098499300195E-8</v>
          </cell>
          <cell r="L133">
            <v>2.0633900588151613E-8</v>
          </cell>
          <cell r="M133">
            <v>-2.5886186472145989E-8</v>
          </cell>
          <cell r="N133">
            <v>7.6646085311882035E-9</v>
          </cell>
          <cell r="O133">
            <v>2.5032279193926173E-8</v>
          </cell>
          <cell r="P133">
            <v>2.6076502235294903E-8</v>
          </cell>
          <cell r="Q133">
            <v>1.6449144935037884E-8</v>
          </cell>
          <cell r="R133">
            <v>2.557059103347461E-8</v>
          </cell>
          <cell r="S133">
            <v>3.7621263104803378E-8</v>
          </cell>
          <cell r="T133">
            <v>4.7972696648468247E-9</v>
          </cell>
          <cell r="U133">
            <v>-2.6718057759712151E-9</v>
          </cell>
          <cell r="V133">
            <v>4.6003857109881793E-2</v>
          </cell>
          <cell r="W133">
            <v>-2.2944407912808627E-2</v>
          </cell>
          <cell r="X133">
            <v>-8.3888152699896038E-2</v>
          </cell>
          <cell r="Y133">
            <v>-0.20182043683024292</v>
          </cell>
          <cell r="Z133">
            <v>2.2060343243132618E-2</v>
          </cell>
          <cell r="AA133">
            <v>-0.11322270321758005</v>
          </cell>
          <cell r="AB133">
            <v>0</v>
          </cell>
          <cell r="AC133">
            <v>0</v>
          </cell>
          <cell r="AD133">
            <v>0</v>
          </cell>
          <cell r="AE133">
            <v>0</v>
          </cell>
          <cell r="AF133">
            <v>0</v>
          </cell>
          <cell r="AG133">
            <v>0</v>
          </cell>
          <cell r="AH133">
            <v>0</v>
          </cell>
        </row>
        <row r="134">
          <cell r="E134" t="str">
            <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0.12099999934434914</v>
          </cell>
          <cell r="X134">
            <v>7.3447147804694551E-2</v>
          </cell>
          <cell r="Y134">
            <v>4.9614804411789386E-2</v>
          </cell>
          <cell r="Z134">
            <v>8.212471931880079E-2</v>
          </cell>
          <cell r="AA134">
            <v>-4.2579896800098813E-2</v>
          </cell>
          <cell r="AB134">
            <v>0</v>
          </cell>
          <cell r="AC134">
            <v>0</v>
          </cell>
          <cell r="AD134">
            <v>0</v>
          </cell>
          <cell r="AE134">
            <v>0</v>
          </cell>
          <cell r="AF134">
            <v>0</v>
          </cell>
          <cell r="AG134">
            <v>0</v>
          </cell>
          <cell r="AH134">
            <v>0</v>
          </cell>
        </row>
        <row r="135">
          <cell r="E135" t="str">
            <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-5.7098283278768118E-3</v>
          </cell>
          <cell r="AB135">
            <v>0</v>
          </cell>
          <cell r="AC135">
            <v>0</v>
          </cell>
          <cell r="AD135">
            <v>0</v>
          </cell>
          <cell r="AE135">
            <v>0</v>
          </cell>
          <cell r="AF135">
            <v>0</v>
          </cell>
          <cell r="AG135">
            <v>0</v>
          </cell>
          <cell r="AH135">
            <v>0</v>
          </cell>
        </row>
        <row r="142">
          <cell r="E142" t="str">
            <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2.4000000208616257E-2</v>
          </cell>
          <cell r="X142">
            <v>-2.4000000208616257E-2</v>
          </cell>
          <cell r="Y142">
            <v>0</v>
          </cell>
          <cell r="Z142">
            <v>0</v>
          </cell>
          <cell r="AA142">
            <v>0</v>
          </cell>
          <cell r="AB142">
            <v>0</v>
          </cell>
          <cell r="AC142">
            <v>0</v>
          </cell>
          <cell r="AD142">
            <v>0</v>
          </cell>
          <cell r="AE142">
            <v>0</v>
          </cell>
          <cell r="AF142">
            <v>0</v>
          </cell>
          <cell r="AG142">
            <v>0</v>
          </cell>
          <cell r="AH142">
            <v>0</v>
          </cell>
        </row>
        <row r="143">
          <cell r="E143" t="str">
            <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2.4000000208616257E-2</v>
          </cell>
          <cell r="X143">
            <v>-2.4000000208616257E-2</v>
          </cell>
          <cell r="Y143">
            <v>0</v>
          </cell>
          <cell r="Z143">
            <v>0</v>
          </cell>
          <cell r="AA143">
            <v>0</v>
          </cell>
          <cell r="AB143">
            <v>0</v>
          </cell>
          <cell r="AC143">
            <v>0</v>
          </cell>
          <cell r="AD143">
            <v>0</v>
          </cell>
          <cell r="AE143">
            <v>0</v>
          </cell>
          <cell r="AF143">
            <v>0</v>
          </cell>
          <cell r="AG143">
            <v>0</v>
          </cell>
          <cell r="AH143">
            <v>0</v>
          </cell>
        </row>
        <row r="144">
          <cell r="E144" t="str">
            <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row>
        <row r="150">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2.6877969503636457E-6</v>
          </cell>
          <cell r="Z150">
            <v>5.2868684753775499E-2</v>
          </cell>
          <cell r="AA150">
            <v>-1.4134235680103107E-3</v>
          </cell>
          <cell r="AB150">
            <v>0</v>
          </cell>
          <cell r="AC150">
            <v>0</v>
          </cell>
          <cell r="AD150">
            <v>0</v>
          </cell>
          <cell r="AE150">
            <v>0</v>
          </cell>
          <cell r="AF150">
            <v>0</v>
          </cell>
          <cell r="AG150">
            <v>0</v>
          </cell>
          <cell r="AH150">
            <v>0</v>
          </cell>
        </row>
        <row r="151">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5.0000008195638776E-4</v>
          </cell>
          <cell r="Y151">
            <v>0</v>
          </cell>
          <cell r="Z151">
            <v>0</v>
          </cell>
          <cell r="AA151">
            <v>1.00000004749745E-3</v>
          </cell>
          <cell r="AB151">
            <v>0</v>
          </cell>
          <cell r="AC151">
            <v>0</v>
          </cell>
          <cell r="AD151">
            <v>0</v>
          </cell>
          <cell r="AE151">
            <v>0</v>
          </cell>
          <cell r="AF151">
            <v>0</v>
          </cell>
          <cell r="AG151">
            <v>0</v>
          </cell>
          <cell r="AH151">
            <v>0</v>
          </cell>
        </row>
        <row r="152">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-5.0000019837170731E-4</v>
          </cell>
          <cell r="Y152">
            <v>-4.8412912292405875E-5</v>
          </cell>
          <cell r="Z152">
            <v>-2.6770835393108352E-4</v>
          </cell>
          <cell r="AA152">
            <v>-7.6386351138353218E-3</v>
          </cell>
          <cell r="AB152">
            <v>0</v>
          </cell>
          <cell r="AC152">
            <v>0</v>
          </cell>
          <cell r="AD152">
            <v>0</v>
          </cell>
          <cell r="AE152">
            <v>0</v>
          </cell>
          <cell r="AF152">
            <v>0</v>
          </cell>
          <cell r="AG152">
            <v>0</v>
          </cell>
          <cell r="AH152">
            <v>0</v>
          </cell>
        </row>
        <row r="158">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6.0000002849847002E-4</v>
          </cell>
          <cell r="Y158">
            <v>2.9999762773510663E-5</v>
          </cell>
          <cell r="Z158">
            <v>2.6000291109087251E-4</v>
          </cell>
          <cell r="AA158">
            <v>1.7500001471489689E-2</v>
          </cell>
          <cell r="AB158">
            <v>0</v>
          </cell>
          <cell r="AC158">
            <v>0</v>
          </cell>
          <cell r="AD158">
            <v>0</v>
          </cell>
          <cell r="AE158">
            <v>0</v>
          </cell>
          <cell r="AF158">
            <v>0</v>
          </cell>
          <cell r="AG158">
            <v>0</v>
          </cell>
          <cell r="AH158">
            <v>0</v>
          </cell>
        </row>
        <row r="159">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6.0000002849847002E-4</v>
          </cell>
          <cell r="Y159">
            <v>2.9999762773510663E-5</v>
          </cell>
          <cell r="Z159">
            <v>0</v>
          </cell>
          <cell r="AA159">
            <v>1.7450001556426314E-2</v>
          </cell>
          <cell r="AB159">
            <v>0</v>
          </cell>
          <cell r="AC159">
            <v>0</v>
          </cell>
          <cell r="AD159">
            <v>0</v>
          </cell>
          <cell r="AE159">
            <v>0</v>
          </cell>
          <cell r="AF159">
            <v>0</v>
          </cell>
          <cell r="AG159">
            <v>0</v>
          </cell>
          <cell r="AH159">
            <v>0</v>
          </cell>
        </row>
        <row r="160">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4.9999915063368815E-5</v>
          </cell>
          <cell r="AB160">
            <v>0</v>
          </cell>
          <cell r="AC160">
            <v>0</v>
          </cell>
          <cell r="AD160">
            <v>0</v>
          </cell>
          <cell r="AE160">
            <v>0</v>
          </cell>
          <cell r="AF160">
            <v>0</v>
          </cell>
          <cell r="AG160">
            <v>0</v>
          </cell>
          <cell r="AH160">
            <v>0</v>
          </cell>
        </row>
      </sheetData>
      <sheetData sheetId="5" refreshError="1"/>
      <sheetData sheetId="6" refreshError="1"/>
      <sheetData sheetId="7" refreshError="1"/>
      <sheetData sheetId="8" refreshError="1">
        <row r="16">
          <cell r="V16">
            <v>2.9000000953674299</v>
          </cell>
          <cell r="W16">
            <v>5.3000001907348597</v>
          </cell>
          <cell r="X16">
            <v>6.5999999046325701</v>
          </cell>
          <cell r="Y16">
            <v>6.6999998092651403</v>
          </cell>
          <cell r="Z16">
            <v>9.3000001907348597</v>
          </cell>
          <cell r="AA16">
            <v>10.5</v>
          </cell>
          <cell r="AB16">
            <v>8.8999996185302699</v>
          </cell>
          <cell r="AC16">
            <v>8</v>
          </cell>
          <cell r="AD16">
            <v>7.5</v>
          </cell>
          <cell r="AE16">
            <v>7</v>
          </cell>
          <cell r="AF16">
            <v>6</v>
          </cell>
          <cell r="AG16">
            <v>6</v>
          </cell>
          <cell r="AH16">
            <v>6</v>
          </cell>
        </row>
      </sheetData>
      <sheetData sheetId="9" refreshError="1"/>
      <sheetData sheetId="10" refreshError="1"/>
      <sheetData sheetId="11" refreshError="1"/>
      <sheetData sheetId="12" refreshError="1">
        <row r="24">
          <cell r="E24" t="str">
            <v/>
          </cell>
          <cell r="F24">
            <v>-85.231594741730092</v>
          </cell>
          <cell r="G24">
            <v>-62.45478463255558</v>
          </cell>
          <cell r="H24">
            <v>-97.105886766659523</v>
          </cell>
          <cell r="I24">
            <v>-98.679828370090107</v>
          </cell>
          <cell r="J24">
            <v>-126.72031670145387</v>
          </cell>
          <cell r="K24">
            <v>2.8987097122486999E-5</v>
          </cell>
          <cell r="L24">
            <v>2.0633899608093999E-5</v>
          </cell>
          <cell r="M24">
            <v>-2.58861852426182E-5</v>
          </cell>
          <cell r="N24">
            <v>7.66460816713886E-6</v>
          </cell>
          <cell r="O24">
            <v>2.50322780049568E-5</v>
          </cell>
          <cell r="P24">
            <v>2.60765009967276E-5</v>
          </cell>
          <cell r="Q24">
            <v>1.6449144153745481E-5</v>
          </cell>
          <cell r="R24">
            <v>2.5570589818936799E-5</v>
          </cell>
          <cell r="S24">
            <v>3.7621261317889397E-5</v>
          </cell>
          <cell r="T24">
            <v>4.7972694369887597E-6</v>
          </cell>
          <cell r="U24">
            <v>-2.67180564906726E-6</v>
          </cell>
          <cell r="V24">
            <v>46.003854924815997</v>
          </cell>
          <cell r="W24">
            <v>-22.94440682300781</v>
          </cell>
          <cell r="X24">
            <v>-83.888148715422886</v>
          </cell>
          <cell r="Y24">
            <v>-201.82042724428726</v>
          </cell>
          <cell r="Z24">
            <v>22.060342195322619</v>
          </cell>
          <cell r="AA24">
            <v>-113.22269783979061</v>
          </cell>
          <cell r="AB24">
            <v>0</v>
          </cell>
          <cell r="AC24">
            <v>0</v>
          </cell>
          <cell r="AD24">
            <v>0</v>
          </cell>
          <cell r="AE24">
            <v>0</v>
          </cell>
          <cell r="AF24">
            <v>0</v>
          </cell>
          <cell r="AG24">
            <v>0</v>
          </cell>
          <cell r="AH24">
            <v>0</v>
          </cell>
        </row>
        <row r="40">
          <cell r="E40" t="str">
            <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23.9999990686775</v>
          </cell>
          <cell r="X40">
            <v>-23.9999990686775</v>
          </cell>
          <cell r="Y40">
            <v>0</v>
          </cell>
          <cell r="Z40">
            <v>0</v>
          </cell>
          <cell r="AA40">
            <v>0</v>
          </cell>
          <cell r="AB40">
            <v>0</v>
          </cell>
          <cell r="AC40">
            <v>0</v>
          </cell>
          <cell r="AD40">
            <v>0</v>
          </cell>
          <cell r="AE40">
            <v>0</v>
          </cell>
          <cell r="AF40">
            <v>0</v>
          </cell>
          <cell r="AG40">
            <v>0</v>
          </cell>
          <cell r="AH40">
            <v>0</v>
          </cell>
        </row>
        <row r="59">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2.6877968227001503E-3</v>
          </cell>
          <cell r="Z59">
            <v>52.868682242647907</v>
          </cell>
          <cell r="AA59">
            <v>-1.4134235008762985</v>
          </cell>
          <cell r="AB59">
            <v>0</v>
          </cell>
          <cell r="AC59">
            <v>0</v>
          </cell>
          <cell r="AD59">
            <v>0</v>
          </cell>
          <cell r="AE59">
            <v>0</v>
          </cell>
          <cell r="AF59">
            <v>0</v>
          </cell>
          <cell r="AG59">
            <v>0</v>
          </cell>
          <cell r="AH59">
            <v>0</v>
          </cell>
        </row>
        <row r="84">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0.6</v>
          </cell>
          <cell r="Y84">
            <v>2.9999761348598497E-2</v>
          </cell>
          <cell r="Z84">
            <v>0.26000289874139781</v>
          </cell>
          <cell r="AA84">
            <v>17.500000640284284</v>
          </cell>
          <cell r="AB84">
            <v>0</v>
          </cell>
          <cell r="AC84">
            <v>0</v>
          </cell>
          <cell r="AD84">
            <v>0</v>
          </cell>
          <cell r="AE84">
            <v>0</v>
          </cell>
          <cell r="AF84">
            <v>0</v>
          </cell>
          <cell r="AG84">
            <v>0</v>
          </cell>
          <cell r="AH84">
            <v>0</v>
          </cell>
        </row>
        <row r="101">
          <cell r="E101" t="str">
            <v/>
          </cell>
          <cell r="F101">
            <v>-85.231597699434701</v>
          </cell>
          <cell r="G101">
            <v>-62.454789403336903</v>
          </cell>
          <cell r="H101">
            <v>-97.105894259913001</v>
          </cell>
          <cell r="I101">
            <v>-98.679833829077197</v>
          </cell>
          <cell r="J101">
            <v>-126.72032642656798</v>
          </cell>
          <cell r="K101">
            <v>1.44935485612435E-5</v>
          </cell>
          <cell r="L101">
            <v>1.0316949804046999E-5</v>
          </cell>
          <cell r="M101">
            <v>-1.29430926213091E-5</v>
          </cell>
          <cell r="N101">
            <v>3.83230408356943E-6</v>
          </cell>
          <cell r="O101">
            <v>1.25161390024784E-5</v>
          </cell>
          <cell r="P101">
            <v>1.30382504983638E-5</v>
          </cell>
          <cell r="Q101">
            <v>8.2245720768727403E-6</v>
          </cell>
          <cell r="R101">
            <v>1.2785294909468399E-5</v>
          </cell>
          <cell r="S101">
            <v>1.8810630658944698E-5</v>
          </cell>
          <cell r="T101">
            <v>2.3986347184943798E-6</v>
          </cell>
          <cell r="U101">
            <v>-1.33590282453363E-6</v>
          </cell>
          <cell r="V101">
            <v>23.001927462407998</v>
          </cell>
          <cell r="W101">
            <v>-11.972208591985799</v>
          </cell>
          <cell r="X101">
            <v>-56.519806532855</v>
          </cell>
          <cell r="Y101">
            <v>-100.04894637693999</v>
          </cell>
          <cell r="Z101">
            <v>-60.432259717225399</v>
          </cell>
          <cell r="AA101">
            <v>-63.832286762673498</v>
          </cell>
          <cell r="AB101">
            <v>0</v>
          </cell>
          <cell r="AC101">
            <v>0</v>
          </cell>
          <cell r="AD101">
            <v>0</v>
          </cell>
          <cell r="AE101">
            <v>0</v>
          </cell>
          <cell r="AF101">
            <v>0</v>
          </cell>
          <cell r="AG101">
            <v>0</v>
          </cell>
          <cell r="AH101">
            <v>0</v>
          </cell>
        </row>
        <row r="119">
          <cell r="E119" t="str">
            <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120.999993597158</v>
          </cell>
          <cell r="X119">
            <v>73.447144316142484</v>
          </cell>
          <cell r="Y119">
            <v>49.614802055212806</v>
          </cell>
          <cell r="Z119">
            <v>82.124715418086225</v>
          </cell>
          <cell r="AA119">
            <v>-42.579894777662389</v>
          </cell>
          <cell r="AB119">
            <v>0</v>
          </cell>
          <cell r="AC119">
            <v>0</v>
          </cell>
          <cell r="AD119">
            <v>0</v>
          </cell>
          <cell r="AE119">
            <v>0</v>
          </cell>
          <cell r="AF119">
            <v>0</v>
          </cell>
          <cell r="AG119">
            <v>0</v>
          </cell>
          <cell r="AH119">
            <v>0</v>
          </cell>
        </row>
        <row r="135">
          <cell r="E135" t="str">
            <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23.9999990686775</v>
          </cell>
          <cell r="X135">
            <v>-23.9999990686775</v>
          </cell>
          <cell r="Y135">
            <v>0</v>
          </cell>
          <cell r="Z135">
            <v>0</v>
          </cell>
          <cell r="AA135">
            <v>0</v>
          </cell>
          <cell r="AB135">
            <v>0</v>
          </cell>
          <cell r="AC135">
            <v>0</v>
          </cell>
          <cell r="AD135">
            <v>0</v>
          </cell>
          <cell r="AE135">
            <v>0</v>
          </cell>
          <cell r="AF135">
            <v>0</v>
          </cell>
          <cell r="AG135">
            <v>0</v>
          </cell>
          <cell r="AH135">
            <v>0</v>
          </cell>
        </row>
        <row r="154">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0.50000005820766003</v>
          </cell>
          <cell r="Y154">
            <v>0</v>
          </cell>
          <cell r="Z154">
            <v>0</v>
          </cell>
          <cell r="AA154">
            <v>1</v>
          </cell>
          <cell r="AB154">
            <v>0</v>
          </cell>
          <cell r="AC154">
            <v>0</v>
          </cell>
          <cell r="AD154">
            <v>0</v>
          </cell>
          <cell r="AE154">
            <v>0</v>
          </cell>
          <cell r="AF154">
            <v>0</v>
          </cell>
          <cell r="AG154">
            <v>0</v>
          </cell>
          <cell r="AH154">
            <v>0</v>
          </cell>
        </row>
        <row r="175">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0.6</v>
          </cell>
          <cell r="Y175">
            <v>2.9999761348598497E-2</v>
          </cell>
          <cell r="Z175">
            <v>0</v>
          </cell>
          <cell r="AA175">
            <v>17.450000727595778</v>
          </cell>
          <cell r="AB175">
            <v>0</v>
          </cell>
          <cell r="AC175">
            <v>0</v>
          </cell>
          <cell r="AD175">
            <v>0</v>
          </cell>
          <cell r="AE175">
            <v>0</v>
          </cell>
          <cell r="AF175">
            <v>0</v>
          </cell>
          <cell r="AG175">
            <v>0</v>
          </cell>
          <cell r="AH175">
            <v>0</v>
          </cell>
        </row>
        <row r="195">
          <cell r="E195" t="str">
            <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-5.7098280566745387</v>
          </cell>
          <cell r="AB195">
            <v>0</v>
          </cell>
          <cell r="AC195">
            <v>0</v>
          </cell>
          <cell r="AD195">
            <v>0</v>
          </cell>
          <cell r="AE195">
            <v>0</v>
          </cell>
          <cell r="AF195">
            <v>0</v>
          </cell>
          <cell r="AG195">
            <v>0</v>
          </cell>
          <cell r="AH195">
            <v>0</v>
          </cell>
        </row>
        <row r="211">
          <cell r="E211" t="str">
            <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row>
        <row r="230">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-0.50000017462297397</v>
          </cell>
          <cell r="Y230">
            <v>-4.8412909992916101E-2</v>
          </cell>
          <cell r="Z230">
            <v>-0.26770834121561998</v>
          </cell>
          <cell r="AA230">
            <v>-7.6386347510196497</v>
          </cell>
          <cell r="AB230">
            <v>0</v>
          </cell>
          <cell r="AC230">
            <v>0</v>
          </cell>
          <cell r="AD230">
            <v>0</v>
          </cell>
          <cell r="AE230">
            <v>0</v>
          </cell>
          <cell r="AF230">
            <v>0</v>
          </cell>
          <cell r="AG230">
            <v>0</v>
          </cell>
          <cell r="AH230">
            <v>0</v>
          </cell>
        </row>
        <row r="251">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4.9999912688500459E-2</v>
          </cell>
          <cell r="AB251">
            <v>0</v>
          </cell>
          <cell r="AC251">
            <v>0</v>
          </cell>
          <cell r="AD251">
            <v>0</v>
          </cell>
          <cell r="AE251">
            <v>0</v>
          </cell>
          <cell r="AF251">
            <v>0</v>
          </cell>
          <cell r="AG251">
            <v>0</v>
          </cell>
          <cell r="AH251">
            <v>0</v>
          </cell>
        </row>
      </sheetData>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²OÖAÖ"/>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um"/>
      <sheetName val="Debt_Total"/>
      <sheetName val="Debt_Multi"/>
      <sheetName val="Debt_Bi"/>
      <sheetName val="Debt_Com"/>
      <sheetName val="Exports"/>
      <sheetName val="Imports"/>
      <sheetName val="Services"/>
      <sheetName val="Grants"/>
      <sheetName val="UFR"/>
      <sheetName val="OtherBoP"/>
      <sheetName val="Projections"/>
      <sheetName val="BoP&amp;FR"/>
      <sheetName val="BoP&amp;Debt"/>
      <sheetName val="BoP_MT"/>
      <sheetName val="Repay"/>
      <sheetName val="Fin_Req"/>
      <sheetName val="NPV"/>
      <sheetName val="BP_indic"/>
      <sheetName val="Out_Fis"/>
      <sheetName val="Bud_Grants"/>
      <sheetName val="Energy Financing"/>
      <sheetName val="RED25"/>
      <sheetName val="REDdsa"/>
      <sheetName val="Month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oC"/>
      <sheetName val="Variables"/>
      <sheetName val="Summary"/>
      <sheetName val="RealExo"/>
      <sheetName val="Real"/>
      <sheetName val="Real%"/>
      <sheetName val="FisRevExo"/>
      <sheetName val="FisExpExo"/>
      <sheetName val="Fiscal"/>
      <sheetName val="Fis-Debt"/>
      <sheetName val="BoPexo"/>
      <sheetName val="BoP"/>
      <sheetName val="ExtDebt"/>
      <sheetName val="NFA"/>
      <sheetName val="MonExo"/>
      <sheetName val="Money"/>
      <sheetName val="CB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ÚàôÜÆ´²ÜÎ"/>
      <sheetName val="Sheet2"/>
      <sheetName val="Mon-aggre"/>
    </sheetNames>
    <sheetDataSet>
      <sheetData sheetId="0"/>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ÚàôÜÆ´²ÜÎ"/>
      <sheetName val="Sheet2"/>
      <sheetName val="Mon-aggre"/>
    </sheetNames>
    <sheetDataSet>
      <sheetData sheetId="0"/>
      <sheetData sheetId="1"/>
      <sheetData sheetId="2"/>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X-DAILY"/>
      <sheetName val="FOREX_DAILY"/>
    </sheetNames>
    <sheetDataSet>
      <sheetData sheetId="0" refreshError="1"/>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ñ·ñ³íí³Í"/>
      <sheetName val="î»Õ³µ³ßËí³Í"/>
    </sheetNames>
    <sheetDataSet>
      <sheetData sheetId="0">
        <row r="5">
          <cell r="E5">
            <v>37900</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DATA"/>
      <sheetName val="EDSS_M"/>
      <sheetName val="EDSS_Q"/>
      <sheetName val="EDSS_A"/>
      <sheetName val="REAL"/>
      <sheetName val="WAGES"/>
      <sheetName val="MON"/>
      <sheetName val="ControlSheet"/>
      <sheetName val="X_Rates"/>
      <sheetName val="Int_Rates"/>
      <sheetName val="Bank_Ind."/>
      <sheetName val="BoP"/>
      <sheetName val="SEI"/>
      <sheetName val="DEBT"/>
      <sheetName val="X_Rates_RED"/>
      <sheetName val="X_Rates_RED (2)"/>
    </sheetNames>
    <sheetDataSet>
      <sheetData sheetId="0" refreshError="1">
        <row r="8">
          <cell r="C8">
            <v>36972.766879976851</v>
          </cell>
        </row>
      </sheetData>
      <sheetData sheetId="1" refreshError="1"/>
      <sheetData sheetId="2" refreshError="1">
        <row r="12">
          <cell r="B12" t="str">
            <v>WAGEAV_ARM</v>
          </cell>
        </row>
        <row r="13">
          <cell r="B13" t="str">
            <v>WAGEAV_AZE</v>
          </cell>
        </row>
        <row r="14">
          <cell r="B14" t="str">
            <v>WAGEAV_BLR</v>
          </cell>
        </row>
        <row r="15">
          <cell r="B15" t="str">
            <v>WAGEAV_EST</v>
          </cell>
        </row>
        <row r="16">
          <cell r="B16" t="str">
            <v>WAGEAV_GEO</v>
          </cell>
        </row>
        <row r="17">
          <cell r="B17" t="str">
            <v>WAGEAV_KAZ</v>
          </cell>
        </row>
        <row r="18">
          <cell r="B18" t="str">
            <v>WAGEAV_KGZ</v>
          </cell>
        </row>
        <row r="19">
          <cell r="B19" t="str">
            <v>WAGEAV_LTU</v>
          </cell>
        </row>
        <row r="20">
          <cell r="B20" t="str">
            <v>WAGEAV_LVA</v>
          </cell>
        </row>
        <row r="21">
          <cell r="B21" t="str">
            <v>WAGEAV_MDA</v>
          </cell>
        </row>
        <row r="22">
          <cell r="B22" t="str">
            <v>WAGEAV_RUS</v>
          </cell>
        </row>
        <row r="23">
          <cell r="B23" t="str">
            <v>WAGEAV_TJK</v>
          </cell>
        </row>
        <row r="24">
          <cell r="B24" t="str">
            <v>WAGEAV_TKM</v>
          </cell>
        </row>
        <row r="25">
          <cell r="B25" t="str">
            <v>WAGEAV_UKR</v>
          </cell>
        </row>
        <row r="26">
          <cell r="B26" t="str">
            <v>WAGEAV_UZB</v>
          </cell>
        </row>
        <row r="27">
          <cell r="B27" t="str">
            <v>EXR$A_ARM</v>
          </cell>
        </row>
        <row r="28">
          <cell r="B28" t="str">
            <v>EXR$A_AZE</v>
          </cell>
        </row>
        <row r="29">
          <cell r="B29" t="str">
            <v>EXR$A_BLR</v>
          </cell>
        </row>
        <row r="30">
          <cell r="B30" t="str">
            <v>EXR$A_EST</v>
          </cell>
        </row>
        <row r="31">
          <cell r="B31" t="str">
            <v>EXR$A_GEO</v>
          </cell>
        </row>
        <row r="32">
          <cell r="B32" t="str">
            <v>EXR$A_KAZ</v>
          </cell>
        </row>
        <row r="33">
          <cell r="B33" t="str">
            <v>EXR$A_KGZ</v>
          </cell>
        </row>
        <row r="34">
          <cell r="B34" t="str">
            <v>EXR$A_LTU</v>
          </cell>
        </row>
        <row r="35">
          <cell r="B35" t="str">
            <v>EXR$A_LVA</v>
          </cell>
        </row>
        <row r="36">
          <cell r="B36" t="str">
            <v>EXR$A_MDA</v>
          </cell>
        </row>
        <row r="37">
          <cell r="B37" t="str">
            <v>EXR$A_RUS</v>
          </cell>
        </row>
        <row r="38">
          <cell r="B38" t="str">
            <v>EXR$A_TJK</v>
          </cell>
        </row>
        <row r="39">
          <cell r="B39" t="str">
            <v>EXR$A_TKM</v>
          </cell>
        </row>
        <row r="40">
          <cell r="B40" t="str">
            <v>EXR$A_UKR</v>
          </cell>
        </row>
        <row r="41">
          <cell r="B41" t="str">
            <v>EXR$A_UZB</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b detailed acc 00 (July-Dec) "/>
      <sheetName val="dmb detailed account 2001"/>
      <sheetName val="Dmb detail accounts 2002"/>
      <sheetName val="DMB analytical"/>
      <sheetName val="DMB Analytical 2002"/>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foreign borrowing"/>
      <sheetName val="loan to deposit ratio"/>
      <sheetName val="earnings"/>
      <sheetName val="CBA bal.sheet 00 (July-Dec)"/>
      <sheetName val="CBA bal.sheet 2001"/>
      <sheetName val="CBA Bal. Sheet 2002"/>
      <sheetName val="CBA Bal Sheet Analytical 2002"/>
      <sheetName val="CBA analytical"/>
      <sheetName val="SPA"/>
      <sheetName val="Monetary survey detailed"/>
      <sheetName val="Monetary survey detailed 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NBM"/>
      <sheetName val="MS"/>
      <sheetName val="BOP"/>
      <sheetName val="IMPEXPORT"/>
      <sheetName val="IMPTARIFF"/>
      <sheetName val="IMPEX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of Tbill"/>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s>
    <sheetDataSet>
      <sheetData sheetId="0"/>
      <sheetData sheetId="1"/>
      <sheetData sheetId="2"/>
      <sheetData sheetId="3"/>
      <sheetData sheetId="4" refreshError="1">
        <row r="47">
          <cell r="E47">
            <v>3.3888787031173699E-2</v>
          </cell>
          <cell r="F47">
            <v>3.54137793183327E-2</v>
          </cell>
          <cell r="G47">
            <v>3.7219874560832998E-2</v>
          </cell>
          <cell r="H47">
            <v>3.8038715720176697E-2</v>
          </cell>
          <cell r="I47">
            <v>3.95224951207638E-2</v>
          </cell>
          <cell r="J47">
            <v>4.17111478745937E-2</v>
          </cell>
          <cell r="K47">
            <v>4.4899262487888301E-2</v>
          </cell>
          <cell r="L47">
            <v>4.6990390866994899E-2</v>
          </cell>
          <cell r="M47">
            <v>4.8892971128225299E-2</v>
          </cell>
          <cell r="N47">
            <v>4.9578592181205798E-2</v>
          </cell>
          <cell r="O47">
            <v>5.0950456410646397E-2</v>
          </cell>
          <cell r="P47">
            <v>5.2641358226537698E-2</v>
          </cell>
          <cell r="Q47">
            <v>5.5857270956039401E-2</v>
          </cell>
          <cell r="R47">
            <v>6.0170669108629199E-2</v>
          </cell>
          <cell r="S47">
            <v>6.2440000474453E-2</v>
          </cell>
          <cell r="T47">
            <v>0.14329999685287501</v>
          </cell>
          <cell r="U47">
            <v>1.00399994850159</v>
          </cell>
          <cell r="V47">
            <v>1.4670000076293901</v>
          </cell>
          <cell r="W47">
            <v>2.01174080741198</v>
          </cell>
          <cell r="X47">
            <v>2.2999999999999998</v>
          </cell>
          <cell r="Y47">
            <v>2.8</v>
          </cell>
          <cell r="Z47">
            <v>3.2777433102406199</v>
          </cell>
          <cell r="AA47">
            <v>3.6</v>
          </cell>
          <cell r="AB47">
            <v>3.7</v>
          </cell>
          <cell r="AC47">
            <v>3.9</v>
          </cell>
          <cell r="AD47">
            <v>4.3</v>
          </cell>
          <cell r="AE47">
            <v>4.7</v>
          </cell>
          <cell r="AF47">
            <v>5.0999999999999996</v>
          </cell>
          <cell r="AG47">
            <v>5.6</v>
          </cell>
          <cell r="AH47">
            <v>6.1</v>
          </cell>
        </row>
        <row r="63">
          <cell r="E63">
            <v>1</v>
          </cell>
          <cell r="F63">
            <v>1</v>
          </cell>
          <cell r="G63">
            <v>1</v>
          </cell>
          <cell r="H63">
            <v>1</v>
          </cell>
          <cell r="I63">
            <v>1</v>
          </cell>
          <cell r="J63">
            <v>1</v>
          </cell>
          <cell r="K63">
            <v>1</v>
          </cell>
          <cell r="L63">
            <v>1</v>
          </cell>
          <cell r="M63">
            <v>1</v>
          </cell>
          <cell r="N63">
            <v>1</v>
          </cell>
          <cell r="O63">
            <v>1</v>
          </cell>
          <cell r="P63">
            <v>1</v>
          </cell>
          <cell r="Q63">
            <v>1</v>
          </cell>
          <cell r="R63">
            <v>1</v>
          </cell>
          <cell r="S63">
            <v>1</v>
          </cell>
          <cell r="T63">
            <v>1</v>
          </cell>
          <cell r="U63">
            <v>1</v>
          </cell>
          <cell r="V63">
            <v>1</v>
          </cell>
          <cell r="W63">
            <v>1</v>
          </cell>
          <cell r="X63">
            <v>1</v>
          </cell>
          <cell r="Y63">
            <v>1</v>
          </cell>
          <cell r="Z63">
            <v>1</v>
          </cell>
          <cell r="AA63">
            <v>1</v>
          </cell>
          <cell r="AB63">
            <v>1</v>
          </cell>
          <cell r="AC63">
            <v>1</v>
          </cell>
          <cell r="AD63">
            <v>1</v>
          </cell>
          <cell r="AE63">
            <v>1</v>
          </cell>
          <cell r="AF63">
            <v>1</v>
          </cell>
          <cell r="AG63">
            <v>1</v>
          </cell>
          <cell r="AH63">
            <v>1</v>
          </cell>
        </row>
      </sheetData>
      <sheetData sheetId="5"/>
      <sheetData sheetId="6"/>
      <sheetData sheetId="7"/>
      <sheetData sheetId="8"/>
      <sheetData sheetId="9"/>
      <sheetData sheetId="10"/>
      <sheetData sheetId="11"/>
      <sheetData sheetId="12"/>
      <sheetData sheetId="1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um"/>
      <sheetName val="Industry 2002"/>
      <sheetName val="Industry 2003"/>
      <sheetName val="GDP2002"/>
      <sheetName val="GDP2003"/>
      <sheetName val="GDP2004"/>
      <sheetName val="GDP2005"/>
      <sheetName val="Summary "/>
      <sheetName val="cpi"/>
      <sheetName val="R &amp; Def"/>
      <sheetName val="Smoothed Data"/>
      <sheetName val="N"/>
      <sheetName val="Fiscal"/>
      <sheetName val="BOP"/>
      <sheetName val="Import"/>
      <sheetName val="BoP a&amp;v"/>
      <sheetName val="REER"/>
      <sheetName val="Cashflow"/>
      <sheetName val="RM"/>
      <sheetName val="BM"/>
      <sheetName val="FoF"/>
      <sheetName val="Real Sector"/>
      <sheetName val="Mon a&amp;v"/>
      <sheetName val="O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²Øöàö"/>
      <sheetName val="Ð²ÚÎ²ä"/>
      <sheetName val="ØºÜ²îºä-ºðºì²Ü"/>
      <sheetName val="Îðº¸Æî-êºðìÆê"/>
      <sheetName val="îð²êî"/>
      <sheetName val="²ÎàôÜø"/>
      <sheetName val="ÆÜºÎà"/>
      <sheetName val="äðàØºÂºìê"/>
      <sheetName val="èÆ²"/>
      <sheetName val="Ð²ÚÆÜìºêî´²ÜÎ"/>
      <sheetName val="²¸²Ü²"/>
      <sheetName val="Îðº¸Æî-ºðºì²Ü"/>
      <sheetName val="²ð¸ÞÆÜ´²ÜÎ"/>
      <sheetName val="êºì²Ü"/>
      <sheetName val="Ð²Ú¾ÎàÜàØ´²ÜÎ"/>
      <sheetName val="¶È²Òàð"/>
      <sheetName val="¸²ìÆÂ"/>
      <sheetName val="¼²ð¶.Ð²ÚÎ.´²ÜÎ"/>
      <sheetName val="ØºÈÈ²Â"/>
      <sheetName val="¾ÎàÜàØÆÜìºêî´²ÜÎ"/>
      <sheetName val="Ð²ÚÊÜ²Ú´²ÜÎ"/>
      <sheetName val="¶ÚàôÔöàÊ´²ÜÎ"/>
      <sheetName val="ÞÆð²ÎÆÜìºêî´²ÜÎ"/>
      <sheetName val="ØÆ²ìàðì²Ì"/>
      <sheetName val="ÈºÜ¸"/>
      <sheetName val="Ð²ÚÜºð²ðî´²ÜÎ"/>
      <sheetName val="ØÆ¸ÈºÜ¸-²ðØºÜÆ²"/>
      <sheetName val="²¶ðà´²ÜÎ"/>
      <sheetName val="ÎàÜìºðê"/>
      <sheetName val="²ðò²Ê´²ÜÎ"/>
      <sheetName val="²ÜºÈÆ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²I²_"/>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indicators"/>
      <sheetName val="BRO"/>
      <sheetName val="Baseline"/>
      <sheetName val="Sensitivity"/>
      <sheetName val="Proceeds"/>
    </sheetNames>
    <sheetDataSet>
      <sheetData sheetId="0" refreshError="1"/>
      <sheetData sheetId="1" refreshError="1"/>
      <sheetData sheetId="2" refreshError="1"/>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to Team"/>
      <sheetName val="Sheet1"/>
    </sheetNames>
    <sheetDataSet>
      <sheetData sheetId="0" refreshError="1">
        <row r="1">
          <cell r="D1" t="str">
            <v>Table --.  Armenia:  Real Sector Variables</v>
          </cell>
        </row>
        <row r="2">
          <cell r="A2" t="str">
            <v>Scenario:  Growth 4.0%; inflation 9.5%</v>
          </cell>
          <cell r="G2" t="str">
            <v xml:space="preserve"> </v>
          </cell>
          <cell r="H2" t="str">
            <v xml:space="preserve"> </v>
          </cell>
          <cell r="I2" t="str">
            <v xml:space="preserve"> </v>
          </cell>
          <cell r="J2" t="str">
            <v xml:space="preserve"> </v>
          </cell>
        </row>
        <row r="3">
          <cell r="N3" t="str">
            <v>Nominal</v>
          </cell>
        </row>
        <row r="4">
          <cell r="C4" t="str">
            <v>CPI</v>
          </cell>
          <cell r="E4" t="str">
            <v>Nominal Exchange Rate</v>
          </cell>
          <cell r="G4" t="str">
            <v>Nominal State Sector Wages (dram)</v>
          </cell>
          <cell r="K4" t="str">
            <v>Employment in the State Sector</v>
          </cell>
          <cell r="N4" t="str">
            <v>GDP</v>
          </cell>
        </row>
        <row r="5">
          <cell r="C5" t="str">
            <v>Month-</v>
          </cell>
          <cell r="D5" t="str">
            <v>Index</v>
          </cell>
          <cell r="E5" t="str">
            <v>(Dram/US$)</v>
          </cell>
          <cell r="H5" t="str">
            <v>Average</v>
          </cell>
        </row>
        <row r="6">
          <cell r="C6" t="str">
            <v>to-month</v>
          </cell>
          <cell r="D6" t="str">
            <v>1994:1=100</v>
          </cell>
          <cell r="E6" t="str">
            <v>Average</v>
          </cell>
          <cell r="F6" t="str">
            <v>EOP</v>
          </cell>
          <cell r="G6" t="str">
            <v>Minimum</v>
          </cell>
          <cell r="H6" t="str">
            <v>Total</v>
          </cell>
          <cell r="I6" t="str">
            <v>Budgetary</v>
          </cell>
          <cell r="J6" t="str">
            <v>Non-Budg</v>
          </cell>
          <cell r="K6" t="str">
            <v>Total</v>
          </cell>
          <cell r="L6" t="str">
            <v>Budgetary</v>
          </cell>
          <cell r="M6" t="str">
            <v>Non-Budg</v>
          </cell>
          <cell r="N6" t="str">
            <v>(mln dram)</v>
          </cell>
        </row>
        <row r="7">
          <cell r="G7" t="str">
            <v xml:space="preserve"> </v>
          </cell>
          <cell r="H7" t="str">
            <v xml:space="preserve"> </v>
          </cell>
          <cell r="K7" t="str">
            <v xml:space="preserve"> </v>
          </cell>
          <cell r="L7" t="str">
            <v xml:space="preserve"> </v>
          </cell>
        </row>
        <row r="8">
          <cell r="G8" t="str">
            <v xml:space="preserve"> </v>
          </cell>
          <cell r="H8" t="str">
            <v xml:space="preserve"> </v>
          </cell>
          <cell r="I8" t="str">
            <v xml:space="preserve"> </v>
          </cell>
          <cell r="J8" t="str">
            <v xml:space="preserve"> </v>
          </cell>
        </row>
        <row r="9">
          <cell r="G9" t="str">
            <v xml:space="preserve"> </v>
          </cell>
          <cell r="H9" t="str">
            <v xml:space="preserve"> </v>
          </cell>
          <cell r="I9" t="str">
            <v xml:space="preserve"> </v>
          </cell>
          <cell r="J9" t="str">
            <v xml:space="preserve"> </v>
          </cell>
        </row>
        <row r="10">
          <cell r="A10" t="str">
            <v>1994</v>
          </cell>
          <cell r="B10" t="str">
            <v>Q1</v>
          </cell>
          <cell r="C10">
            <v>46.200886910643305</v>
          </cell>
          <cell r="D10">
            <v>129.91780821917806</v>
          </cell>
          <cell r="E10">
            <v>130</v>
          </cell>
          <cell r="F10">
            <v>228.42</v>
          </cell>
          <cell r="G10">
            <v>110</v>
          </cell>
          <cell r="H10">
            <v>433.66666666666669</v>
          </cell>
          <cell r="I10">
            <v>376.66666666666669</v>
          </cell>
          <cell r="J10">
            <v>436.33333333333331</v>
          </cell>
          <cell r="N10" t="str">
            <v xml:space="preserve">  </v>
          </cell>
        </row>
        <row r="11">
          <cell r="B11" t="str">
            <v>Q2</v>
          </cell>
          <cell r="C11">
            <v>41.910452369215093</v>
          </cell>
          <cell r="D11">
            <v>409.09671803652964</v>
          </cell>
          <cell r="E11">
            <v>296.66666666666669</v>
          </cell>
          <cell r="F11">
            <v>308.66000000000003</v>
          </cell>
          <cell r="G11">
            <v>176</v>
          </cell>
          <cell r="H11">
            <v>1303.3333333333333</v>
          </cell>
          <cell r="I11">
            <v>695.33333333333337</v>
          </cell>
          <cell r="J11">
            <v>1621.3333333333333</v>
          </cell>
          <cell r="N11" t="str">
            <v xml:space="preserve">  </v>
          </cell>
        </row>
        <row r="12">
          <cell r="B12" t="str">
            <v>Q3</v>
          </cell>
          <cell r="C12">
            <v>2.6773148824304149</v>
          </cell>
          <cell r="D12">
            <v>502.87222372969342</v>
          </cell>
          <cell r="E12">
            <v>325.56666666666666</v>
          </cell>
          <cell r="F12">
            <v>348.98</v>
          </cell>
          <cell r="G12">
            <v>176</v>
          </cell>
          <cell r="H12">
            <v>2434.3333333333335</v>
          </cell>
          <cell r="I12">
            <v>796.66666666666663</v>
          </cell>
          <cell r="J12">
            <v>3380.6666666666665</v>
          </cell>
          <cell r="N12" t="str">
            <v xml:space="preserve">  </v>
          </cell>
        </row>
        <row r="13">
          <cell r="B13" t="str">
            <v>Q4</v>
          </cell>
          <cell r="C13">
            <v>27.091023014214642</v>
          </cell>
          <cell r="D13">
            <v>784.42308503369713</v>
          </cell>
          <cell r="E13">
            <v>397.23</v>
          </cell>
          <cell r="F13">
            <v>405.51</v>
          </cell>
          <cell r="G13">
            <v>278.33333333333331</v>
          </cell>
          <cell r="H13">
            <v>3923.3333333333335</v>
          </cell>
          <cell r="I13">
            <v>1309.6666666666667</v>
          </cell>
          <cell r="J13">
            <v>5434</v>
          </cell>
          <cell r="N13" t="str">
            <v xml:space="preserve">  </v>
          </cell>
        </row>
        <row r="14">
          <cell r="A14" t="str">
            <v>1995</v>
          </cell>
          <cell r="B14" t="str">
            <v>Q1</v>
          </cell>
          <cell r="C14">
            <v>1.9405654644355064</v>
          </cell>
          <cell r="D14">
            <v>1140.0346931245865</v>
          </cell>
          <cell r="E14">
            <v>405.24</v>
          </cell>
          <cell r="F14">
            <v>406.91</v>
          </cell>
          <cell r="G14">
            <v>375</v>
          </cell>
          <cell r="H14">
            <v>4650.4577968526473</v>
          </cell>
          <cell r="I14">
            <v>2014.4557823129251</v>
          </cell>
          <cell r="J14">
            <v>6564</v>
          </cell>
          <cell r="K14">
            <v>932000</v>
          </cell>
          <cell r="L14">
            <v>392000</v>
          </cell>
          <cell r="M14">
            <v>540000</v>
          </cell>
          <cell r="N14">
            <v>122214.52452465358</v>
          </cell>
        </row>
        <row r="15">
          <cell r="B15" t="str">
            <v>Q2</v>
          </cell>
          <cell r="C15">
            <v>5.1159785145874492</v>
          </cell>
          <cell r="D15">
            <v>1300.5705399812189</v>
          </cell>
          <cell r="E15">
            <v>408.80333333333334</v>
          </cell>
          <cell r="F15">
            <v>408.2</v>
          </cell>
          <cell r="G15">
            <v>496.66666666666669</v>
          </cell>
          <cell r="H15">
            <v>5797.4821173104438</v>
          </cell>
          <cell r="I15">
            <v>2766.1564625850347</v>
          </cell>
          <cell r="J15">
            <v>7998</v>
          </cell>
          <cell r="K15">
            <v>932000</v>
          </cell>
          <cell r="L15">
            <v>392000</v>
          </cell>
          <cell r="M15">
            <v>540000</v>
          </cell>
          <cell r="N15">
            <v>122736.80881749399</v>
          </cell>
        </row>
        <row r="16">
          <cell r="B16" t="str">
            <v>Q3</v>
          </cell>
          <cell r="C16">
            <v>-2.284036584009197</v>
          </cell>
          <cell r="D16">
            <v>1258.135155032792</v>
          </cell>
          <cell r="E16">
            <v>409</v>
          </cell>
          <cell r="F16">
            <v>400</v>
          </cell>
          <cell r="G16">
            <v>540</v>
          </cell>
          <cell r="H16">
            <v>6681.002886002886</v>
          </cell>
          <cell r="I16">
            <v>3124.1319444444439</v>
          </cell>
          <cell r="J16">
            <v>9210.3333333333339</v>
          </cell>
          <cell r="K16">
            <v>924000</v>
          </cell>
          <cell r="L16">
            <v>384000</v>
          </cell>
          <cell r="M16">
            <v>540000</v>
          </cell>
          <cell r="N16">
            <v>130048.78891725958</v>
          </cell>
        </row>
        <row r="17">
          <cell r="B17" t="str">
            <v xml:space="preserve">Q4  </v>
          </cell>
          <cell r="C17">
            <v>4.7462984586746249</v>
          </cell>
          <cell r="D17">
            <v>1355.4495946566199</v>
          </cell>
          <cell r="E17">
            <v>401.68</v>
          </cell>
          <cell r="F17">
            <v>402</v>
          </cell>
          <cell r="G17">
            <v>616.54886357321482</v>
          </cell>
          <cell r="H17">
            <v>7215.1304347826081</v>
          </cell>
          <cell r="I17">
            <v>3567</v>
          </cell>
          <cell r="J17">
            <v>9782.3333333333339</v>
          </cell>
          <cell r="K17">
            <v>920000</v>
          </cell>
          <cell r="L17">
            <v>380000</v>
          </cell>
          <cell r="M17">
            <v>540000</v>
          </cell>
          <cell r="N17">
            <v>147284.1705809928</v>
          </cell>
        </row>
        <row r="18">
          <cell r="A18" t="str">
            <v>1996</v>
          </cell>
          <cell r="B18" t="str">
            <v>Q1</v>
          </cell>
          <cell r="C18">
            <v>2.3880657274935491</v>
          </cell>
          <cell r="D18">
            <v>1521.0548438501799</v>
          </cell>
          <cell r="E18">
            <v>402.67</v>
          </cell>
          <cell r="F18">
            <v>404.2</v>
          </cell>
          <cell r="G18">
            <v>720</v>
          </cell>
          <cell r="H18">
            <v>7694.808264837051</v>
          </cell>
          <cell r="I18">
            <v>4390</v>
          </cell>
          <cell r="J18">
            <v>11010.333333333334</v>
          </cell>
          <cell r="K18">
            <v>715955.66666666663</v>
          </cell>
          <cell r="L18">
            <v>358393</v>
          </cell>
          <cell r="M18">
            <v>357562.66666666669</v>
          </cell>
          <cell r="N18">
            <v>145501</v>
          </cell>
        </row>
        <row r="19">
          <cell r="B19" t="str">
            <v>Q2</v>
          </cell>
          <cell r="C19">
            <v>-0.55489941153790134</v>
          </cell>
          <cell r="D19">
            <v>1527.549330944159</v>
          </cell>
          <cell r="E19">
            <v>407.12400000000002</v>
          </cell>
          <cell r="F19">
            <v>409.81</v>
          </cell>
          <cell r="G19">
            <v>720</v>
          </cell>
          <cell r="H19">
            <v>8264.7603012028248</v>
          </cell>
          <cell r="I19">
            <v>4473</v>
          </cell>
          <cell r="J19">
            <v>12340.333333333334</v>
          </cell>
          <cell r="K19">
            <v>689042</v>
          </cell>
          <cell r="L19">
            <v>356893</v>
          </cell>
          <cell r="M19">
            <v>332149</v>
          </cell>
          <cell r="N19">
            <v>148932</v>
          </cell>
        </row>
        <row r="20">
          <cell r="B20" t="str">
            <v>Q3</v>
          </cell>
          <cell r="C20">
            <v>-1.3778272568910621</v>
          </cell>
          <cell r="D20">
            <v>1462.0217332370223</v>
          </cell>
          <cell r="E20">
            <v>415.20333333333338</v>
          </cell>
          <cell r="F20">
            <v>412.3</v>
          </cell>
          <cell r="G20">
            <v>756.66666666666663</v>
          </cell>
          <cell r="H20">
            <v>8166.3991908166236</v>
          </cell>
          <cell r="I20">
            <v>4696.6499999999996</v>
          </cell>
          <cell r="J20">
            <v>12382.333333333334</v>
          </cell>
          <cell r="K20">
            <v>667533.33333333337</v>
          </cell>
          <cell r="L20">
            <v>366225</v>
          </cell>
          <cell r="M20">
            <v>301308.33333333331</v>
          </cell>
          <cell r="N20">
            <v>178897.39749885295</v>
          </cell>
        </row>
        <row r="21">
          <cell r="B21" t="str">
            <v>Q4</v>
          </cell>
          <cell r="C21">
            <v>1.467974916023751</v>
          </cell>
          <cell r="D21">
            <v>1486.1722876138519</v>
          </cell>
          <cell r="E21">
            <v>428.83333333333331</v>
          </cell>
          <cell r="F21">
            <v>435.1</v>
          </cell>
          <cell r="G21">
            <v>830</v>
          </cell>
          <cell r="H21">
            <v>8792.1516100519566</v>
          </cell>
          <cell r="I21">
            <v>5143.95</v>
          </cell>
          <cell r="J21">
            <v>12906.711526666666</v>
          </cell>
          <cell r="K21">
            <v>659833.33333333337</v>
          </cell>
          <cell r="L21">
            <v>343594</v>
          </cell>
          <cell r="M21">
            <v>312452</v>
          </cell>
          <cell r="N21">
            <v>186980.132890295</v>
          </cell>
        </row>
        <row r="22">
          <cell r="A22">
            <v>1997</v>
          </cell>
          <cell r="B22" t="str">
            <v>Q1</v>
          </cell>
          <cell r="C22">
            <v>1.8288803260353204</v>
          </cell>
          <cell r="D22">
            <v>1585.6105431051737</v>
          </cell>
          <cell r="E22">
            <v>464.95333333333338</v>
          </cell>
          <cell r="F22">
            <v>477.52</v>
          </cell>
          <cell r="G22">
            <v>996</v>
          </cell>
          <cell r="H22">
            <v>9456.9477407557042</v>
          </cell>
          <cell r="I22">
            <v>6701</v>
          </cell>
          <cell r="J22">
            <v>12416.666666666666</v>
          </cell>
          <cell r="N22">
            <v>178876.34776771444</v>
          </cell>
        </row>
        <row r="23">
          <cell r="B23" t="str">
            <v>Q2</v>
          </cell>
          <cell r="C23">
            <v>2.9287090174831221</v>
          </cell>
          <cell r="D23">
            <v>1685.7539373278705</v>
          </cell>
          <cell r="E23">
            <v>495.04333333333335</v>
          </cell>
          <cell r="F23">
            <v>509.75</v>
          </cell>
          <cell r="G23">
            <v>996</v>
          </cell>
          <cell r="H23">
            <v>10818.226311125254</v>
          </cell>
          <cell r="I23">
            <v>7263.666666666667</v>
          </cell>
          <cell r="J23">
            <v>14762.333333333334</v>
          </cell>
          <cell r="N23">
            <v>193250.33999904862</v>
          </cell>
        </row>
        <row r="24">
          <cell r="B24" t="str">
            <v>Q3</v>
          </cell>
          <cell r="C24">
            <v>0.6479709346393081</v>
          </cell>
          <cell r="D24">
            <v>1748.3245858133521</v>
          </cell>
          <cell r="E24">
            <v>502.52333333333331</v>
          </cell>
          <cell r="F24">
            <v>501</v>
          </cell>
          <cell r="G24">
            <v>996</v>
          </cell>
          <cell r="H24">
            <v>12344.192124836778</v>
          </cell>
          <cell r="I24">
            <v>7621</v>
          </cell>
          <cell r="J24">
            <v>17757</v>
          </cell>
          <cell r="N24">
            <v>201235.89123867877</v>
          </cell>
        </row>
        <row r="25">
          <cell r="B25" t="str">
            <v>Q4</v>
          </cell>
          <cell r="C25">
            <v>1.2301168455503442</v>
          </cell>
          <cell r="D25">
            <v>1815.0574301610732</v>
          </cell>
          <cell r="E25">
            <v>499.76666666666665</v>
          </cell>
          <cell r="F25">
            <v>495</v>
          </cell>
          <cell r="G25">
            <v>996</v>
          </cell>
          <cell r="H25">
            <v>14241.333333333334</v>
          </cell>
          <cell r="I25">
            <v>8381.3333333333339</v>
          </cell>
          <cell r="J25">
            <v>17553</v>
          </cell>
          <cell r="N25">
            <v>225192.5449575691</v>
          </cell>
        </row>
        <row r="26">
          <cell r="A26">
            <v>1998</v>
          </cell>
          <cell r="B26" t="str">
            <v>Q1</v>
          </cell>
          <cell r="C26">
            <v>2.6196834777449274</v>
          </cell>
          <cell r="D26">
            <v>1970.7924396851904</v>
          </cell>
          <cell r="E26">
            <v>499.43333333333339</v>
          </cell>
          <cell r="F26">
            <v>502.38</v>
          </cell>
          <cell r="G26">
            <v>1095.5999999999999</v>
          </cell>
          <cell r="H26">
            <v>12985.333333333334</v>
          </cell>
          <cell r="I26">
            <v>8396</v>
          </cell>
          <cell r="J26">
            <v>16110.666666666666</v>
          </cell>
          <cell r="N26">
            <v>223000</v>
          </cell>
        </row>
        <row r="27">
          <cell r="B27" t="str">
            <v>Q2</v>
          </cell>
          <cell r="C27">
            <v>-2.268456577789224</v>
          </cell>
          <cell r="D27">
            <v>1916.5464190768828</v>
          </cell>
          <cell r="E27">
            <v>502.95</v>
          </cell>
          <cell r="F27">
            <v>501.9</v>
          </cell>
          <cell r="G27">
            <v>1095.5999999999999</v>
          </cell>
          <cell r="H27">
            <v>14669</v>
          </cell>
          <cell r="I27">
            <v>9137.6666666666661</v>
          </cell>
          <cell r="J27">
            <v>18508.333333333332</v>
          </cell>
          <cell r="N27">
            <v>218070.43882969796</v>
          </cell>
        </row>
        <row r="28">
          <cell r="B28" t="str">
            <v>Q3</v>
          </cell>
          <cell r="C28">
            <v>-1.5143238722530983</v>
          </cell>
          <cell r="D28">
            <v>1770.385358311989</v>
          </cell>
          <cell r="E28">
            <v>503.4245433333333</v>
          </cell>
          <cell r="F28">
            <v>511.10726</v>
          </cell>
          <cell r="G28">
            <v>1095.5999999999999</v>
          </cell>
          <cell r="H28">
            <v>13075.054162779217</v>
          </cell>
          <cell r="I28">
            <v>8383.1</v>
          </cell>
          <cell r="J28">
            <v>18848.1142</v>
          </cell>
          <cell r="N28">
            <v>234331.22161500459</v>
          </cell>
        </row>
        <row r="29">
          <cell r="B29" t="str">
            <v>Q4</v>
          </cell>
          <cell r="C29">
            <v>2.9991909321560817</v>
          </cell>
          <cell r="D29">
            <v>1883.9097201830989</v>
          </cell>
          <cell r="E29">
            <v>531.17982651939815</v>
          </cell>
          <cell r="F29">
            <v>555.24047848550947</v>
          </cell>
          <cell r="G29">
            <v>1095.5999999999999</v>
          </cell>
          <cell r="H29">
            <v>13075.054162779217</v>
          </cell>
          <cell r="I29">
            <v>8383.1</v>
          </cell>
          <cell r="J29">
            <v>18848.1142</v>
          </cell>
          <cell r="N29">
            <v>239477.18695114434</v>
          </cell>
        </row>
        <row r="30">
          <cell r="A30">
            <v>1999</v>
          </cell>
          <cell r="B30" t="str">
            <v>Q1</v>
          </cell>
          <cell r="C30">
            <v>1.6937875269858349</v>
          </cell>
          <cell r="D30">
            <v>2030.532713600026</v>
          </cell>
          <cell r="E30">
            <v>572.86547699407492</v>
          </cell>
          <cell r="F30">
            <v>580.4961468899013</v>
          </cell>
          <cell r="G30">
            <v>1248.9840000000002</v>
          </cell>
          <cell r="H30">
            <v>14451.77048370629</v>
          </cell>
          <cell r="I30">
            <v>9556.7340000000004</v>
          </cell>
          <cell r="J30">
            <v>20474.70645546</v>
          </cell>
          <cell r="N30">
            <v>244807.27726715273</v>
          </cell>
        </row>
        <row r="31">
          <cell r="B31" t="str">
            <v>Q2</v>
          </cell>
          <cell r="C31">
            <v>-3.6474663718366607E-3</v>
          </cell>
          <cell r="D31">
            <v>2059.5169519475226</v>
          </cell>
          <cell r="E31">
            <v>582.42463152186212</v>
          </cell>
          <cell r="F31">
            <v>576.95673997812253</v>
          </cell>
          <cell r="G31">
            <v>1248.9840000000002</v>
          </cell>
          <cell r="H31">
            <v>14451.77048370629</v>
          </cell>
          <cell r="I31">
            <v>9556.7340000000004</v>
          </cell>
          <cell r="J31">
            <v>20474.70645546</v>
          </cell>
          <cell r="N31">
            <v>247178.53757871274</v>
          </cell>
        </row>
        <row r="32">
          <cell r="B32" t="str">
            <v>Q3</v>
          </cell>
          <cell r="C32">
            <v>-0.90304977441425516</v>
          </cell>
          <cell r="D32">
            <v>1998.198121762797</v>
          </cell>
          <cell r="E32">
            <v>564.24599835857771</v>
          </cell>
          <cell r="F32">
            <v>558.07409979211843</v>
          </cell>
          <cell r="G32">
            <v>1248.9840000000002</v>
          </cell>
          <cell r="H32">
            <v>14451.77048370629</v>
          </cell>
          <cell r="I32">
            <v>9556.7340000000004</v>
          </cell>
          <cell r="J32">
            <v>20474.70645546</v>
          </cell>
          <cell r="N32">
            <v>278916.02265466587</v>
          </cell>
        </row>
        <row r="33">
          <cell r="B33" t="str">
            <v>Q4</v>
          </cell>
          <cell r="C33">
            <v>1.1665897616483401</v>
          </cell>
          <cell r="D33">
            <v>2036.2672709638139</v>
          </cell>
          <cell r="E33">
            <v>565.64892139946483</v>
          </cell>
          <cell r="F33">
            <v>574.4138843910398</v>
          </cell>
          <cell r="G33">
            <v>1248.9840000000002</v>
          </cell>
          <cell r="H33">
            <v>14451.77048370629</v>
          </cell>
          <cell r="I33">
            <v>9556.7340000000004</v>
          </cell>
          <cell r="J33">
            <v>20474.70645546</v>
          </cell>
          <cell r="N33">
            <v>283986.64561049198</v>
          </cell>
        </row>
        <row r="34">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A35" t="str">
            <v>ANNUAL</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A37" t="str">
            <v>1994</v>
          </cell>
          <cell r="C37">
            <v>28.273942366329095</v>
          </cell>
          <cell r="D37">
            <v>456.57745875477457</v>
          </cell>
          <cell r="E37">
            <v>287.36583333333334</v>
          </cell>
          <cell r="F37">
            <v>405.51</v>
          </cell>
          <cell r="G37">
            <v>185.08333333333331</v>
          </cell>
          <cell r="H37">
            <v>2023.666666666667</v>
          </cell>
          <cell r="I37">
            <v>794.58333333333326</v>
          </cell>
          <cell r="J37">
            <v>2718.083333333333</v>
          </cell>
          <cell r="N37">
            <v>187049.3</v>
          </cell>
        </row>
        <row r="38">
          <cell r="A38" t="str">
            <v>1995</v>
          </cell>
          <cell r="C38">
            <v>2.3363668776949398</v>
          </cell>
          <cell r="D38">
            <v>1263.5474956988041</v>
          </cell>
          <cell r="E38">
            <v>406.18083333333334</v>
          </cell>
          <cell r="F38">
            <v>402</v>
          </cell>
          <cell r="G38">
            <v>507.05388255997036</v>
          </cell>
          <cell r="H38">
            <v>6086.0183087371461</v>
          </cell>
          <cell r="I38">
            <v>2867.936047335601</v>
          </cell>
          <cell r="J38">
            <v>8388.6666666666679</v>
          </cell>
          <cell r="K38">
            <v>927000</v>
          </cell>
          <cell r="L38">
            <v>387000</v>
          </cell>
          <cell r="M38">
            <v>540000</v>
          </cell>
          <cell r="N38">
            <v>522284.29284039995</v>
          </cell>
        </row>
        <row r="39">
          <cell r="A39" t="str">
            <v>1996</v>
          </cell>
          <cell r="C39">
            <v>0.46946097851823243</v>
          </cell>
          <cell r="D39">
            <v>1499.1995489113033</v>
          </cell>
          <cell r="E39">
            <v>413.45766666666668</v>
          </cell>
          <cell r="F39">
            <v>435.1</v>
          </cell>
          <cell r="G39">
            <v>756.66666666666663</v>
          </cell>
          <cell r="H39">
            <v>8229.5298417271133</v>
          </cell>
          <cell r="I39">
            <v>4675.8999999999996</v>
          </cell>
          <cell r="J39">
            <v>12159.927881666667</v>
          </cell>
          <cell r="K39">
            <v>683091.08333333337</v>
          </cell>
          <cell r="L39">
            <v>356276.25</v>
          </cell>
          <cell r="M39">
            <v>325868</v>
          </cell>
          <cell r="N39">
            <v>660310.53038914793</v>
          </cell>
        </row>
        <row r="40">
          <cell r="A40" t="str">
            <v>1997</v>
          </cell>
          <cell r="C40">
            <v>1.655425854944137</v>
          </cell>
          <cell r="D40">
            <v>1708.6866241018674</v>
          </cell>
          <cell r="E40">
            <v>490.57166666666666</v>
          </cell>
          <cell r="F40">
            <v>495</v>
          </cell>
          <cell r="G40">
            <v>996</v>
          </cell>
          <cell r="H40">
            <v>11689.416666666666</v>
          </cell>
          <cell r="I40">
            <v>7438.9166666666661</v>
          </cell>
          <cell r="J40">
            <v>14187.333333333334</v>
          </cell>
          <cell r="K40">
            <v>514933.58333333331</v>
          </cell>
          <cell r="L40">
            <v>272154.33333333337</v>
          </cell>
          <cell r="M40">
            <v>242779.25</v>
          </cell>
          <cell r="N40">
            <v>798555.12396301096</v>
          </cell>
        </row>
        <row r="41">
          <cell r="A41" t="str">
            <v>1998</v>
          </cell>
          <cell r="C41">
            <v>0.43106730470059418</v>
          </cell>
          <cell r="D41">
            <v>1885.4084843142903</v>
          </cell>
          <cell r="E41">
            <v>509.24692579651622</v>
          </cell>
          <cell r="F41">
            <v>555.24047848550947</v>
          </cell>
          <cell r="G41">
            <v>1095.5999999999999</v>
          </cell>
          <cell r="H41">
            <v>13451.110414722943</v>
          </cell>
          <cell r="I41">
            <v>8574.9666666666653</v>
          </cell>
          <cell r="J41">
            <v>18078.807099999998</v>
          </cell>
          <cell r="K41">
            <v>470382.36000000004</v>
          </cell>
          <cell r="L41">
            <v>259488</v>
          </cell>
          <cell r="M41">
            <v>210894.36</v>
          </cell>
          <cell r="N41">
            <v>914878.8820170589</v>
          </cell>
        </row>
        <row r="42">
          <cell r="A42" t="str">
            <v>1999</v>
          </cell>
          <cell r="C42">
            <v>0.48332449860049032</v>
          </cell>
          <cell r="D42">
            <v>2031.1287645685397</v>
          </cell>
          <cell r="E42">
            <v>571.29625706849492</v>
          </cell>
          <cell r="F42">
            <v>574.4138843910398</v>
          </cell>
          <cell r="G42">
            <v>1248.9840000000002</v>
          </cell>
          <cell r="H42">
            <v>14451.77048370629</v>
          </cell>
          <cell r="I42">
            <v>9556.7340000000004</v>
          </cell>
          <cell r="J42">
            <v>20474.70645546</v>
          </cell>
          <cell r="K42">
            <v>470382.36000000004</v>
          </cell>
          <cell r="L42">
            <v>259488</v>
          </cell>
          <cell r="M42">
            <v>210894.36</v>
          </cell>
          <cell r="N42">
            <v>1054888.4831110232</v>
          </cell>
        </row>
        <row r="43">
          <cell r="A43" t="str">
            <v>2000</v>
          </cell>
          <cell r="C43">
            <v>0.48332449860049032</v>
          </cell>
          <cell r="D43">
            <v>2152.1146318330093</v>
          </cell>
          <cell r="E43">
            <v>591.02409654259463</v>
          </cell>
          <cell r="F43">
            <v>594.24938088301485</v>
          </cell>
          <cell r="G43">
            <v>1398.8620800000001</v>
          </cell>
          <cell r="H43">
            <v>15778.860308451462</v>
          </cell>
          <cell r="I43">
            <v>10703.542080000001</v>
          </cell>
          <cell r="J43">
            <v>22023.617998815549</v>
          </cell>
          <cell r="K43">
            <v>470382.36000000004</v>
          </cell>
          <cell r="L43">
            <v>259488</v>
          </cell>
          <cell r="M43">
            <v>210894.36</v>
          </cell>
          <cell r="N43">
            <v>1184787.2167444157</v>
          </cell>
        </row>
        <row r="44">
          <cell r="A44" t="str">
            <v>2001</v>
          </cell>
          <cell r="C44">
            <v>0.48332449860049032</v>
          </cell>
          <cell r="D44">
            <v>2280.3071224948117</v>
          </cell>
          <cell r="E44">
            <v>611.43317214506146</v>
          </cell>
          <cell r="F44">
            <v>614.76983108480533</v>
          </cell>
          <cell r="G44">
            <v>1538.7482880000005</v>
          </cell>
          <cell r="H44">
            <v>17116.30919017853</v>
          </cell>
          <cell r="I44">
            <v>11773.896288000002</v>
          </cell>
          <cell r="J44">
            <v>23689.704700425948</v>
          </cell>
          <cell r="K44">
            <v>470382.36000000004</v>
          </cell>
          <cell r="L44">
            <v>259488</v>
          </cell>
          <cell r="M44">
            <v>210894.36</v>
          </cell>
          <cell r="N44">
            <v>1330681.6516009325</v>
          </cell>
        </row>
        <row r="45">
          <cell r="A45" t="str">
            <v>2002</v>
          </cell>
          <cell r="C45">
            <v>0.48332449860049032</v>
          </cell>
          <cell r="D45">
            <v>2416.1355050459224</v>
          </cell>
          <cell r="E45">
            <v>632.54700812766146</v>
          </cell>
          <cell r="F45">
            <v>635.99888762264038</v>
          </cell>
          <cell r="G45">
            <v>1692.6231168000006</v>
          </cell>
          <cell r="H45">
            <v>18569.313889747526</v>
          </cell>
          <cell r="I45">
            <v>12951.285916800005</v>
          </cell>
          <cell r="J45">
            <v>25481.830861013168</v>
          </cell>
          <cell r="K45">
            <v>470382.36000000004</v>
          </cell>
          <cell r="L45">
            <v>259488</v>
          </cell>
          <cell r="M45">
            <v>210894.36</v>
          </cell>
          <cell r="N45">
            <v>1494541.4947782704</v>
          </cell>
        </row>
        <row r="46">
          <cell r="A46" t="str">
            <v>2003</v>
          </cell>
          <cell r="C46">
            <v>0.5</v>
          </cell>
          <cell r="D46">
            <v>2560.0546177116098</v>
          </cell>
          <cell r="E46">
            <v>654.38994107491612</v>
          </cell>
          <cell r="F46">
            <v>657.96101988849432</v>
          </cell>
          <cell r="G46">
            <v>1811</v>
          </cell>
          <cell r="H46">
            <v>19869</v>
          </cell>
          <cell r="I46">
            <v>13858</v>
          </cell>
          <cell r="J46">
            <v>27393</v>
          </cell>
          <cell r="K46">
            <v>0</v>
          </cell>
          <cell r="L46">
            <v>0</v>
          </cell>
          <cell r="M46">
            <v>0</v>
          </cell>
          <cell r="N46">
            <v>1678579.0026688764</v>
          </cell>
        </row>
        <row r="47">
          <cell r="A47" t="str">
            <v>2004</v>
          </cell>
          <cell r="C47">
            <v>0.48332449860049032</v>
          </cell>
          <cell r="D47">
            <v>2712.546391532775</v>
          </cell>
          <cell r="E47">
            <v>676.98714795534556</v>
          </cell>
          <cell r="F47">
            <v>680.68154224440934</v>
          </cell>
          <cell r="G47">
            <v>1938</v>
          </cell>
          <cell r="H47">
            <v>21260</v>
          </cell>
          <cell r="I47">
            <v>14828</v>
          </cell>
          <cell r="J47">
            <v>29447</v>
          </cell>
          <cell r="K47">
            <v>0</v>
          </cell>
          <cell r="L47">
            <v>0</v>
          </cell>
          <cell r="M47">
            <v>0</v>
          </cell>
          <cell r="N47">
            <v>1885278.848426261</v>
          </cell>
        </row>
        <row r="48">
          <cell r="A48" t="str">
            <v>2005</v>
          </cell>
          <cell r="C48">
            <v>1.2999999999999901</v>
          </cell>
          <cell r="D48">
            <v>2997.8618671260497</v>
          </cell>
          <cell r="E48">
            <v>676.978526930518</v>
          </cell>
          <cell r="F48">
            <v>676.978526930518</v>
          </cell>
          <cell r="G48" t="str">
            <v xml:space="preserve"> </v>
          </cell>
          <cell r="H48">
            <v>495.04333333333335</v>
          </cell>
          <cell r="I48" t="str">
            <v xml:space="preserve"> </v>
          </cell>
          <cell r="J48" t="str">
            <v xml:space="preserve"> </v>
          </cell>
          <cell r="K48">
            <v>0</v>
          </cell>
          <cell r="L48">
            <v>0</v>
          </cell>
          <cell r="M48">
            <v>0</v>
          </cell>
          <cell r="N48">
            <v>2117431.6673044791</v>
          </cell>
        </row>
        <row r="49">
          <cell r="A49">
            <v>2006</v>
          </cell>
          <cell r="C49">
            <v>1.2999999999999901</v>
          </cell>
          <cell r="D49">
            <v>3278.8047587571077</v>
          </cell>
          <cell r="E49">
            <v>676.978526930518</v>
          </cell>
          <cell r="F49">
            <v>676.978526930518</v>
          </cell>
          <cell r="G49">
            <v>0</v>
          </cell>
          <cell r="H49">
            <v>502.52333333333331</v>
          </cell>
          <cell r="I49">
            <v>0</v>
          </cell>
          <cell r="J49">
            <v>0</v>
          </cell>
          <cell r="K49">
            <v>0</v>
          </cell>
          <cell r="L49">
            <v>0</v>
          </cell>
          <cell r="M49">
            <v>0</v>
          </cell>
          <cell r="N49">
            <v>2378171.7327632713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IMF"/>
      <sheetName val="Cashflow"/>
      <sheetName val="BP"/>
      <sheetName val="Finprog"/>
    </sheetNames>
    <sheetDataSet>
      <sheetData sheetId="0" refreshError="1"/>
      <sheetData sheetId="1" refreshError="1">
        <row r="32">
          <cell r="A32" t="str">
            <v>Other conversions</v>
          </cell>
          <cell r="B32" t="str">
            <v>²ÛÉ ÷áË³ñÏáõÙÝ»ñ</v>
          </cell>
          <cell r="C32" t="str">
            <v>Other conversions</v>
          </cell>
          <cell r="K32">
            <v>-23.14</v>
          </cell>
          <cell r="L32">
            <v>6.3310000000000004</v>
          </cell>
          <cell r="M32">
            <v>5.2109999999999799</v>
          </cell>
          <cell r="N32">
            <v>8.6999999999999993</v>
          </cell>
          <cell r="O32">
            <v>61.99</v>
          </cell>
          <cell r="P32">
            <v>82.231999999999985</v>
          </cell>
          <cell r="Q32">
            <v>5.3877699999999997</v>
          </cell>
          <cell r="R32">
            <v>-16.315000000000001</v>
          </cell>
          <cell r="S32">
            <v>9.4522200000000005</v>
          </cell>
          <cell r="T32">
            <v>20.488</v>
          </cell>
          <cell r="U32">
            <v>19.012989999999999</v>
          </cell>
          <cell r="V32">
            <v>-30.590290312111961</v>
          </cell>
          <cell r="W32">
            <v>-2.1941556250004624</v>
          </cell>
          <cell r="X32">
            <v>-1.60879860859963</v>
          </cell>
          <cell r="Y32">
            <v>-10.456</v>
          </cell>
          <cell r="Z32">
            <v>-44.849244545712054</v>
          </cell>
          <cell r="AE32">
            <v>0</v>
          </cell>
          <cell r="AF32">
            <v>-10</v>
          </cell>
          <cell r="AG32">
            <v>-10</v>
          </cell>
          <cell r="AH32">
            <v>-10</v>
          </cell>
        </row>
        <row r="33">
          <cell r="A33" t="str">
            <v>Interventions</v>
          </cell>
          <cell r="B33" t="str">
            <v>ÆÝï»ñí»ÝóÇ³Ý»ñ</v>
          </cell>
          <cell r="C33" t="str">
            <v>Interventions</v>
          </cell>
          <cell r="K33">
            <v>-33.4</v>
          </cell>
          <cell r="L33">
            <v>-10.425000000000001</v>
          </cell>
          <cell r="M33">
            <v>-5.875</v>
          </cell>
          <cell r="N33">
            <v>-8.68</v>
          </cell>
          <cell r="O33">
            <v>-19.512</v>
          </cell>
          <cell r="P33">
            <v>-44.492000000000004</v>
          </cell>
          <cell r="Q33">
            <v>-12</v>
          </cell>
          <cell r="R33">
            <v>3.7789999999999999</v>
          </cell>
          <cell r="S33">
            <v>3.3769999999999998</v>
          </cell>
          <cell r="T33">
            <v>-37.469000000000001</v>
          </cell>
          <cell r="U33">
            <v>-42.313000000000002</v>
          </cell>
          <cell r="V33">
            <v>-4.1749999999999998</v>
          </cell>
          <cell r="W33">
            <v>-0.1</v>
          </cell>
          <cell r="X33">
            <v>-2.65</v>
          </cell>
          <cell r="Y33">
            <v>-0.65696600000000005</v>
          </cell>
          <cell r="Z33">
            <v>-7.5819659999999987</v>
          </cell>
          <cell r="AA33">
            <v>-7.5000000000000009</v>
          </cell>
          <cell r="AB33">
            <v>-10.199999999999999</v>
          </cell>
          <cell r="AC33">
            <v>-7.4499999999999984</v>
          </cell>
          <cell r="AD33">
            <v>-12.899999999999999</v>
          </cell>
          <cell r="AE33">
            <v>-38.049999999999997</v>
          </cell>
          <cell r="AF33">
            <v>-7.8312249999999697</v>
          </cell>
          <cell r="AG33">
            <v>-15.5936500000001</v>
          </cell>
          <cell r="AH33">
            <v>-15.6736500000001</v>
          </cell>
        </row>
        <row r="38">
          <cell r="A38" t="str">
            <v>Gross official reserves (formula)</v>
          </cell>
          <cell r="B38" t="str">
            <v>Ð³Ù³Ë³éÝ ³ñï³ùÇÝ å³ÑáõëïÝ»ñ (Íñ³·ñ. ÷áË³ñÅ»ùáí)</v>
          </cell>
          <cell r="C38" t="str">
            <v>Gross official reserves (formula)</v>
          </cell>
          <cell r="K38">
            <v>242.42699999999999</v>
          </cell>
          <cell r="L38">
            <v>259.63299999999998</v>
          </cell>
          <cell r="M38">
            <v>253.76899999999995</v>
          </cell>
          <cell r="N38">
            <v>262.88899999999995</v>
          </cell>
          <cell r="O38">
            <v>297.26699999999994</v>
          </cell>
          <cell r="P38">
            <v>297.26699999999994</v>
          </cell>
          <cell r="Q38">
            <v>288.48152370999992</v>
          </cell>
          <cell r="R38">
            <v>265.52842099499992</v>
          </cell>
          <cell r="S38">
            <v>301.46964582914194</v>
          </cell>
          <cell r="T38">
            <v>303.00363373211195</v>
          </cell>
          <cell r="U38">
            <v>303.00363373211195</v>
          </cell>
          <cell r="V38">
            <v>290.9757954836</v>
          </cell>
          <cell r="W38">
            <v>287.15079548359955</v>
          </cell>
          <cell r="X38">
            <v>296.47532499999994</v>
          </cell>
          <cell r="Y38">
            <v>313.74720331249995</v>
          </cell>
          <cell r="Z38">
            <v>313.74720331249995</v>
          </cell>
          <cell r="AA38">
            <v>307.65788331549993</v>
          </cell>
          <cell r="AB38">
            <v>316.01548037581813</v>
          </cell>
          <cell r="AC38">
            <v>333.59224332463634</v>
          </cell>
          <cell r="AD38">
            <v>343.34272349515453</v>
          </cell>
          <cell r="AE38">
            <v>343.34272349515447</v>
          </cell>
          <cell r="AF38">
            <v>344.52786169515451</v>
          </cell>
          <cell r="AG38">
            <v>347.11579219515443</v>
          </cell>
          <cell r="AH38">
            <v>328.6307706951543</v>
          </cell>
        </row>
      </sheetData>
      <sheetData sheetId="2" refreshError="1">
        <row r="1">
          <cell r="A1">
            <v>1</v>
          </cell>
          <cell r="C1" t="str">
            <v>Balance of Payments</v>
          </cell>
          <cell r="E1">
            <v>0.14640027557698931</v>
          </cell>
          <cell r="F1">
            <v>0.26076472614536689</v>
          </cell>
          <cell r="G1">
            <v>0.30899069927661038</v>
          </cell>
          <cell r="H1">
            <v>0.28384429900103342</v>
          </cell>
          <cell r="J1">
            <v>0.15413367284176299</v>
          </cell>
          <cell r="K1">
            <v>0.23853621399353958</v>
          </cell>
          <cell r="L1">
            <v>0.26611553896246337</v>
          </cell>
          <cell r="M1">
            <v>0.34121457420223406</v>
          </cell>
          <cell r="O1">
            <v>0.25770905133321242</v>
          </cell>
          <cell r="P1">
            <v>0.27022492290948669</v>
          </cell>
          <cell r="Q1">
            <v>0.24696172682749867</v>
          </cell>
          <cell r="R1">
            <v>0.2251042989298023</v>
          </cell>
        </row>
        <row r="2">
          <cell r="A2" t="str">
            <v>Balance of Payments</v>
          </cell>
          <cell r="B2" t="str">
            <v>ì×³ñ³ÛÇÝ Ñ³ßí»ÏßÇé</v>
          </cell>
          <cell r="D2" t="str">
            <v/>
          </cell>
          <cell r="E2" t="str">
            <v/>
          </cell>
          <cell r="F2" t="str">
            <v/>
          </cell>
          <cell r="G2" t="str">
            <v/>
          </cell>
          <cell r="H2" t="str">
            <v/>
          </cell>
          <cell r="I2" t="str">
            <v/>
          </cell>
          <cell r="J2" t="str">
            <v/>
          </cell>
          <cell r="K2" t="str">
            <v/>
          </cell>
          <cell r="L2" t="str">
            <v/>
          </cell>
          <cell r="M2" t="str">
            <v/>
          </cell>
          <cell r="N2" t="str">
            <v/>
          </cell>
          <cell r="O2" t="str">
            <v/>
          </cell>
          <cell r="P2" t="str">
            <v/>
          </cell>
          <cell r="Q2" t="str">
            <v/>
          </cell>
          <cell r="R2" t="str">
            <v/>
          </cell>
          <cell r="S2" t="str">
            <v/>
          </cell>
          <cell r="AI2">
            <v>195.17631312</v>
          </cell>
          <cell r="AJ2">
            <v>212.48453392704002</v>
          </cell>
        </row>
        <row r="3">
          <cell r="A3" t="str">
            <v>mln USD</v>
          </cell>
          <cell r="B3" t="str">
            <v>ÙÉÝ.²ØÜ ¹áÉ³ñ</v>
          </cell>
          <cell r="C3" t="str">
            <v>mln USD</v>
          </cell>
          <cell r="D3">
            <v>1995</v>
          </cell>
          <cell r="E3">
            <v>1.96</v>
          </cell>
          <cell r="F3">
            <v>2.96</v>
          </cell>
          <cell r="G3">
            <v>3.96</v>
          </cell>
          <cell r="H3">
            <v>4.96</v>
          </cell>
          <cell r="I3">
            <v>1996</v>
          </cell>
          <cell r="J3">
            <v>1.97</v>
          </cell>
          <cell r="K3">
            <v>2.97</v>
          </cell>
          <cell r="L3">
            <v>3.97</v>
          </cell>
          <cell r="M3">
            <v>4.97</v>
          </cell>
          <cell r="N3">
            <v>1997</v>
          </cell>
          <cell r="O3">
            <v>1.98</v>
          </cell>
          <cell r="P3">
            <v>2.98</v>
          </cell>
          <cell r="Q3">
            <v>3.98</v>
          </cell>
          <cell r="R3">
            <v>4.9800000000000004</v>
          </cell>
          <cell r="S3">
            <v>1998</v>
          </cell>
          <cell r="T3">
            <v>1.99</v>
          </cell>
          <cell r="U3">
            <v>2.99</v>
          </cell>
          <cell r="V3">
            <v>3.99</v>
          </cell>
          <cell r="W3">
            <v>4.99</v>
          </cell>
          <cell r="X3">
            <v>1999</v>
          </cell>
          <cell r="Y3">
            <v>1</v>
          </cell>
          <cell r="Z3">
            <v>2</v>
          </cell>
          <cell r="AA3">
            <v>3</v>
          </cell>
          <cell r="AB3">
            <v>4</v>
          </cell>
          <cell r="AC3">
            <v>2000</v>
          </cell>
          <cell r="AD3">
            <v>1.01</v>
          </cell>
          <cell r="AE3">
            <v>2.0099999999999998</v>
          </cell>
          <cell r="AF3">
            <v>3.01</v>
          </cell>
          <cell r="AG3">
            <v>4.01</v>
          </cell>
          <cell r="AH3">
            <v>2001</v>
          </cell>
          <cell r="AI3">
            <v>2002</v>
          </cell>
          <cell r="AJ3">
            <v>2003</v>
          </cell>
          <cell r="AK3">
            <v>2004</v>
          </cell>
        </row>
        <row r="4">
          <cell r="C4" t="str">
            <v>Current Account, (including official transfers)</v>
          </cell>
        </row>
        <row r="5">
          <cell r="C5" t="str">
            <v>Current Account, (excluding official transfers)</v>
          </cell>
        </row>
        <row r="6">
          <cell r="C6" t="str">
            <v>Goods</v>
          </cell>
        </row>
        <row r="7">
          <cell r="C7" t="str">
            <v>Exports</v>
          </cell>
        </row>
        <row r="8">
          <cell r="C8" t="str">
            <v>Exports FOB</v>
          </cell>
        </row>
        <row r="9">
          <cell r="C9" t="str">
            <v>Exports, other</v>
          </cell>
        </row>
        <row r="10">
          <cell r="C10" t="str">
            <v>Goods for processing</v>
          </cell>
        </row>
        <row r="11">
          <cell r="C11" t="str">
            <v>Repairs on goods</v>
          </cell>
        </row>
        <row r="12">
          <cell r="C12" t="str">
            <v>Goods procured in ports by carriers</v>
          </cell>
        </row>
        <row r="13">
          <cell r="C13" t="str">
            <v>Imports</v>
          </cell>
        </row>
        <row r="14">
          <cell r="C14" t="str">
            <v>Imports FOB</v>
          </cell>
        </row>
        <row r="15">
          <cell r="C15" t="str">
            <v>Imports, other</v>
          </cell>
        </row>
        <row r="16">
          <cell r="C16" t="str">
            <v>Goods for processing</v>
          </cell>
        </row>
        <row r="17">
          <cell r="C17" t="str">
            <v>Repairs on goods</v>
          </cell>
        </row>
        <row r="18">
          <cell r="C18" t="str">
            <v>Goods procured in ports by carriers</v>
          </cell>
        </row>
        <row r="19">
          <cell r="C19" t="str">
            <v>Imports CIF</v>
          </cell>
        </row>
        <row r="20">
          <cell r="C20" t="str">
            <v>Humanitarian Aid</v>
          </cell>
        </row>
        <row r="21">
          <cell r="C21" t="str">
            <v>Goods</v>
          </cell>
        </row>
        <row r="22">
          <cell r="C22" t="str">
            <v>Capital Transfers</v>
          </cell>
        </row>
        <row r="23">
          <cell r="C23" t="str">
            <v>Services</v>
          </cell>
        </row>
        <row r="24">
          <cell r="C24" t="str">
            <v>credit</v>
          </cell>
        </row>
        <row r="25">
          <cell r="C25" t="str">
            <v>debit</v>
          </cell>
        </row>
        <row r="26">
          <cell r="C26" t="str">
            <v>Income</v>
          </cell>
        </row>
        <row r="27">
          <cell r="C27" t="str">
            <v>Compensation of Employees</v>
          </cell>
        </row>
        <row r="28">
          <cell r="C28" t="str">
            <v>credit</v>
          </cell>
        </row>
        <row r="29">
          <cell r="C29" t="str">
            <v>debit</v>
          </cell>
        </row>
        <row r="30">
          <cell r="C30" t="str">
            <v>Investment income</v>
          </cell>
        </row>
        <row r="31">
          <cell r="C31" t="str">
            <v>Direct investment</v>
          </cell>
        </row>
        <row r="32">
          <cell r="C32" t="str">
            <v>credit</v>
          </cell>
        </row>
        <row r="33">
          <cell r="C33" t="str">
            <v>debit</v>
          </cell>
        </row>
        <row r="34">
          <cell r="C34" t="str">
            <v>Portfolio investment</v>
          </cell>
        </row>
        <row r="35">
          <cell r="C35" t="str">
            <v>Income on equity (dividends)</v>
          </cell>
        </row>
        <row r="36">
          <cell r="C36" t="str">
            <v>credit</v>
          </cell>
        </row>
        <row r="37">
          <cell r="C37" t="str">
            <v>debit</v>
          </cell>
        </row>
        <row r="38">
          <cell r="C38" t="str">
            <v>Income on debt (interest)</v>
          </cell>
        </row>
        <row r="39">
          <cell r="C39" t="str">
            <v>credit</v>
          </cell>
        </row>
        <row r="40">
          <cell r="C40" t="str">
            <v>* Monetary authorities</v>
          </cell>
        </row>
        <row r="41">
          <cell r="C41" t="str">
            <v>* Banks</v>
          </cell>
        </row>
        <row r="42">
          <cell r="C42" t="str">
            <v>debit</v>
          </cell>
        </row>
        <row r="43">
          <cell r="C43" t="str">
            <v xml:space="preserve">Other investment </v>
          </cell>
        </row>
        <row r="44">
          <cell r="C44" t="str">
            <v>credit</v>
          </cell>
        </row>
        <row r="45">
          <cell r="C45" t="str">
            <v>* General government</v>
          </cell>
        </row>
        <row r="46">
          <cell r="C46" t="str">
            <v>* Monetary authorities</v>
          </cell>
        </row>
        <row r="47">
          <cell r="C47" t="str">
            <v>* Banks</v>
          </cell>
        </row>
        <row r="48">
          <cell r="C48" t="str">
            <v>debit</v>
          </cell>
        </row>
        <row r="49">
          <cell r="C49" t="str">
            <v>* General government</v>
          </cell>
        </row>
        <row r="50">
          <cell r="C50" t="str">
            <v>Multilateral</v>
          </cell>
        </row>
        <row r="51">
          <cell r="C51" t="str">
            <v>World Bank</v>
          </cell>
        </row>
        <row r="52">
          <cell r="C52" t="str">
            <v>IBRD</v>
          </cell>
        </row>
        <row r="53">
          <cell r="C53" t="str">
            <v>IDA</v>
          </cell>
        </row>
        <row r="54">
          <cell r="C54" t="str">
            <v>IFAD</v>
          </cell>
        </row>
        <row r="55">
          <cell r="C55" t="str">
            <v>EBRD</v>
          </cell>
        </row>
        <row r="56">
          <cell r="C56" t="str">
            <v>Bilateral</v>
          </cell>
        </row>
        <row r="57">
          <cell r="C57" t="str">
            <v>EU</v>
          </cell>
        </row>
        <row r="58">
          <cell r="C58" t="str">
            <v>Russia</v>
          </cell>
        </row>
        <row r="59">
          <cell r="C59" t="str">
            <v>Turkmenistan</v>
          </cell>
        </row>
        <row r="60">
          <cell r="C60" t="str">
            <v>USA</v>
          </cell>
        </row>
        <row r="61">
          <cell r="C61" t="str">
            <v>Germany</v>
          </cell>
        </row>
        <row r="62">
          <cell r="C62" t="str">
            <v>France</v>
          </cell>
        </row>
        <row r="63">
          <cell r="C63" t="str">
            <v>China</v>
          </cell>
        </row>
        <row r="64">
          <cell r="C64" t="str">
            <v>* Monetary authorities</v>
          </cell>
        </row>
        <row r="65">
          <cell r="C65" t="str">
            <v>IMF</v>
          </cell>
        </row>
        <row r="66">
          <cell r="C66" t="str">
            <v>Deutschebank</v>
          </cell>
        </row>
        <row r="67">
          <cell r="C67" t="str">
            <v>KFW</v>
          </cell>
        </row>
        <row r="68">
          <cell r="C68" t="str">
            <v>* Banks</v>
          </cell>
        </row>
        <row r="69">
          <cell r="C69" t="str">
            <v>Guaranteed Loans</v>
          </cell>
        </row>
        <row r="70">
          <cell r="C70" t="str">
            <v>Other</v>
          </cell>
        </row>
        <row r="71">
          <cell r="C71" t="str">
            <v>* Other sectors</v>
          </cell>
        </row>
        <row r="72">
          <cell r="C72" t="str">
            <v>Terminal</v>
          </cell>
        </row>
        <row r="73">
          <cell r="C73" t="str">
            <v>Current transfers</v>
          </cell>
        </row>
        <row r="74">
          <cell r="C74" t="str">
            <v>General government</v>
          </cell>
        </row>
        <row r="75">
          <cell r="C75" t="str">
            <v>credit</v>
          </cell>
        </row>
        <row r="76">
          <cell r="C76" t="str">
            <v>Technical assistance</v>
          </cell>
        </row>
        <row r="77">
          <cell r="C77" t="str">
            <v>Other</v>
          </cell>
        </row>
        <row r="78">
          <cell r="C78" t="str">
            <v>Humanitarian aid</v>
          </cell>
        </row>
        <row r="79">
          <cell r="C79" t="str">
            <v>Goods</v>
          </cell>
        </row>
        <row r="80">
          <cell r="C80" t="str">
            <v>Administrative costs</v>
          </cell>
        </row>
        <row r="81">
          <cell r="C81" t="str">
            <v>Financial assistance</v>
          </cell>
        </row>
        <row r="82">
          <cell r="C82" t="str">
            <v>debit</v>
          </cell>
        </row>
        <row r="83">
          <cell r="C83" t="str">
            <v>Private</v>
          </cell>
        </row>
        <row r="84">
          <cell r="C84" t="str">
            <v>credit</v>
          </cell>
        </row>
        <row r="85">
          <cell r="C85" t="str">
            <v>debit</v>
          </cell>
        </row>
        <row r="87">
          <cell r="C87" t="str">
            <v xml:space="preserve"> Capital and financial account</v>
          </cell>
        </row>
        <row r="88">
          <cell r="C88" t="str">
            <v>Capital account</v>
          </cell>
        </row>
        <row r="89">
          <cell r="C89" t="str">
            <v>Capital transfers</v>
          </cell>
        </row>
        <row r="90">
          <cell r="C90" t="str">
            <v>Acquisition/disposal of nonproduced nonfinancial assets</v>
          </cell>
        </row>
        <row r="91">
          <cell r="C91" t="str">
            <v>Financial account</v>
          </cell>
        </row>
        <row r="92">
          <cell r="C92" t="str">
            <v>Direct investment</v>
          </cell>
        </row>
        <row r="93">
          <cell r="C93" t="str">
            <v>Abroad</v>
          </cell>
        </row>
        <row r="94">
          <cell r="C94" t="str">
            <v>Equity capital</v>
          </cell>
        </row>
        <row r="95">
          <cell r="C95" t="str">
            <v>Banks</v>
          </cell>
        </row>
        <row r="96">
          <cell r="C96" t="str">
            <v>Other sectors</v>
          </cell>
        </row>
        <row r="97">
          <cell r="C97" t="str">
            <v>Reinvested earnings</v>
          </cell>
        </row>
        <row r="98">
          <cell r="C98" t="str">
            <v>Other capital</v>
          </cell>
        </row>
        <row r="99">
          <cell r="C99" t="str">
            <v>In reporting country</v>
          </cell>
        </row>
        <row r="100">
          <cell r="C100" t="str">
            <v>Equity capital</v>
          </cell>
        </row>
        <row r="101">
          <cell r="C101" t="str">
            <v>Banks</v>
          </cell>
        </row>
        <row r="102">
          <cell r="C102" t="str">
            <v>Other sectors</v>
          </cell>
        </row>
        <row r="103">
          <cell r="C103" t="str">
            <v>Reinvested earnings</v>
          </cell>
        </row>
        <row r="104">
          <cell r="C104" t="str">
            <v>Other capital</v>
          </cell>
        </row>
        <row r="105">
          <cell r="C105" t="str">
            <v>Portfolio investment</v>
          </cell>
        </row>
        <row r="106">
          <cell r="C106" t="str">
            <v>Assets</v>
          </cell>
        </row>
        <row r="107">
          <cell r="C107" t="str">
            <v>Equity securities</v>
          </cell>
        </row>
        <row r="108">
          <cell r="C108" t="str">
            <v>Banks</v>
          </cell>
        </row>
        <row r="109">
          <cell r="C109" t="str">
            <v>Other sectors</v>
          </cell>
        </row>
        <row r="110">
          <cell r="C110" t="str">
            <v>Debt securities</v>
          </cell>
        </row>
        <row r="111">
          <cell r="C111" t="str">
            <v>Bonds and notes</v>
          </cell>
        </row>
        <row r="112">
          <cell r="C112" t="str">
            <v>Banks</v>
          </cell>
        </row>
        <row r="113">
          <cell r="C113" t="str">
            <v>Other sectors</v>
          </cell>
        </row>
        <row r="114">
          <cell r="C114" t="str">
            <v>Money-market instruments</v>
          </cell>
        </row>
        <row r="115">
          <cell r="C115" t="str">
            <v>Banks</v>
          </cell>
        </row>
        <row r="116">
          <cell r="C116" t="str">
            <v>Other sectors</v>
          </cell>
        </row>
        <row r="117">
          <cell r="C117" t="str">
            <v>Liabilities</v>
          </cell>
        </row>
        <row r="118">
          <cell r="C118" t="str">
            <v>Equity securities</v>
          </cell>
        </row>
        <row r="119">
          <cell r="C119" t="str">
            <v>Banks</v>
          </cell>
        </row>
        <row r="120">
          <cell r="C120" t="str">
            <v>Other sectors</v>
          </cell>
        </row>
        <row r="121">
          <cell r="C121" t="str">
            <v>Debt securities</v>
          </cell>
        </row>
        <row r="122">
          <cell r="C122" t="str">
            <v>Bonds and notes</v>
          </cell>
        </row>
        <row r="123">
          <cell r="C123" t="str">
            <v>Banks</v>
          </cell>
        </row>
        <row r="124">
          <cell r="C124" t="str">
            <v>Other sectors</v>
          </cell>
        </row>
        <row r="125">
          <cell r="C125" t="str">
            <v>Money-market instruments</v>
          </cell>
        </row>
        <row r="126">
          <cell r="C126" t="str">
            <v>General government</v>
          </cell>
        </row>
        <row r="127">
          <cell r="C127" t="str">
            <v>Banks</v>
          </cell>
        </row>
        <row r="128">
          <cell r="C128" t="str">
            <v>Other sectors</v>
          </cell>
        </row>
        <row r="129">
          <cell r="C129" t="str">
            <v>Other investment</v>
          </cell>
        </row>
        <row r="130">
          <cell r="C130" t="str">
            <v>Assets</v>
          </cell>
        </row>
        <row r="131">
          <cell r="C131" t="str">
            <v>Trade credits</v>
          </cell>
        </row>
        <row r="132">
          <cell r="C132" t="str">
            <v>Loans</v>
          </cell>
        </row>
        <row r="133">
          <cell r="C133" t="str">
            <v>General government</v>
          </cell>
        </row>
        <row r="134">
          <cell r="C134" t="str">
            <v>Banks</v>
          </cell>
        </row>
        <row r="135">
          <cell r="C135" t="str">
            <v>Long-term</v>
          </cell>
        </row>
        <row r="136">
          <cell r="C136" t="str">
            <v>Short-term</v>
          </cell>
        </row>
        <row r="137">
          <cell r="C137" t="str">
            <v>Currency and deposits</v>
          </cell>
        </row>
        <row r="138">
          <cell r="C138" t="str">
            <v>Monetary authorities</v>
          </cell>
        </row>
        <row r="139">
          <cell r="C139" t="str">
            <v>Privatization Account</v>
          </cell>
        </row>
        <row r="140">
          <cell r="C140" t="str">
            <v>Banks</v>
          </cell>
        </row>
        <row r="141">
          <cell r="C141" t="str">
            <v>Other sectors</v>
          </cell>
        </row>
        <row r="142">
          <cell r="C142" t="str">
            <v>Drawings</v>
          </cell>
        </row>
        <row r="143">
          <cell r="C143" t="str">
            <v>Repayments</v>
          </cell>
        </row>
        <row r="144">
          <cell r="C144" t="str">
            <v>Other assets</v>
          </cell>
        </row>
        <row r="145">
          <cell r="C145" t="str">
            <v>Monetary authorities</v>
          </cell>
        </row>
        <row r="146">
          <cell r="C146" t="str">
            <v>Banks</v>
          </cell>
        </row>
        <row r="147">
          <cell r="C147" t="str">
            <v>Liabilities</v>
          </cell>
        </row>
        <row r="148">
          <cell r="C148" t="str">
            <v>Trade credits</v>
          </cell>
        </row>
        <row r="149">
          <cell r="C149" t="str">
            <v>Long-term</v>
          </cell>
        </row>
        <row r="150">
          <cell r="C150" t="str">
            <v>Drawings</v>
          </cell>
        </row>
        <row r="151">
          <cell r="C151" t="str">
            <v>Repayments</v>
          </cell>
        </row>
        <row r="152">
          <cell r="C152" t="str">
            <v>Short-term</v>
          </cell>
        </row>
        <row r="153">
          <cell r="C153" t="str">
            <v>Loans</v>
          </cell>
        </row>
        <row r="154">
          <cell r="C154" t="str">
            <v>General government</v>
          </cell>
        </row>
        <row r="155">
          <cell r="C155" t="str">
            <v>Drawings</v>
          </cell>
        </row>
        <row r="156">
          <cell r="C156" t="str">
            <v>Multilateral</v>
          </cell>
        </row>
        <row r="157">
          <cell r="C157" t="str">
            <v>World Bank</v>
          </cell>
        </row>
        <row r="158">
          <cell r="C158" t="str">
            <v>IBRD</v>
          </cell>
        </row>
        <row r="159">
          <cell r="C159" t="str">
            <v>IDA</v>
          </cell>
        </row>
        <row r="160">
          <cell r="C160" t="str">
            <v>IFAD</v>
          </cell>
        </row>
        <row r="161">
          <cell r="C161" t="str">
            <v>EBRD</v>
          </cell>
        </row>
        <row r="162">
          <cell r="C162" t="str">
            <v>Bilateral</v>
          </cell>
        </row>
        <row r="163">
          <cell r="C163" t="str">
            <v>EU</v>
          </cell>
        </row>
        <row r="164">
          <cell r="C164" t="str">
            <v>Russia</v>
          </cell>
        </row>
        <row r="165">
          <cell r="C165" t="str">
            <v>Turkmenistan</v>
          </cell>
        </row>
        <row r="166">
          <cell r="C166" t="str">
            <v>USA</v>
          </cell>
        </row>
        <row r="167">
          <cell r="C167" t="str">
            <v>Germany</v>
          </cell>
        </row>
        <row r="168">
          <cell r="C168" t="str">
            <v>France</v>
          </cell>
        </row>
        <row r="169">
          <cell r="C169" t="str">
            <v>China</v>
          </cell>
        </row>
        <row r="170">
          <cell r="C170" t="str">
            <v>Repayments</v>
          </cell>
        </row>
        <row r="171">
          <cell r="C171" t="str">
            <v>Multilateral</v>
          </cell>
        </row>
        <row r="172">
          <cell r="C172" t="str">
            <v>World Bank</v>
          </cell>
        </row>
        <row r="173">
          <cell r="C173" t="str">
            <v>IBRD</v>
          </cell>
        </row>
        <row r="174">
          <cell r="C174" t="str">
            <v>IDA</v>
          </cell>
        </row>
        <row r="175">
          <cell r="C175" t="str">
            <v>IFAD</v>
          </cell>
        </row>
        <row r="176">
          <cell r="C176" t="str">
            <v>EBRD</v>
          </cell>
        </row>
        <row r="177">
          <cell r="C177" t="str">
            <v>Bilateral</v>
          </cell>
        </row>
        <row r="178">
          <cell r="C178" t="str">
            <v>EU</v>
          </cell>
        </row>
        <row r="179">
          <cell r="C179" t="str">
            <v>Russia</v>
          </cell>
        </row>
        <row r="180">
          <cell r="C180" t="str">
            <v>Turkmenistan</v>
          </cell>
        </row>
        <row r="181">
          <cell r="C181" t="str">
            <v>USA</v>
          </cell>
        </row>
        <row r="182">
          <cell r="C182" t="str">
            <v>Germany</v>
          </cell>
        </row>
        <row r="183">
          <cell r="C183" t="str">
            <v>France</v>
          </cell>
        </row>
        <row r="184">
          <cell r="C184" t="str">
            <v>China</v>
          </cell>
        </row>
        <row r="185">
          <cell r="C185" t="str">
            <v>Monetary authorities</v>
          </cell>
        </row>
        <row r="186">
          <cell r="C186" t="str">
            <v>Drawings</v>
          </cell>
        </row>
        <row r="187">
          <cell r="C187" t="str">
            <v>IMF</v>
          </cell>
        </row>
        <row r="188">
          <cell r="C188" t="str">
            <v>Deutschebank</v>
          </cell>
        </row>
        <row r="189">
          <cell r="C189" t="str">
            <v>KFW</v>
          </cell>
        </row>
        <row r="190">
          <cell r="C190" t="str">
            <v>Repayments</v>
          </cell>
        </row>
        <row r="191">
          <cell r="C191" t="str">
            <v>IMF</v>
          </cell>
        </row>
        <row r="192">
          <cell r="C192" t="str">
            <v>Deutschebank</v>
          </cell>
        </row>
        <row r="193">
          <cell r="C193" t="str">
            <v>KFW</v>
          </cell>
        </row>
        <row r="194">
          <cell r="C194" t="str">
            <v>Banks</v>
          </cell>
        </row>
        <row r="195">
          <cell r="C195" t="str">
            <v>Long-term</v>
          </cell>
        </row>
        <row r="196">
          <cell r="C196" t="str">
            <v>Guaranteed loans</v>
          </cell>
        </row>
        <row r="197">
          <cell r="C197" t="str">
            <v>Other loans</v>
          </cell>
        </row>
        <row r="198">
          <cell r="C198" t="str">
            <v>Short-term</v>
          </cell>
        </row>
        <row r="199">
          <cell r="C199" t="str">
            <v>Guaranteed loans</v>
          </cell>
        </row>
        <row r="200">
          <cell r="C200" t="str">
            <v>Other loans</v>
          </cell>
        </row>
        <row r="201">
          <cell r="C201" t="str">
            <v>Other sectors</v>
          </cell>
        </row>
        <row r="202">
          <cell r="C202" t="str">
            <v>Long-term</v>
          </cell>
        </row>
        <row r="203">
          <cell r="C203" t="str">
            <v>Drawings</v>
          </cell>
        </row>
        <row r="204">
          <cell r="C204" t="str">
            <v>Repayments</v>
          </cell>
        </row>
        <row r="205">
          <cell r="C205" t="str">
            <v>Short-term</v>
          </cell>
        </row>
        <row r="206">
          <cell r="C206" t="str">
            <v>Currency and deposits</v>
          </cell>
        </row>
        <row r="207">
          <cell r="C207" t="str">
            <v>Monetary authorities</v>
          </cell>
        </row>
        <row r="208">
          <cell r="C208" t="str">
            <v>Banks</v>
          </cell>
        </row>
        <row r="209">
          <cell r="C209" t="str">
            <v>Other sectors</v>
          </cell>
        </row>
        <row r="210">
          <cell r="C210" t="str">
            <v>Other Liabilities</v>
          </cell>
        </row>
        <row r="211">
          <cell r="C211" t="str">
            <v>Monetary authorities</v>
          </cell>
        </row>
        <row r="212">
          <cell r="C212" t="str">
            <v>General government</v>
          </cell>
        </row>
        <row r="213">
          <cell r="C213" t="str">
            <v>Banks</v>
          </cell>
        </row>
        <row r="214">
          <cell r="C214" t="str">
            <v>Other sectors</v>
          </cell>
        </row>
        <row r="215">
          <cell r="C215" t="str">
            <v>Long-term</v>
          </cell>
        </row>
        <row r="216">
          <cell r="C216" t="str">
            <v>Short-term</v>
          </cell>
        </row>
        <row r="217">
          <cell r="C217" t="str">
            <v>Reserves Assets</v>
          </cell>
        </row>
        <row r="218">
          <cell r="C218" t="str">
            <v>Monetary gold</v>
          </cell>
        </row>
        <row r="219">
          <cell r="C219" t="str">
            <v>Special drawing rights</v>
          </cell>
        </row>
        <row r="220">
          <cell r="C220" t="str">
            <v>Reserve position in the Fund</v>
          </cell>
        </row>
        <row r="221">
          <cell r="C221" t="str">
            <v>Foreign exchange</v>
          </cell>
        </row>
        <row r="222">
          <cell r="C222" t="str">
            <v>Currency and deposits</v>
          </cell>
        </row>
        <row r="223">
          <cell r="C223" t="str">
            <v>Cash</v>
          </cell>
        </row>
        <row r="224">
          <cell r="C224" t="str">
            <v>Deposits</v>
          </cell>
        </row>
        <row r="225">
          <cell r="C225" t="str">
            <v>Securities</v>
          </cell>
        </row>
        <row r="226">
          <cell r="C226" t="str">
            <v>Equities</v>
          </cell>
        </row>
        <row r="227">
          <cell r="C227" t="str">
            <v>Bonds and notes</v>
          </cell>
        </row>
        <row r="228">
          <cell r="C228" t="str">
            <v>Money market instruments and financial derivatives</v>
          </cell>
        </row>
        <row r="229">
          <cell r="C229" t="str">
            <v>Other claims</v>
          </cell>
        </row>
        <row r="231">
          <cell r="C231" t="str">
            <v xml:space="preserve"> Net Errors and Omissions</v>
          </cell>
        </row>
        <row r="233">
          <cell r="C233" t="str">
            <v>Total Balance</v>
          </cell>
        </row>
      </sheetData>
      <sheetData sheetId="3" refreshError="1">
        <row r="6">
          <cell r="D6">
            <v>1995</v>
          </cell>
          <cell r="E6">
            <v>1.96</v>
          </cell>
          <cell r="F6">
            <v>2.96</v>
          </cell>
          <cell r="G6">
            <v>3.96</v>
          </cell>
          <cell r="H6">
            <v>4.96</v>
          </cell>
          <cell r="I6">
            <v>1996</v>
          </cell>
          <cell r="J6">
            <v>1.97</v>
          </cell>
          <cell r="K6">
            <v>2.97</v>
          </cell>
          <cell r="L6">
            <v>3.97</v>
          </cell>
          <cell r="M6">
            <v>4.97</v>
          </cell>
          <cell r="N6">
            <v>1997</v>
          </cell>
          <cell r="O6">
            <v>1.98</v>
          </cell>
          <cell r="P6">
            <v>2.98</v>
          </cell>
          <cell r="Q6">
            <v>3.98</v>
          </cell>
          <cell r="R6">
            <v>4.9800000000000004</v>
          </cell>
          <cell r="S6">
            <v>1998</v>
          </cell>
          <cell r="T6">
            <v>1.99</v>
          </cell>
          <cell r="U6">
            <v>2.99</v>
          </cell>
          <cell r="V6">
            <v>3.99</v>
          </cell>
          <cell r="W6">
            <v>4.99</v>
          </cell>
          <cell r="X6">
            <v>1999</v>
          </cell>
          <cell r="Y6">
            <v>1</v>
          </cell>
          <cell r="Z6">
            <v>2</v>
          </cell>
          <cell r="AA6">
            <v>3</v>
          </cell>
          <cell r="AB6">
            <v>4</v>
          </cell>
          <cell r="AC6">
            <v>2000</v>
          </cell>
          <cell r="AD6">
            <v>1.01</v>
          </cell>
          <cell r="AE6">
            <v>2.0099999999999998</v>
          </cell>
          <cell r="AF6">
            <v>3.01</v>
          </cell>
          <cell r="AG6">
            <v>4.01</v>
          </cell>
          <cell r="AH6">
            <v>2001</v>
          </cell>
          <cell r="AI6">
            <v>2002</v>
          </cell>
          <cell r="AJ6">
            <v>2003</v>
          </cell>
        </row>
        <row r="7">
          <cell r="S7" t="str">
            <v>actual</v>
          </cell>
          <cell r="T7" t="str">
            <v>actual</v>
          </cell>
          <cell r="U7" t="str">
            <v>actual</v>
          </cell>
          <cell r="V7" t="str">
            <v>actual</v>
          </cell>
          <cell r="W7" t="str">
            <v>actual</v>
          </cell>
          <cell r="X7" t="str">
            <v>actual</v>
          </cell>
          <cell r="Y7" t="str">
            <v>actual</v>
          </cell>
          <cell r="Z7" t="str">
            <v>actual</v>
          </cell>
          <cell r="AA7" t="str">
            <v>actual</v>
          </cell>
          <cell r="AB7" t="str">
            <v>prog</v>
          </cell>
          <cell r="AC7" t="str">
            <v>prog</v>
          </cell>
          <cell r="AD7" t="str">
            <v>prog</v>
          </cell>
          <cell r="AE7" t="str">
            <v>prog</v>
          </cell>
          <cell r="AF7" t="str">
            <v>prog</v>
          </cell>
          <cell r="AG7" t="str">
            <v>prog</v>
          </cell>
          <cell r="AH7" t="str">
            <v>prog</v>
          </cell>
          <cell r="AI7" t="str">
            <v>prog</v>
          </cell>
          <cell r="AJ7" t="str">
            <v>prog</v>
          </cell>
        </row>
        <row r="9">
          <cell r="D9">
            <v>-218.37000000000003</v>
          </cell>
          <cell r="E9">
            <v>-63.71140142743856</v>
          </cell>
          <cell r="F9">
            <v>-68.204488750683396</v>
          </cell>
          <cell r="G9">
            <v>-62.498750000000001</v>
          </cell>
          <cell r="H9">
            <v>-96.258500000000026</v>
          </cell>
          <cell r="I9">
            <v>-290.67314017812191</v>
          </cell>
          <cell r="J9">
            <v>-98.04890920000004</v>
          </cell>
          <cell r="K9">
            <v>-64.860377099999994</v>
          </cell>
          <cell r="L9">
            <v>-47.263414699999956</v>
          </cell>
          <cell r="M9">
            <v>-96.369111599999968</v>
          </cell>
          <cell r="N9">
            <v>-306.54181259999996</v>
          </cell>
          <cell r="O9">
            <v>-85.350293799999989</v>
          </cell>
          <cell r="P9">
            <v>-63.920157400000008</v>
          </cell>
          <cell r="Q9">
            <v>-99.626380300000008</v>
          </cell>
          <cell r="R9">
            <v>-153.6469482</v>
          </cell>
          <cell r="S9">
            <v>-402.5437796999999</v>
          </cell>
          <cell r="T9">
            <v>-56.387402134289125</v>
          </cell>
          <cell r="U9">
            <v>-65.822664347400703</v>
          </cell>
          <cell r="V9">
            <v>-69.899446770991275</v>
          </cell>
          <cell r="W9">
            <v>-114.82440136318209</v>
          </cell>
          <cell r="X9">
            <v>-306.93391461586316</v>
          </cell>
          <cell r="Y9">
            <v>-88.770959882624226</v>
          </cell>
          <cell r="Z9">
            <v>-68.205775811340828</v>
          </cell>
          <cell r="AA9">
            <v>-45.621379724318302</v>
          </cell>
          <cell r="AB9">
            <v>-75.257359772490986</v>
          </cell>
          <cell r="AC9">
            <v>-277.85547519077437</v>
          </cell>
          <cell r="AD9">
            <v>-86.46410950811692</v>
          </cell>
          <cell r="AE9">
            <v>-78.199252606684439</v>
          </cell>
          <cell r="AF9">
            <v>-70.018006708055481</v>
          </cell>
          <cell r="AG9">
            <v>-64.790517576270219</v>
          </cell>
          <cell r="AH9">
            <v>-299.47188639912707</v>
          </cell>
          <cell r="AI9">
            <v>-265.36048962995994</v>
          </cell>
          <cell r="AJ9">
            <v>-235.29776225346774</v>
          </cell>
        </row>
        <row r="10">
          <cell r="D10">
            <v>-368.27000000000004</v>
          </cell>
          <cell r="E10">
            <v>-90.061401427438554</v>
          </cell>
          <cell r="F10">
            <v>-92.754488750683393</v>
          </cell>
          <cell r="G10">
            <v>-97.048749999999998</v>
          </cell>
          <cell r="H10">
            <v>-127.90850000000002</v>
          </cell>
          <cell r="I10">
            <v>-407.77314017812193</v>
          </cell>
          <cell r="J10">
            <v>-123.87040920000004</v>
          </cell>
          <cell r="K10">
            <v>-113.18987709999999</v>
          </cell>
          <cell r="L10">
            <v>-97.037914699999959</v>
          </cell>
          <cell r="M10">
            <v>-121.86461159999996</v>
          </cell>
          <cell r="N10">
            <v>-455.96281259999995</v>
          </cell>
          <cell r="O10">
            <v>-104.98829379999999</v>
          </cell>
          <cell r="P10">
            <v>-90.508657400000004</v>
          </cell>
          <cell r="Q10">
            <v>-132.95238030000002</v>
          </cell>
          <cell r="R10">
            <v>-186.81694820000001</v>
          </cell>
          <cell r="S10">
            <v>-515.26627969999993</v>
          </cell>
          <cell r="T10">
            <v>-76.091402134289126</v>
          </cell>
          <cell r="U10">
            <v>-91.9201643474007</v>
          </cell>
          <cell r="V10">
            <v>-96.682003304818892</v>
          </cell>
          <cell r="W10">
            <v>-136.01532505534848</v>
          </cell>
          <cell r="X10">
            <v>-400.70889484185716</v>
          </cell>
          <cell r="Y10">
            <v>-107.84988288819008</v>
          </cell>
          <cell r="Z10">
            <v>-99.724703455125621</v>
          </cell>
          <cell r="AA10">
            <v>-62.619879724318302</v>
          </cell>
          <cell r="AB10">
            <v>-107.75735977249099</v>
          </cell>
          <cell r="AC10">
            <v>-377.95182584012503</v>
          </cell>
          <cell r="AD10">
            <v>-106.46410950811692</v>
          </cell>
          <cell r="AE10">
            <v>-103.19925260668444</v>
          </cell>
          <cell r="AF10">
            <v>-99.018006708055481</v>
          </cell>
          <cell r="AG10">
            <v>-98.790517576270219</v>
          </cell>
          <cell r="AH10">
            <v>-407.47188639912702</v>
          </cell>
          <cell r="AI10">
            <v>-382.56048962995993</v>
          </cell>
          <cell r="AJ10">
            <v>-339.79776225346774</v>
          </cell>
        </row>
        <row r="11">
          <cell r="D11">
            <v>-402.97</v>
          </cell>
          <cell r="E11">
            <v>-96.585000000000008</v>
          </cell>
          <cell r="F11">
            <v>-107.01862499999996</v>
          </cell>
          <cell r="G11">
            <v>-117.83875</v>
          </cell>
          <cell r="H11">
            <v>-147.74250000000001</v>
          </cell>
          <cell r="I11">
            <v>-469.18487499999998</v>
          </cell>
          <cell r="J11">
            <v>-134.10400000000004</v>
          </cell>
          <cell r="K11">
            <v>-135.56193999999999</v>
          </cell>
          <cell r="L11">
            <v>-131.50879999999995</v>
          </cell>
          <cell r="M11">
            <v>-158.30079999999995</v>
          </cell>
          <cell r="N11">
            <v>-559.47553999999991</v>
          </cell>
          <cell r="O11">
            <v>-124.72569999999999</v>
          </cell>
          <cell r="P11">
            <v>-129.58860000000001</v>
          </cell>
          <cell r="Q11">
            <v>-135.20885000000004</v>
          </cell>
          <cell r="R11">
            <v>-187.96680000000001</v>
          </cell>
          <cell r="S11">
            <v>-577.48995000000002</v>
          </cell>
          <cell r="T11">
            <v>-92.85381000000001</v>
          </cell>
          <cell r="U11">
            <v>-107.2689</v>
          </cell>
          <cell r="V11">
            <v>-116.4195</v>
          </cell>
          <cell r="W11">
            <v>-157.427997</v>
          </cell>
          <cell r="X11">
            <v>-473.97020700000002</v>
          </cell>
          <cell r="Y11">
            <v>-112.99705</v>
          </cell>
          <cell r="Z11">
            <v>-121.4123</v>
          </cell>
          <cell r="AA11">
            <v>-98.612500000000011</v>
          </cell>
          <cell r="AB11">
            <v>-136.24727894163388</v>
          </cell>
          <cell r="AC11">
            <v>-469.26912894163388</v>
          </cell>
          <cell r="AD11">
            <v>-109.98932791818659</v>
          </cell>
          <cell r="AE11">
            <v>-123.73368560439059</v>
          </cell>
          <cell r="AF11">
            <v>-135.30645861385548</v>
          </cell>
          <cell r="AG11">
            <v>-143.73376822277021</v>
          </cell>
          <cell r="AH11">
            <v>-512.76324035920288</v>
          </cell>
          <cell r="AI11">
            <v>-509.17234637805194</v>
          </cell>
          <cell r="AJ11">
            <v>-472.14355669414556</v>
          </cell>
        </row>
        <row r="12">
          <cell r="D12">
            <v>270.89999999999998</v>
          </cell>
          <cell r="E12">
            <v>42.51</v>
          </cell>
          <cell r="F12">
            <v>75.710000000000008</v>
          </cell>
          <cell r="G12">
            <v>89.72</v>
          </cell>
          <cell r="H12">
            <v>82.5</v>
          </cell>
          <cell r="I12">
            <v>290.44</v>
          </cell>
          <cell r="J12">
            <v>36.155000000000001</v>
          </cell>
          <cell r="K12">
            <v>55.768000000000001</v>
          </cell>
          <cell r="L12">
            <v>62.15</v>
          </cell>
          <cell r="M12">
            <v>79.56</v>
          </cell>
          <cell r="N12">
            <v>233.63300000000001</v>
          </cell>
          <cell r="O12">
            <v>57.559999999999995</v>
          </cell>
          <cell r="P12">
            <v>60.690000000000005</v>
          </cell>
          <cell r="Q12">
            <v>57.410000000000004</v>
          </cell>
          <cell r="R12">
            <v>53.216000000000001</v>
          </cell>
          <cell r="S12">
            <v>228.876</v>
          </cell>
          <cell r="T12">
            <v>64.132419999999996</v>
          </cell>
          <cell r="U12">
            <v>61.121499999999997</v>
          </cell>
          <cell r="V12">
            <v>62.19</v>
          </cell>
          <cell r="W12">
            <v>59.849403000000002</v>
          </cell>
          <cell r="X12">
            <v>247.29332299999999</v>
          </cell>
          <cell r="Y12">
            <v>60.959000000000003</v>
          </cell>
          <cell r="Z12">
            <v>84.325000000000003</v>
          </cell>
          <cell r="AA12">
            <v>74.358000000000004</v>
          </cell>
          <cell r="AB12">
            <v>87.067235820312504</v>
          </cell>
          <cell r="AC12">
            <v>306.70923582031253</v>
          </cell>
          <cell r="AD12">
            <v>80.140074514174685</v>
          </cell>
          <cell r="AE12">
            <v>85.426174286407104</v>
          </cell>
          <cell r="AF12">
            <v>90.009994688760656</v>
          </cell>
          <cell r="AG12">
            <v>98.185301562363037</v>
          </cell>
          <cell r="AH12">
            <v>353.76154505170547</v>
          </cell>
          <cell r="AI12">
            <v>397.94636202866349</v>
          </cell>
          <cell r="AJ12">
            <v>438.05935532115279</v>
          </cell>
        </row>
        <row r="13">
          <cell r="D13">
            <v>-673.87</v>
          </cell>
          <cell r="E13">
            <v>-139.095</v>
          </cell>
          <cell r="F13">
            <v>-182.72862499999997</v>
          </cell>
          <cell r="G13">
            <v>-207.55875</v>
          </cell>
          <cell r="H13">
            <v>-230.24250000000001</v>
          </cell>
          <cell r="I13">
            <v>-759.62487499999997</v>
          </cell>
          <cell r="J13">
            <v>-170.25900000000004</v>
          </cell>
          <cell r="K13">
            <v>-191.32993999999999</v>
          </cell>
          <cell r="L13">
            <v>-193.65879999999996</v>
          </cell>
          <cell r="M13">
            <v>-237.86079999999995</v>
          </cell>
          <cell r="N13">
            <v>-793.10853999999995</v>
          </cell>
          <cell r="O13">
            <v>-182.28569999999999</v>
          </cell>
          <cell r="P13">
            <v>-190.27860000000001</v>
          </cell>
          <cell r="Q13">
            <v>-192.61885000000004</v>
          </cell>
          <cell r="R13">
            <v>-241.18280000000001</v>
          </cell>
          <cell r="S13">
            <v>-806.36595000000011</v>
          </cell>
          <cell r="T13">
            <v>-156.98623000000001</v>
          </cell>
          <cell r="U13">
            <v>-168.3904</v>
          </cell>
          <cell r="V13">
            <v>-178.6095</v>
          </cell>
          <cell r="W13">
            <v>-217.2774</v>
          </cell>
          <cell r="X13">
            <v>-721.26352999999995</v>
          </cell>
          <cell r="Y13">
            <v>-173.95605</v>
          </cell>
          <cell r="Z13">
            <v>-205.7373</v>
          </cell>
          <cell r="AA13">
            <v>-172.97050000000002</v>
          </cell>
          <cell r="AB13">
            <v>-223.31451476194638</v>
          </cell>
          <cell r="AC13">
            <v>-775.97836476194641</v>
          </cell>
          <cell r="AD13">
            <v>-190.12940243236127</v>
          </cell>
          <cell r="AE13">
            <v>-209.15985989079769</v>
          </cell>
          <cell r="AF13">
            <v>-225.31645330261614</v>
          </cell>
          <cell r="AG13">
            <v>-241.91906978513325</v>
          </cell>
          <cell r="AH13">
            <v>-866.52478541090829</v>
          </cell>
          <cell r="AI13">
            <v>-907.11870840671543</v>
          </cell>
          <cell r="AJ13">
            <v>-910.20291201529835</v>
          </cell>
        </row>
        <row r="14">
          <cell r="D14">
            <v>-23.67</v>
          </cell>
          <cell r="E14">
            <v>-12.326401427438542</v>
          </cell>
          <cell r="F14">
            <v>-13.185863750683435</v>
          </cell>
          <cell r="G14">
            <v>-14.260000000000002</v>
          </cell>
          <cell r="H14">
            <v>-11.036000000000005</v>
          </cell>
          <cell r="I14">
            <v>-50.808265178121985</v>
          </cell>
          <cell r="J14">
            <v>-13.395686000000008</v>
          </cell>
          <cell r="K14">
            <v>-14.504844299999995</v>
          </cell>
          <cell r="L14">
            <v>-15.742642699999998</v>
          </cell>
          <cell r="M14">
            <v>-19.156499600000014</v>
          </cell>
          <cell r="N14">
            <v>-62.799672600000022</v>
          </cell>
          <cell r="O14">
            <v>-12.967693799999996</v>
          </cell>
          <cell r="P14">
            <v>-11.504857399999999</v>
          </cell>
          <cell r="Q14">
            <v>-15.698360299999997</v>
          </cell>
          <cell r="R14">
            <v>-22.677268199999986</v>
          </cell>
          <cell r="S14">
            <v>-62.848179699999974</v>
          </cell>
          <cell r="T14">
            <v>-12.541692134289125</v>
          </cell>
          <cell r="U14">
            <v>-14.693096347400701</v>
          </cell>
          <cell r="V14">
            <v>-13.924903304818891</v>
          </cell>
          <cell r="W14">
            <v>-20.871728055348477</v>
          </cell>
          <cell r="X14">
            <v>-62.031419841857193</v>
          </cell>
          <cell r="Y14">
            <v>-12.924932888190067</v>
          </cell>
          <cell r="Z14">
            <v>-13.439283455125626</v>
          </cell>
          <cell r="AA14">
            <v>-7.6346547243182812</v>
          </cell>
          <cell r="AB14">
            <v>-14.344073580857099</v>
          </cell>
          <cell r="AC14">
            <v>-48.34294464849107</v>
          </cell>
          <cell r="AD14">
            <v>-18.943664717930346</v>
          </cell>
          <cell r="AE14">
            <v>-14.061337005793874</v>
          </cell>
          <cell r="AF14">
            <v>-5.0425897362000001</v>
          </cell>
          <cell r="AG14">
            <v>0.63043553279999998</v>
          </cell>
          <cell r="AH14">
            <v>-37.41715592712422</v>
          </cell>
          <cell r="AI14">
            <v>-28.326014198804017</v>
          </cell>
          <cell r="AJ14">
            <v>-21.090686769982227</v>
          </cell>
        </row>
        <row r="15">
          <cell r="D15">
            <v>28.6</v>
          </cell>
          <cell r="E15">
            <v>11.56459857256146</v>
          </cell>
          <cell r="F15">
            <v>16.273336249316564</v>
          </cell>
          <cell r="G15">
            <v>22.51</v>
          </cell>
          <cell r="H15">
            <v>27.361999999999998</v>
          </cell>
          <cell r="I15">
            <v>77.709934821878022</v>
          </cell>
          <cell r="J15">
            <v>17.027463999999995</v>
          </cell>
          <cell r="K15">
            <v>24.844243200000001</v>
          </cell>
          <cell r="L15">
            <v>28.270248000000002</v>
          </cell>
          <cell r="M15">
            <v>26.425771999999998</v>
          </cell>
          <cell r="N15">
            <v>96.567727199999993</v>
          </cell>
          <cell r="O15">
            <v>28.260332000000002</v>
          </cell>
          <cell r="P15">
            <v>36.448546</v>
          </cell>
          <cell r="Q15">
            <v>33.731844000000002</v>
          </cell>
          <cell r="R15">
            <v>32.275086000000002</v>
          </cell>
          <cell r="S15">
            <v>130.71580799999998</v>
          </cell>
          <cell r="T15">
            <v>30.051913144710877</v>
          </cell>
          <cell r="U15">
            <v>30.508343032599303</v>
          </cell>
          <cell r="V15">
            <v>35.175770245181113</v>
          </cell>
          <cell r="W15">
            <v>40.062663794651534</v>
          </cell>
          <cell r="X15">
            <v>135.79869021714282</v>
          </cell>
          <cell r="Y15">
            <v>29.974563907590277</v>
          </cell>
          <cell r="Z15">
            <v>33.407001874874375</v>
          </cell>
          <cell r="AA15">
            <v>33.154794562113644</v>
          </cell>
          <cell r="AB15">
            <v>39.113766400000003</v>
          </cell>
          <cell r="AC15">
            <v>135.6501267445783</v>
          </cell>
          <cell r="AD15">
            <v>30.779013635033927</v>
          </cell>
          <cell r="AE15">
            <v>37.991398094825158</v>
          </cell>
          <cell r="AF15">
            <v>48.4574102638</v>
          </cell>
          <cell r="AG15">
            <v>55.530435532799999</v>
          </cell>
          <cell r="AH15">
            <v>172.75825752645909</v>
          </cell>
          <cell r="AI15">
            <v>193.40904699472637</v>
          </cell>
          <cell r="AJ15">
            <v>210.622452177257</v>
          </cell>
        </row>
        <row r="16">
          <cell r="D16">
            <v>-52.27</v>
          </cell>
          <cell r="E16">
            <v>-23.891000000000002</v>
          </cell>
          <cell r="F16">
            <v>-29.459199999999999</v>
          </cell>
          <cell r="G16">
            <v>-36.770000000000003</v>
          </cell>
          <cell r="H16">
            <v>-38.398000000000003</v>
          </cell>
          <cell r="I16">
            <v>-128.51820000000001</v>
          </cell>
          <cell r="J16">
            <v>-30.423150000000003</v>
          </cell>
          <cell r="K16">
            <v>-39.349087499999996</v>
          </cell>
          <cell r="L16">
            <v>-44.0128907</v>
          </cell>
          <cell r="M16">
            <v>-45.582271600000013</v>
          </cell>
          <cell r="N16">
            <v>-159.36739980000002</v>
          </cell>
          <cell r="O16">
            <v>-41.228025799999998</v>
          </cell>
          <cell r="P16">
            <v>-47.953403399999999</v>
          </cell>
          <cell r="Q16">
            <v>-49.4302043</v>
          </cell>
          <cell r="R16">
            <v>-54.952354199999988</v>
          </cell>
          <cell r="S16">
            <v>-193.56398769999998</v>
          </cell>
          <cell r="T16">
            <v>-42.593605279000002</v>
          </cell>
          <cell r="U16">
            <v>-45.201439380000004</v>
          </cell>
          <cell r="V16">
            <v>-49.100673550000003</v>
          </cell>
          <cell r="W16">
            <v>-60.934391850000011</v>
          </cell>
          <cell r="X16">
            <v>-197.83011005900005</v>
          </cell>
          <cell r="Y16">
            <v>-42.899496795780344</v>
          </cell>
          <cell r="Z16">
            <v>-46.846285330000001</v>
          </cell>
          <cell r="AA16">
            <v>-40.789449286431925</v>
          </cell>
          <cell r="AB16">
            <v>-53.457839980857102</v>
          </cell>
          <cell r="AC16">
            <v>-183.99307139306939</v>
          </cell>
          <cell r="AD16">
            <v>-49.722678352964273</v>
          </cell>
          <cell r="AE16">
            <v>-52.052735100619032</v>
          </cell>
          <cell r="AF16">
            <v>-53.5</v>
          </cell>
          <cell r="AG16">
            <v>-54.9</v>
          </cell>
          <cell r="AH16">
            <v>-210.1754134535833</v>
          </cell>
          <cell r="AI16">
            <v>-221.73506119353038</v>
          </cell>
          <cell r="AJ16">
            <v>-231.71313894723923</v>
          </cell>
        </row>
        <row r="17">
          <cell r="D17">
            <v>40.020000000000003</v>
          </cell>
          <cell r="E17">
            <v>4.33</v>
          </cell>
          <cell r="F17">
            <v>7.9499999999999993</v>
          </cell>
          <cell r="G17">
            <v>22.1</v>
          </cell>
          <cell r="H17">
            <v>10.349999999999998</v>
          </cell>
          <cell r="I17">
            <v>44.730000000000004</v>
          </cell>
          <cell r="J17">
            <v>8.0670000000000002</v>
          </cell>
          <cell r="K17">
            <v>18.750999999999998</v>
          </cell>
          <cell r="L17">
            <v>33.314999999999998</v>
          </cell>
          <cell r="M17">
            <v>38.383000000000003</v>
          </cell>
          <cell r="N17">
            <v>98.515999999999991</v>
          </cell>
          <cell r="O17">
            <v>13.083</v>
          </cell>
          <cell r="P17">
            <v>27.922000000000001</v>
          </cell>
          <cell r="Q17">
            <v>5.2716000000000012</v>
          </cell>
          <cell r="R17">
            <v>14.124000000000001</v>
          </cell>
          <cell r="S17">
            <v>60.400600000000004</v>
          </cell>
          <cell r="T17">
            <v>11.651999999999999</v>
          </cell>
          <cell r="U17">
            <v>10.489080000000001</v>
          </cell>
          <cell r="V17">
            <v>12.642000000000001</v>
          </cell>
          <cell r="W17">
            <v>20.167999999999999</v>
          </cell>
          <cell r="X17">
            <v>54.951080000000005</v>
          </cell>
          <cell r="Y17">
            <v>1.1699999999999982</v>
          </cell>
          <cell r="Z17">
            <v>14.730080000000003</v>
          </cell>
          <cell r="AA17">
            <v>20.087274999999998</v>
          </cell>
          <cell r="AB17">
            <v>18.33399275</v>
          </cell>
          <cell r="AC17">
            <v>54.321347750000001</v>
          </cell>
          <cell r="AD17">
            <v>4.4688831280000016</v>
          </cell>
          <cell r="AE17">
            <v>12.595770003500004</v>
          </cell>
          <cell r="AF17">
            <v>17.331041641999999</v>
          </cell>
          <cell r="AG17">
            <v>16.312815113699997</v>
          </cell>
          <cell r="AH17">
            <v>50.708509887200002</v>
          </cell>
          <cell r="AI17">
            <v>53.937870946896005</v>
          </cell>
          <cell r="AJ17">
            <v>51.43648121066002</v>
          </cell>
        </row>
        <row r="18">
          <cell r="D18">
            <v>18.350000000000001</v>
          </cell>
          <cell r="E18">
            <v>14.52</v>
          </cell>
          <cell r="F18">
            <v>19.5</v>
          </cell>
          <cell r="G18">
            <v>12.95</v>
          </cell>
          <cell r="H18">
            <v>20.52</v>
          </cell>
          <cell r="I18">
            <v>67.489999999999995</v>
          </cell>
          <cell r="J18">
            <v>15.562276799999999</v>
          </cell>
          <cell r="K18">
            <v>18.1259072</v>
          </cell>
          <cell r="L18">
            <v>16.898527999999999</v>
          </cell>
          <cell r="M18">
            <v>17.209688</v>
          </cell>
          <cell r="N18">
            <v>67.796400000000006</v>
          </cell>
          <cell r="O18">
            <v>19.6221</v>
          </cell>
          <cell r="P18">
            <v>22.662800000000001</v>
          </cell>
          <cell r="Q18">
            <v>12.683229999999998</v>
          </cell>
          <cell r="R18">
            <v>9.7031199999999984</v>
          </cell>
          <cell r="S18">
            <v>64.671250000000001</v>
          </cell>
          <cell r="T18">
            <v>17.652100000000001</v>
          </cell>
          <cell r="U18">
            <v>19.552751999999998</v>
          </cell>
          <cell r="V18">
            <v>21.020399999999999</v>
          </cell>
          <cell r="W18">
            <v>22.116399999999999</v>
          </cell>
          <cell r="X18">
            <v>80.341651999999996</v>
          </cell>
          <cell r="Y18">
            <v>16.902099999999997</v>
          </cell>
          <cell r="Z18">
            <v>20.396799999999999</v>
          </cell>
          <cell r="AA18">
            <v>23.54</v>
          </cell>
          <cell r="AB18">
            <v>24.5</v>
          </cell>
          <cell r="AC18">
            <v>85.338899999999995</v>
          </cell>
          <cell r="AD18">
            <v>18</v>
          </cell>
          <cell r="AE18">
            <v>22</v>
          </cell>
          <cell r="AF18">
            <v>24</v>
          </cell>
          <cell r="AG18">
            <v>28</v>
          </cell>
          <cell r="AH18">
            <v>92</v>
          </cell>
          <cell r="AI18">
            <v>101</v>
          </cell>
          <cell r="AJ18">
            <v>102</v>
          </cell>
        </row>
        <row r="19">
          <cell r="D19">
            <v>149.9</v>
          </cell>
          <cell r="E19">
            <v>26.349999999999998</v>
          </cell>
          <cell r="F19">
            <v>24.55</v>
          </cell>
          <cell r="G19">
            <v>34.549999999999997</v>
          </cell>
          <cell r="H19">
            <v>31.65</v>
          </cell>
          <cell r="I19">
            <v>117.1</v>
          </cell>
          <cell r="J19">
            <v>25.821499999999997</v>
          </cell>
          <cell r="K19">
            <v>48.329500000000003</v>
          </cell>
          <cell r="L19">
            <v>49.774500000000003</v>
          </cell>
          <cell r="M19">
            <v>25.4955</v>
          </cell>
          <cell r="N19">
            <v>149.42099999999999</v>
          </cell>
          <cell r="O19">
            <v>19.638000000000002</v>
          </cell>
          <cell r="P19">
            <v>26.5885</v>
          </cell>
          <cell r="Q19">
            <v>33.326000000000008</v>
          </cell>
          <cell r="R19">
            <v>33.17</v>
          </cell>
          <cell r="S19">
            <v>112.72250000000001</v>
          </cell>
          <cell r="T19">
            <v>19.704000000000001</v>
          </cell>
          <cell r="U19">
            <v>26.0975</v>
          </cell>
          <cell r="V19">
            <v>26.78255653382762</v>
          </cell>
          <cell r="W19">
            <v>21.1909236921664</v>
          </cell>
          <cell r="X19">
            <v>93.774980225994028</v>
          </cell>
          <cell r="Y19">
            <v>19.078923005565862</v>
          </cell>
          <cell r="Z19">
            <v>31.518927643784789</v>
          </cell>
          <cell r="AA19">
            <v>16.9985</v>
          </cell>
          <cell r="AB19">
            <v>32.5</v>
          </cell>
          <cell r="AC19">
            <v>100.09635064935065</v>
          </cell>
          <cell r="AD19">
            <v>20</v>
          </cell>
          <cell r="AE19">
            <v>25</v>
          </cell>
          <cell r="AF19">
            <v>29</v>
          </cell>
          <cell r="AG19">
            <v>34</v>
          </cell>
          <cell r="AH19">
            <v>108</v>
          </cell>
          <cell r="AI19">
            <v>117.2</v>
          </cell>
          <cell r="AJ19">
            <v>104.5</v>
          </cell>
        </row>
        <row r="21">
          <cell r="D21">
            <v>235.54700000000005</v>
          </cell>
          <cell r="E21">
            <v>59.194999999999993</v>
          </cell>
          <cell r="F21">
            <v>54.845999999999989</v>
          </cell>
          <cell r="G21">
            <v>45.919999999999995</v>
          </cell>
          <cell r="H21">
            <v>121.98</v>
          </cell>
          <cell r="I21">
            <v>281.94099999999997</v>
          </cell>
          <cell r="J21">
            <v>75.741999999999976</v>
          </cell>
          <cell r="K21">
            <v>62.456000000000003</v>
          </cell>
          <cell r="L21">
            <v>97.20799999999997</v>
          </cell>
          <cell r="M21">
            <v>110.2817</v>
          </cell>
          <cell r="N21">
            <v>345.68769999999995</v>
          </cell>
          <cell r="O21">
            <v>76.616000000000014</v>
          </cell>
          <cell r="P21">
            <v>63.872000000000014</v>
          </cell>
          <cell r="Q21">
            <v>94.358000000000004</v>
          </cell>
          <cell r="R21">
            <v>167.55100000000002</v>
          </cell>
          <cell r="S21">
            <v>402.39700000000005</v>
          </cell>
          <cell r="T21">
            <v>44.476823750000008</v>
          </cell>
          <cell r="U21">
            <v>42.080171875000005</v>
          </cell>
          <cell r="V21">
            <v>95.870981749999984</v>
          </cell>
          <cell r="W21">
            <v>117.444147875</v>
          </cell>
          <cell r="X21">
            <v>299.87212525000001</v>
          </cell>
          <cell r="Y21">
            <v>75.036649999999995</v>
          </cell>
          <cell r="Z21">
            <v>72.221657699443398</v>
          </cell>
          <cell r="AA21">
            <v>54.211399999999998</v>
          </cell>
          <cell r="AB21">
            <v>104.46457516030006</v>
          </cell>
          <cell r="AC21">
            <v>305.93428285974346</v>
          </cell>
          <cell r="AD21">
            <v>71.582664047287494</v>
          </cell>
          <cell r="AE21">
            <v>90.328552720352576</v>
          </cell>
          <cell r="AF21">
            <v>79.965886605140184</v>
          </cell>
          <cell r="AG21">
            <v>80.385447230158832</v>
          </cell>
          <cell r="AH21">
            <v>322.26255060293909</v>
          </cell>
          <cell r="AI21">
            <v>297.54186070440289</v>
          </cell>
          <cell r="AJ21">
            <v>222.28764698061184</v>
          </cell>
        </row>
        <row r="22">
          <cell r="D22">
            <v>8.0500000000000007</v>
          </cell>
          <cell r="E22">
            <v>3.6</v>
          </cell>
          <cell r="F22">
            <v>2.6</v>
          </cell>
          <cell r="G22">
            <v>1.2</v>
          </cell>
          <cell r="H22">
            <v>6</v>
          </cell>
          <cell r="I22">
            <v>13.4</v>
          </cell>
          <cell r="J22">
            <v>2.35</v>
          </cell>
          <cell r="K22">
            <v>4.7</v>
          </cell>
          <cell r="L22">
            <v>2.1</v>
          </cell>
          <cell r="M22">
            <v>1.73</v>
          </cell>
          <cell r="N22">
            <v>10.88</v>
          </cell>
          <cell r="O22">
            <v>2.52</v>
          </cell>
          <cell r="P22">
            <v>2.13</v>
          </cell>
          <cell r="Q22">
            <v>2.54</v>
          </cell>
          <cell r="R22">
            <v>2.5499999999999998</v>
          </cell>
          <cell r="S22">
            <v>9.74</v>
          </cell>
          <cell r="T22">
            <v>2.8</v>
          </cell>
          <cell r="U22">
            <v>3</v>
          </cell>
          <cell r="V22">
            <v>3.17</v>
          </cell>
          <cell r="W22">
            <v>7.88</v>
          </cell>
          <cell r="X22">
            <v>16.849999999999998</v>
          </cell>
          <cell r="Y22">
            <v>7.04</v>
          </cell>
          <cell r="Z22">
            <v>4.7051576994434132</v>
          </cell>
          <cell r="AA22">
            <v>5.14</v>
          </cell>
          <cell r="AB22">
            <v>2.9249999999999998</v>
          </cell>
          <cell r="AC22">
            <v>19.810157699443415</v>
          </cell>
          <cell r="AD22">
            <v>16.5</v>
          </cell>
          <cell r="AE22">
            <v>17</v>
          </cell>
          <cell r="AF22">
            <v>17.5</v>
          </cell>
          <cell r="AG22">
            <v>18.5</v>
          </cell>
          <cell r="AH22">
            <v>69.5</v>
          </cell>
          <cell r="AI22">
            <v>60.177999999999997</v>
          </cell>
          <cell r="AJ22">
            <v>10.345500000000001</v>
          </cell>
        </row>
        <row r="23">
          <cell r="D23">
            <v>25.32</v>
          </cell>
          <cell r="E23">
            <v>5.26</v>
          </cell>
          <cell r="F23">
            <v>6.24</v>
          </cell>
          <cell r="G23">
            <v>3</v>
          </cell>
          <cell r="H23">
            <v>3.07</v>
          </cell>
          <cell r="I23">
            <v>17.57</v>
          </cell>
          <cell r="J23">
            <v>6.34</v>
          </cell>
          <cell r="K23">
            <v>5.29</v>
          </cell>
          <cell r="L23">
            <v>16.03</v>
          </cell>
          <cell r="M23">
            <v>24.279999999999998</v>
          </cell>
          <cell r="N23">
            <v>51.94</v>
          </cell>
          <cell r="O23">
            <v>84.5</v>
          </cell>
          <cell r="P23">
            <v>26.163</v>
          </cell>
          <cell r="Q23">
            <v>29.71</v>
          </cell>
          <cell r="R23">
            <v>80.456000000000003</v>
          </cell>
          <cell r="S23">
            <v>220.82900000000001</v>
          </cell>
          <cell r="T23">
            <v>14.907999999999999</v>
          </cell>
          <cell r="U23">
            <v>45.454999999999998</v>
          </cell>
          <cell r="V23">
            <v>30.96</v>
          </cell>
          <cell r="W23">
            <v>30.711000000000002</v>
          </cell>
          <cell r="X23">
            <v>122.03400000000001</v>
          </cell>
          <cell r="Y23">
            <v>44.127000000000002</v>
          </cell>
          <cell r="Z23">
            <v>35.153999999999996</v>
          </cell>
          <cell r="AA23">
            <v>20.296500000000002</v>
          </cell>
          <cell r="AB23">
            <v>40.5</v>
          </cell>
          <cell r="AC23">
            <v>140.07750000000001</v>
          </cell>
          <cell r="AD23">
            <v>40</v>
          </cell>
          <cell r="AE23">
            <v>54</v>
          </cell>
          <cell r="AF23">
            <v>33</v>
          </cell>
          <cell r="AG23">
            <v>53</v>
          </cell>
          <cell r="AH23">
            <v>180</v>
          </cell>
          <cell r="AI23">
            <v>170</v>
          </cell>
          <cell r="AJ23">
            <v>170</v>
          </cell>
        </row>
        <row r="24">
          <cell r="D24">
            <v>0</v>
          </cell>
          <cell r="E24">
            <v>0.2</v>
          </cell>
          <cell r="F24">
            <v>0.6</v>
          </cell>
          <cell r="G24">
            <v>0.4</v>
          </cell>
          <cell r="H24">
            <v>6.03</v>
          </cell>
          <cell r="I24">
            <v>7.23</v>
          </cell>
          <cell r="J24">
            <v>4.6499999999999995</v>
          </cell>
          <cell r="K24">
            <v>5.21</v>
          </cell>
          <cell r="L24">
            <v>4.21</v>
          </cell>
          <cell r="M24">
            <v>1.6837</v>
          </cell>
          <cell r="N24">
            <v>15.7537</v>
          </cell>
          <cell r="O24">
            <v>0.4760000000000002</v>
          </cell>
          <cell r="P24">
            <v>0.46</v>
          </cell>
          <cell r="Q24">
            <v>-12.07</v>
          </cell>
          <cell r="R24">
            <v>-4.8099999999999996</v>
          </cell>
          <cell r="S24">
            <v>-15.943999999999999</v>
          </cell>
          <cell r="T24">
            <v>0.62</v>
          </cell>
          <cell r="U24">
            <v>0.24</v>
          </cell>
          <cell r="V24">
            <v>1.1100000000000001</v>
          </cell>
          <cell r="W24">
            <v>-0.33</v>
          </cell>
          <cell r="X24">
            <v>1.6400000000000001</v>
          </cell>
          <cell r="Y24">
            <v>-0.2</v>
          </cell>
          <cell r="Z24">
            <v>-0.91</v>
          </cell>
          <cell r="AA24">
            <v>-0.63</v>
          </cell>
          <cell r="AB24">
            <v>1.7329999999999999</v>
          </cell>
          <cell r="AC24">
            <v>-7.0000000000003393E-3</v>
          </cell>
          <cell r="AD24">
            <v>0.2</v>
          </cell>
          <cell r="AE24">
            <v>0.2</v>
          </cell>
          <cell r="AF24">
            <v>0.2</v>
          </cell>
          <cell r="AG24">
            <v>0.2</v>
          </cell>
          <cell r="AH24">
            <v>0.8</v>
          </cell>
          <cell r="AI24">
            <v>0</v>
          </cell>
          <cell r="AJ24">
            <v>0</v>
          </cell>
        </row>
        <row r="25">
          <cell r="D25">
            <v>151.19999999999999</v>
          </cell>
          <cell r="E25">
            <v>-23.004999999999995</v>
          </cell>
          <cell r="F25">
            <v>17.566000000000003</v>
          </cell>
          <cell r="G25">
            <v>21.65</v>
          </cell>
          <cell r="H25">
            <v>28.000000000000004</v>
          </cell>
          <cell r="I25">
            <v>44.211000000000013</v>
          </cell>
          <cell r="J25">
            <v>17.712</v>
          </cell>
          <cell r="K25">
            <v>6.3960000000000008</v>
          </cell>
          <cell r="L25">
            <v>58.838000000000001</v>
          </cell>
          <cell r="M25">
            <v>39.908000000000008</v>
          </cell>
          <cell r="N25">
            <v>122.85400000000001</v>
          </cell>
          <cell r="O25">
            <v>16.999000000000002</v>
          </cell>
          <cell r="P25">
            <v>0.2209999999999992</v>
          </cell>
          <cell r="Q25">
            <v>18.294000000000004</v>
          </cell>
          <cell r="R25">
            <v>-0.50300000000000011</v>
          </cell>
          <cell r="S25">
            <v>35.01100000000001</v>
          </cell>
          <cell r="T25">
            <v>5.6409999999999982</v>
          </cell>
          <cell r="U25">
            <v>9.7140000000000022</v>
          </cell>
          <cell r="V25">
            <v>37.516000000000005</v>
          </cell>
          <cell r="W25">
            <v>20.809000000000005</v>
          </cell>
          <cell r="X25">
            <v>73.680000000000007</v>
          </cell>
          <cell r="Y25">
            <v>21.161000000000001</v>
          </cell>
          <cell r="Z25">
            <v>2.4550000000000001</v>
          </cell>
          <cell r="AA25">
            <v>10.006</v>
          </cell>
          <cell r="AB25">
            <v>11.633000000000003</v>
          </cell>
          <cell r="AC25">
            <v>45.255000000000003</v>
          </cell>
          <cell r="AD25">
            <v>6.580000000000001</v>
          </cell>
          <cell r="AE25">
            <v>32.168999999999997</v>
          </cell>
          <cell r="AF25">
            <v>26.992999999999999</v>
          </cell>
          <cell r="AG25">
            <v>23.408000000000005</v>
          </cell>
          <cell r="AH25">
            <v>89.149999999999991</v>
          </cell>
          <cell r="AI25">
            <v>35.010999999999996</v>
          </cell>
          <cell r="AJ25">
            <v>28.372999999999998</v>
          </cell>
        </row>
        <row r="26">
          <cell r="D26">
            <v>151.19999999999999</v>
          </cell>
          <cell r="E26">
            <v>40.1</v>
          </cell>
          <cell r="F26">
            <v>23.1</v>
          </cell>
          <cell r="G26">
            <v>27</v>
          </cell>
          <cell r="H26">
            <v>44.7</v>
          </cell>
          <cell r="I26">
            <v>134.9</v>
          </cell>
          <cell r="J26">
            <v>27.811</v>
          </cell>
          <cell r="K26">
            <v>83.445999999999998</v>
          </cell>
          <cell r="L26">
            <v>58.938000000000002</v>
          </cell>
          <cell r="M26">
            <v>49.308000000000007</v>
          </cell>
          <cell r="N26">
            <v>219.50299999999999</v>
          </cell>
          <cell r="O26">
            <v>17.867000000000001</v>
          </cell>
          <cell r="P26">
            <v>5.5619999999999994</v>
          </cell>
          <cell r="Q26">
            <v>20.858000000000004</v>
          </cell>
          <cell r="R26">
            <v>60.734000000000002</v>
          </cell>
          <cell r="S26">
            <v>105.02100000000002</v>
          </cell>
          <cell r="T26">
            <v>9.4999999999999982</v>
          </cell>
          <cell r="U26">
            <v>14.373000000000001</v>
          </cell>
          <cell r="V26">
            <v>41.356000000000002</v>
          </cell>
          <cell r="W26">
            <v>30.549000000000003</v>
          </cell>
          <cell r="X26">
            <v>95.778000000000006</v>
          </cell>
          <cell r="Y26">
            <v>27.121000000000002</v>
          </cell>
          <cell r="Z26">
            <v>10.295</v>
          </cell>
          <cell r="AA26">
            <v>14.556000000000001</v>
          </cell>
          <cell r="AB26">
            <v>18.511000000000003</v>
          </cell>
          <cell r="AC26">
            <v>70.483000000000004</v>
          </cell>
          <cell r="AD26">
            <v>11.222000000000001</v>
          </cell>
          <cell r="AE26">
            <v>38.808999999999997</v>
          </cell>
          <cell r="AF26">
            <v>32.555</v>
          </cell>
          <cell r="AG26">
            <v>36.519000000000005</v>
          </cell>
          <cell r="AH26">
            <v>119.105</v>
          </cell>
          <cell r="AI26">
            <v>69.44</v>
          </cell>
          <cell r="AJ26">
            <v>52.48</v>
          </cell>
        </row>
        <row r="27">
          <cell r="D27">
            <v>0</v>
          </cell>
          <cell r="E27">
            <v>-63.104999999999997</v>
          </cell>
          <cell r="F27">
            <v>-5.5339999999999998</v>
          </cell>
          <cell r="G27">
            <v>-5.35</v>
          </cell>
          <cell r="H27">
            <v>-16.7</v>
          </cell>
          <cell r="I27">
            <v>-90.688999999999993</v>
          </cell>
          <cell r="J27">
            <v>-10.099</v>
          </cell>
          <cell r="K27">
            <v>-77.05</v>
          </cell>
          <cell r="L27">
            <v>-0.1</v>
          </cell>
          <cell r="M27">
            <v>-9.4</v>
          </cell>
          <cell r="N27">
            <v>-96.649000000000001</v>
          </cell>
          <cell r="O27">
            <v>-0.86799999999999999</v>
          </cell>
          <cell r="P27">
            <v>-5.3410000000000002</v>
          </cell>
          <cell r="Q27">
            <v>-2.5640000000000001</v>
          </cell>
          <cell r="R27">
            <v>-61.237000000000002</v>
          </cell>
          <cell r="S27">
            <v>-70.010000000000005</v>
          </cell>
          <cell r="T27">
            <v>-3.859</v>
          </cell>
          <cell r="U27">
            <v>-4.6589999999999998</v>
          </cell>
          <cell r="V27">
            <v>-3.84</v>
          </cell>
          <cell r="W27">
            <v>-9.74</v>
          </cell>
          <cell r="X27">
            <v>-22.097999999999999</v>
          </cell>
          <cell r="Y27">
            <v>-5.96</v>
          </cell>
          <cell r="Z27">
            <v>-7.84</v>
          </cell>
          <cell r="AA27">
            <v>-4.55</v>
          </cell>
          <cell r="AB27">
            <v>-6.8780000000000001</v>
          </cell>
          <cell r="AC27">
            <v>-25.228000000000002</v>
          </cell>
          <cell r="AD27">
            <v>-4.6420000000000003</v>
          </cell>
          <cell r="AE27">
            <v>-6.6400000000000006</v>
          </cell>
          <cell r="AF27">
            <v>-5.5620000000000012</v>
          </cell>
          <cell r="AG27">
            <v>-13.111000000000001</v>
          </cell>
          <cell r="AH27">
            <v>-29.955000000000002</v>
          </cell>
          <cell r="AI27">
            <v>-34.429000000000002</v>
          </cell>
          <cell r="AJ27">
            <v>-24.106999999999999</v>
          </cell>
        </row>
        <row r="28">
          <cell r="D28">
            <v>50.977000000000068</v>
          </cell>
          <cell r="E28">
            <v>73.139999999999986</v>
          </cell>
          <cell r="F28">
            <v>27.839999999999986</v>
          </cell>
          <cell r="G28">
            <v>19.669999999999995</v>
          </cell>
          <cell r="H28">
            <v>78.88</v>
          </cell>
          <cell r="I28">
            <v>199.52999999999997</v>
          </cell>
          <cell r="J28">
            <v>44.689999999999976</v>
          </cell>
          <cell r="K28">
            <v>40.86</v>
          </cell>
          <cell r="L28">
            <v>16.029999999999973</v>
          </cell>
          <cell r="M28">
            <v>42.679999999999993</v>
          </cell>
          <cell r="N28">
            <v>144.25999999999993</v>
          </cell>
          <cell r="O28">
            <v>-27.878999999999994</v>
          </cell>
          <cell r="P28">
            <v>34.89800000000001</v>
          </cell>
          <cell r="Q28">
            <v>55.884</v>
          </cell>
          <cell r="R28">
            <v>89.858000000000018</v>
          </cell>
          <cell r="S28">
            <v>152.76100000000002</v>
          </cell>
          <cell r="T28">
            <v>20.507823750000007</v>
          </cell>
          <cell r="U28">
            <v>-16.328828125000001</v>
          </cell>
          <cell r="V28">
            <v>23.114981749999984</v>
          </cell>
          <cell r="W28">
            <v>58.374147874999991</v>
          </cell>
          <cell r="X28">
            <v>85.668125249999974</v>
          </cell>
          <cell r="Y28">
            <v>2.9086499999999944</v>
          </cell>
          <cell r="Z28">
            <v>30.817499999999985</v>
          </cell>
          <cell r="AA28">
            <v>19.398899999999998</v>
          </cell>
          <cell r="AB28">
            <v>47.673575160300054</v>
          </cell>
          <cell r="AC28">
            <v>100.79862516030002</v>
          </cell>
          <cell r="AD28">
            <v>8.3026640472875002</v>
          </cell>
          <cell r="AE28">
            <v>-13.040447279647431</v>
          </cell>
          <cell r="AF28">
            <v>2.2728866051401866</v>
          </cell>
          <cell r="AG28">
            <v>-14.722552769841172</v>
          </cell>
          <cell r="AH28">
            <v>-17.187449397060917</v>
          </cell>
          <cell r="AI28">
            <v>32.352860704402943</v>
          </cell>
          <cell r="AJ28">
            <v>13.569146980611841</v>
          </cell>
        </row>
        <row r="29">
          <cell r="D29">
            <v>0</v>
          </cell>
          <cell r="E29">
            <v>0</v>
          </cell>
          <cell r="F29">
            <v>0</v>
          </cell>
          <cell r="G29">
            <v>0</v>
          </cell>
          <cell r="H29">
            <v>0</v>
          </cell>
          <cell r="I29">
            <v>0</v>
          </cell>
          <cell r="J29">
            <v>0</v>
          </cell>
          <cell r="K29">
            <v>0</v>
          </cell>
          <cell r="L29">
            <v>0</v>
          </cell>
          <cell r="M29">
            <v>0</v>
          </cell>
          <cell r="N29">
            <v>0</v>
          </cell>
          <cell r="O29">
            <v>-58.6</v>
          </cell>
          <cell r="P29">
            <v>1.45</v>
          </cell>
          <cell r="Q29">
            <v>-5.94</v>
          </cell>
          <cell r="R29">
            <v>19.82</v>
          </cell>
          <cell r="S29">
            <v>-43.269999999999996</v>
          </cell>
          <cell r="T29">
            <v>4.7640000000000002</v>
          </cell>
          <cell r="U29">
            <v>-17.54</v>
          </cell>
          <cell r="V29">
            <v>-0.28000000000000003</v>
          </cell>
          <cell r="W29">
            <v>28.63</v>
          </cell>
          <cell r="X29">
            <v>15.574</v>
          </cell>
          <cell r="Y29">
            <v>-24.6</v>
          </cell>
          <cell r="Z29">
            <v>2.4</v>
          </cell>
          <cell r="AA29">
            <v>6.43</v>
          </cell>
          <cell r="AB29">
            <v>27.103000000000002</v>
          </cell>
          <cell r="AC29">
            <v>11.332999999999998</v>
          </cell>
          <cell r="AD29">
            <v>-31.409090909090907</v>
          </cell>
          <cell r="AE29">
            <v>-41.498181818181813</v>
          </cell>
          <cell r="AF29">
            <v>-1.4981818181818198</v>
          </cell>
          <cell r="AG29">
            <v>-1.4981818181818198</v>
          </cell>
          <cell r="AH29">
            <v>-75.903636363636366</v>
          </cell>
        </row>
        <row r="30">
          <cell r="D30">
            <v>0</v>
          </cell>
          <cell r="E30">
            <v>0.27999999999999936</v>
          </cell>
          <cell r="F30">
            <v>4.6100000000000012</v>
          </cell>
          <cell r="G30">
            <v>-7.08</v>
          </cell>
          <cell r="H30">
            <v>35.699999999999996</v>
          </cell>
          <cell r="I30">
            <v>33.51</v>
          </cell>
          <cell r="J30">
            <v>-0.80999999999999961</v>
          </cell>
          <cell r="K30">
            <v>11.73</v>
          </cell>
          <cell r="L30">
            <v>-9.94</v>
          </cell>
          <cell r="M30">
            <v>10.49</v>
          </cell>
          <cell r="N30">
            <v>11.470000000000002</v>
          </cell>
          <cell r="O30">
            <v>7.29</v>
          </cell>
          <cell r="P30">
            <v>-2.95</v>
          </cell>
          <cell r="Q30">
            <v>-1.65</v>
          </cell>
          <cell r="R30">
            <v>27.470000000000002</v>
          </cell>
          <cell r="S30">
            <v>30.160000000000004</v>
          </cell>
          <cell r="T30">
            <v>-6.34</v>
          </cell>
          <cell r="U30">
            <v>-7.6</v>
          </cell>
          <cell r="V30">
            <v>-11.959999999999997</v>
          </cell>
          <cell r="W30">
            <v>2.6299999999999994</v>
          </cell>
          <cell r="X30">
            <v>-23.27</v>
          </cell>
          <cell r="Y30">
            <v>1.6099999999999999</v>
          </cell>
          <cell r="Z30">
            <v>2.1300000000000008</v>
          </cell>
          <cell r="AA30">
            <v>-20.28</v>
          </cell>
          <cell r="AB30">
            <v>-0.30000000000000071</v>
          </cell>
          <cell r="AC30">
            <v>-16.84</v>
          </cell>
          <cell r="AD30">
            <v>1</v>
          </cell>
          <cell r="AE30">
            <v>-0.5</v>
          </cell>
          <cell r="AF30">
            <v>-0.5</v>
          </cell>
          <cell r="AG30">
            <v>-2</v>
          </cell>
          <cell r="AH30">
            <v>-2</v>
          </cell>
        </row>
        <row r="31">
          <cell r="D31">
            <v>50.977000000000068</v>
          </cell>
          <cell r="E31">
            <v>72.859999999999985</v>
          </cell>
          <cell r="F31">
            <v>23.229999999999983</v>
          </cell>
          <cell r="G31">
            <v>26.749999999999993</v>
          </cell>
          <cell r="H31">
            <v>43.18</v>
          </cell>
          <cell r="I31">
            <v>166.01999999999998</v>
          </cell>
          <cell r="J31">
            <v>45.499999999999979</v>
          </cell>
          <cell r="K31">
            <v>29.13</v>
          </cell>
          <cell r="L31">
            <v>25.96999999999997</v>
          </cell>
          <cell r="M31">
            <v>32.189999999999991</v>
          </cell>
          <cell r="N31">
            <v>132.78999999999994</v>
          </cell>
          <cell r="O31">
            <v>23.431000000000008</v>
          </cell>
          <cell r="P31">
            <v>36.39800000000001</v>
          </cell>
          <cell r="Q31">
            <v>63.473999999999997</v>
          </cell>
          <cell r="R31">
            <v>42.568000000000012</v>
          </cell>
          <cell r="S31">
            <v>165.87100000000004</v>
          </cell>
          <cell r="T31">
            <v>22.083823750000008</v>
          </cell>
          <cell r="U31">
            <v>8.8111718749999977</v>
          </cell>
          <cell r="V31">
            <v>35.354981749999979</v>
          </cell>
          <cell r="W31">
            <v>27.114147874999993</v>
          </cell>
          <cell r="X31">
            <v>93.364125249999972</v>
          </cell>
          <cell r="Y31">
            <v>25.898649999999996</v>
          </cell>
          <cell r="Z31">
            <v>26.287499999999987</v>
          </cell>
          <cell r="AA31">
            <v>33.248899999999999</v>
          </cell>
          <cell r="AB31">
            <v>20.870575160300053</v>
          </cell>
          <cell r="AC31">
            <v>106.30562516030004</v>
          </cell>
          <cell r="AD31">
            <v>38.711754956378407</v>
          </cell>
          <cell r="AE31">
            <v>28.957734538534382</v>
          </cell>
          <cell r="AF31">
            <v>4.2710684233220064</v>
          </cell>
          <cell r="AG31">
            <v>-11.224370951659353</v>
          </cell>
          <cell r="AH31">
            <v>60.716186966575449</v>
          </cell>
        </row>
        <row r="32">
          <cell r="D32">
            <v>59</v>
          </cell>
          <cell r="E32">
            <v>7</v>
          </cell>
          <cell r="F32">
            <v>15</v>
          </cell>
          <cell r="G32">
            <v>13</v>
          </cell>
          <cell r="H32">
            <v>18</v>
          </cell>
          <cell r="I32">
            <v>53</v>
          </cell>
          <cell r="J32">
            <v>21.4</v>
          </cell>
          <cell r="K32">
            <v>8.9</v>
          </cell>
          <cell r="L32">
            <v>17.299999999999997</v>
          </cell>
          <cell r="M32">
            <v>4.8999999999999995</v>
          </cell>
          <cell r="N32">
            <v>52.499999999999993</v>
          </cell>
          <cell r="O32">
            <v>11.73</v>
          </cell>
          <cell r="P32">
            <v>18.79</v>
          </cell>
          <cell r="Q32">
            <v>38.590000000000003</v>
          </cell>
          <cell r="R32">
            <v>22.608000000000001</v>
          </cell>
          <cell r="S32">
            <v>91.718000000000004</v>
          </cell>
          <cell r="T32">
            <v>11.213620000000002</v>
          </cell>
          <cell r="U32">
            <v>0.62779999999999792</v>
          </cell>
          <cell r="V32">
            <v>13.142879999999998</v>
          </cell>
          <cell r="W32">
            <v>10.34376</v>
          </cell>
          <cell r="X32">
            <v>35.328059999999994</v>
          </cell>
          <cell r="Y32">
            <v>12.883650000000003</v>
          </cell>
          <cell r="Z32">
            <v>21.962499999999995</v>
          </cell>
          <cell r="AA32">
            <v>20.090900000000001</v>
          </cell>
          <cell r="AB32">
            <v>9.6926948129743327</v>
          </cell>
          <cell r="AC32">
            <v>64.629744812974337</v>
          </cell>
          <cell r="AD32">
            <v>10.391984044287497</v>
          </cell>
          <cell r="AE32">
            <v>11.642655660034379</v>
          </cell>
          <cell r="AF32">
            <v>12.696123656321998</v>
          </cell>
          <cell r="AG32">
            <v>13.567667059640646</v>
          </cell>
          <cell r="AH32">
            <v>66.826494323383471</v>
          </cell>
        </row>
        <row r="34">
          <cell r="D34">
            <v>17.177000000000021</v>
          </cell>
          <cell r="E34">
            <v>-4.5164014274385664</v>
          </cell>
          <cell r="F34">
            <v>-13.358488750683406</v>
          </cell>
          <cell r="G34">
            <v>-16.578750000000007</v>
          </cell>
          <cell r="H34">
            <v>25.721499999999978</v>
          </cell>
          <cell r="I34">
            <v>-8.7321401781219379</v>
          </cell>
          <cell r="J34">
            <v>-22.306909200000064</v>
          </cell>
          <cell r="K34">
            <v>-2.4043770999999907</v>
          </cell>
          <cell r="L34">
            <v>49.944585300000014</v>
          </cell>
          <cell r="M34">
            <v>13.912588400000033</v>
          </cell>
          <cell r="N34">
            <v>39.145887399999992</v>
          </cell>
          <cell r="O34">
            <v>-8.7342937999999748</v>
          </cell>
          <cell r="P34">
            <v>-4.81573999999938E-2</v>
          </cell>
          <cell r="Q34">
            <v>-5.268380300000004</v>
          </cell>
          <cell r="R34">
            <v>13.904051800000019</v>
          </cell>
          <cell r="S34">
            <v>-0.14677969999985407</v>
          </cell>
          <cell r="T34">
            <v>-11.910578384289117</v>
          </cell>
          <cell r="U34">
            <v>-23.742492472400698</v>
          </cell>
          <cell r="V34">
            <v>25.971534979008709</v>
          </cell>
          <cell r="W34">
            <v>2.6197465118179082</v>
          </cell>
          <cell r="X34">
            <v>-7.0617893658631488</v>
          </cell>
          <cell r="Y34">
            <v>-13.734309882624231</v>
          </cell>
          <cell r="Z34">
            <v>4.0158818881025695</v>
          </cell>
          <cell r="AA34">
            <v>8.5900202756816952</v>
          </cell>
          <cell r="AB34">
            <v>29.207215387809072</v>
          </cell>
          <cell r="AC34">
            <v>28.078807668969105</v>
          </cell>
          <cell r="AD34">
            <v>-14.881445460829426</v>
          </cell>
          <cell r="AE34">
            <v>12.129300113668137</v>
          </cell>
          <cell r="AF34">
            <v>9.9478798970847038</v>
          </cell>
          <cell r="AG34">
            <v>15.594929653888613</v>
          </cell>
          <cell r="AH34">
            <v>22.790664203812028</v>
          </cell>
          <cell r="AI34">
            <v>32.18137107444295</v>
          </cell>
          <cell r="AJ34">
            <v>-13.010115272855899</v>
          </cell>
        </row>
        <row r="36">
          <cell r="D36">
            <v>-74.69</v>
          </cell>
          <cell r="E36">
            <v>-23.889999999999997</v>
          </cell>
          <cell r="F36">
            <v>8.41</v>
          </cell>
          <cell r="G36">
            <v>17.990000000000002</v>
          </cell>
          <cell r="H36">
            <v>-61.37</v>
          </cell>
          <cell r="I36">
            <v>-58.859999999999992</v>
          </cell>
          <cell r="J36">
            <v>19.57</v>
          </cell>
          <cell r="K36">
            <v>-23.110000000000003</v>
          </cell>
          <cell r="L36">
            <v>-53.269999999999996</v>
          </cell>
          <cell r="M36">
            <v>-14.149999999999999</v>
          </cell>
          <cell r="N36">
            <v>-70.960000000000008</v>
          </cell>
          <cell r="O36">
            <v>-18.599999999999998</v>
          </cell>
          <cell r="P36">
            <v>6.22</v>
          </cell>
          <cell r="Q36">
            <v>-10.430000000000001</v>
          </cell>
          <cell r="R36">
            <v>-29.660000000000004</v>
          </cell>
          <cell r="S36">
            <v>-52.470000000000006</v>
          </cell>
          <cell r="T36">
            <v>8.89</v>
          </cell>
          <cell r="U36">
            <v>23.02</v>
          </cell>
          <cell r="V36">
            <v>-35.94</v>
          </cell>
          <cell r="W36">
            <v>-16.559999999999999</v>
          </cell>
          <cell r="X36">
            <v>-20.589999999999996</v>
          </cell>
          <cell r="Y36">
            <v>12.027838248511962</v>
          </cell>
          <cell r="Z36">
            <v>3.825000000000462</v>
          </cell>
          <cell r="AA36">
            <v>-9.3245295164003696</v>
          </cell>
          <cell r="AB36">
            <v>-25.482878312500002</v>
          </cell>
          <cell r="AC36">
            <v>-18.954569580387947</v>
          </cell>
          <cell r="AD36">
            <v>6.0893199970000005</v>
          </cell>
          <cell r="AE36">
            <v>-8.3575970603181826</v>
          </cell>
          <cell r="AF36">
            <v>-17.576762948818185</v>
          </cell>
          <cell r="AG36">
            <v>-9.7504801705181823</v>
          </cell>
          <cell r="AH36">
            <v>-29.595520182654546</v>
          </cell>
          <cell r="AI36">
            <v>-1.1851382000000275</v>
          </cell>
          <cell r="AJ36">
            <v>-2.5879304999999047</v>
          </cell>
        </row>
        <row r="37">
          <cell r="D37">
            <v>46.64</v>
          </cell>
          <cell r="E37">
            <v>24.740000000000002</v>
          </cell>
          <cell r="F37">
            <v>-0.02</v>
          </cell>
          <cell r="G37">
            <v>-0.13</v>
          </cell>
          <cell r="H37">
            <v>29.3</v>
          </cell>
          <cell r="I37">
            <v>53.89</v>
          </cell>
          <cell r="J37">
            <v>0</v>
          </cell>
          <cell r="K37">
            <v>23.66</v>
          </cell>
          <cell r="L37">
            <v>0.02</v>
          </cell>
          <cell r="M37">
            <v>-0.15</v>
          </cell>
          <cell r="N37">
            <v>23.53</v>
          </cell>
          <cell r="O37">
            <v>23.26</v>
          </cell>
          <cell r="P37">
            <v>-2.7800000000000002</v>
          </cell>
          <cell r="Q37">
            <v>-0.16</v>
          </cell>
          <cell r="R37">
            <v>28.31</v>
          </cell>
          <cell r="S37">
            <v>48.629999999999995</v>
          </cell>
          <cell r="T37">
            <v>-2.3060937500000005</v>
          </cell>
          <cell r="U37">
            <v>-4.2561718749999997</v>
          </cell>
          <cell r="V37">
            <v>-1.5030937500000003</v>
          </cell>
          <cell r="W37">
            <v>23.233828124999999</v>
          </cell>
          <cell r="X37">
            <v>15.168468749999999</v>
          </cell>
          <cell r="Y37">
            <v>-3.7363570614000001</v>
          </cell>
          <cell r="Z37">
            <v>-2.3199999999999998</v>
          </cell>
          <cell r="AA37">
            <v>-5.1753999999999998</v>
          </cell>
          <cell r="AB37">
            <v>-3.6671484375000003</v>
          </cell>
          <cell r="AC37">
            <v>-14.8989054989</v>
          </cell>
          <cell r="AD37">
            <v>12.196796875</v>
          </cell>
          <cell r="AE37">
            <v>-0.83220312499999993</v>
          </cell>
          <cell r="AF37">
            <v>9.998153125</v>
          </cell>
          <cell r="AG37">
            <v>-0.83220312499999993</v>
          </cell>
          <cell r="AH37">
            <v>20.53054375</v>
          </cell>
          <cell r="AI37">
            <v>7.7366202000000008</v>
          </cell>
          <cell r="AJ37">
            <v>3.3419385000000013</v>
          </cell>
        </row>
        <row r="38">
          <cell r="D38">
            <v>46.4</v>
          </cell>
          <cell r="E38">
            <v>24.8</v>
          </cell>
          <cell r="F38">
            <v>0</v>
          </cell>
          <cell r="G38">
            <v>0</v>
          </cell>
          <cell r="H38">
            <v>24.3</v>
          </cell>
          <cell r="I38">
            <v>49.1</v>
          </cell>
          <cell r="J38">
            <v>0</v>
          </cell>
          <cell r="K38">
            <v>23.53</v>
          </cell>
          <cell r="L38">
            <v>0</v>
          </cell>
          <cell r="M38">
            <v>0</v>
          </cell>
          <cell r="N38">
            <v>23.53</v>
          </cell>
          <cell r="O38">
            <v>22.78</v>
          </cell>
          <cell r="P38">
            <v>0</v>
          </cell>
          <cell r="Q38">
            <v>0</v>
          </cell>
          <cell r="R38">
            <v>28.77</v>
          </cell>
          <cell r="S38">
            <v>51.55</v>
          </cell>
          <cell r="T38">
            <v>-2.3160937500000003</v>
          </cell>
          <cell r="U38">
            <v>-4.2461718749999999</v>
          </cell>
          <cell r="V38">
            <v>-2.3160937500000003</v>
          </cell>
          <cell r="W38">
            <v>24.973828124999997</v>
          </cell>
          <cell r="X38">
            <v>16.095468749999995</v>
          </cell>
          <cell r="Y38">
            <v>-4.25</v>
          </cell>
          <cell r="Z38">
            <v>-2.3199999999999998</v>
          </cell>
          <cell r="AA38">
            <v>-6.18</v>
          </cell>
          <cell r="AB38">
            <v>-3.6671484375000003</v>
          </cell>
          <cell r="AC38">
            <v>-16.4171484375</v>
          </cell>
          <cell r="AD38">
            <v>11.196796875</v>
          </cell>
          <cell r="AE38">
            <v>-1.8322031249999999</v>
          </cell>
          <cell r="AF38">
            <v>8.998153125</v>
          </cell>
          <cell r="AG38">
            <v>-1.8322031249999999</v>
          </cell>
          <cell r="AH38">
            <v>16.53054375</v>
          </cell>
          <cell r="AI38">
            <v>7.7366202000000008</v>
          </cell>
          <cell r="AJ38">
            <v>3.3419385000000013</v>
          </cell>
        </row>
        <row r="39">
          <cell r="D39">
            <v>46.4</v>
          </cell>
          <cell r="E39">
            <v>24.8</v>
          </cell>
          <cell r="F39">
            <v>0</v>
          </cell>
          <cell r="G39">
            <v>0</v>
          </cell>
          <cell r="H39">
            <v>24.3</v>
          </cell>
          <cell r="I39">
            <v>49.1</v>
          </cell>
          <cell r="J39">
            <v>0</v>
          </cell>
          <cell r="K39">
            <v>23.53</v>
          </cell>
          <cell r="L39">
            <v>0</v>
          </cell>
          <cell r="M39">
            <v>0</v>
          </cell>
          <cell r="N39">
            <v>23.53</v>
          </cell>
          <cell r="O39">
            <v>22.78</v>
          </cell>
          <cell r="P39">
            <v>0</v>
          </cell>
          <cell r="Q39">
            <v>0</v>
          </cell>
          <cell r="R39">
            <v>29.34</v>
          </cell>
          <cell r="S39">
            <v>52.120000000000005</v>
          </cell>
          <cell r="T39">
            <v>0</v>
          </cell>
          <cell r="U39">
            <v>0</v>
          </cell>
          <cell r="V39">
            <v>0</v>
          </cell>
          <cell r="W39">
            <v>29.22</v>
          </cell>
          <cell r="X39">
            <v>29.22</v>
          </cell>
          <cell r="Y39">
            <v>0</v>
          </cell>
          <cell r="Z39">
            <v>0</v>
          </cell>
          <cell r="AA39">
            <v>0</v>
          </cell>
          <cell r="AB39">
            <v>0</v>
          </cell>
          <cell r="AC39">
            <v>0</v>
          </cell>
          <cell r="AD39">
            <v>13.029</v>
          </cell>
          <cell r="AE39">
            <v>0</v>
          </cell>
          <cell r="AF39">
            <v>13.029</v>
          </cell>
          <cell r="AG39">
            <v>0</v>
          </cell>
          <cell r="AH39">
            <v>26.058</v>
          </cell>
          <cell r="AI39">
            <v>26.058</v>
          </cell>
          <cell r="AJ39">
            <v>26.058</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-0.56999999999999995</v>
          </cell>
          <cell r="S40">
            <v>-0.56999999999999995</v>
          </cell>
          <cell r="T40">
            <v>-2.3160937500000003</v>
          </cell>
          <cell r="U40">
            <v>-4.2461718749999999</v>
          </cell>
          <cell r="V40">
            <v>-2.3160937500000003</v>
          </cell>
          <cell r="W40">
            <v>-4.2461718749999999</v>
          </cell>
          <cell r="X40">
            <v>-13.12453125</v>
          </cell>
          <cell r="Y40">
            <v>-4.25</v>
          </cell>
          <cell r="Z40">
            <v>-2.3199999999999998</v>
          </cell>
          <cell r="AA40">
            <v>-6.18</v>
          </cell>
          <cell r="AB40">
            <v>-3.6671484375000003</v>
          </cell>
          <cell r="AC40">
            <v>-16.4171484375</v>
          </cell>
          <cell r="AD40">
            <v>-1.8322031249999999</v>
          </cell>
          <cell r="AE40">
            <v>-1.8322031249999999</v>
          </cell>
          <cell r="AF40">
            <v>-4.0308468749999999</v>
          </cell>
          <cell r="AG40">
            <v>-1.8322031249999999</v>
          </cell>
          <cell r="AH40">
            <v>-9.5274562500000002</v>
          </cell>
          <cell r="AI40">
            <v>-18.321379799999999</v>
          </cell>
          <cell r="AJ40">
            <v>-22.716061499999999</v>
          </cell>
        </row>
        <row r="41">
          <cell r="D41">
            <v>0.24</v>
          </cell>
          <cell r="E41">
            <v>-0.06</v>
          </cell>
          <cell r="F41">
            <v>-0.02</v>
          </cell>
          <cell r="G41">
            <v>-0.13</v>
          </cell>
          <cell r="H41">
            <v>5</v>
          </cell>
          <cell r="I41">
            <v>4.79</v>
          </cell>
          <cell r="J41">
            <v>0</v>
          </cell>
          <cell r="K41">
            <v>0.13</v>
          </cell>
          <cell r="L41">
            <v>0.02</v>
          </cell>
          <cell r="M41">
            <v>-0.15</v>
          </cell>
          <cell r="N41">
            <v>0</v>
          </cell>
          <cell r="O41">
            <v>0.48</v>
          </cell>
          <cell r="P41">
            <v>-2.7800000000000002</v>
          </cell>
          <cell r="Q41">
            <v>-0.16</v>
          </cell>
          <cell r="R41">
            <v>-0.46</v>
          </cell>
          <cell r="S41">
            <v>-2.9200000000000004</v>
          </cell>
          <cell r="T41">
            <v>0.01</v>
          </cell>
          <cell r="U41">
            <v>-0.01</v>
          </cell>
          <cell r="V41">
            <v>0.81299999999999994</v>
          </cell>
          <cell r="W41">
            <v>-1.74</v>
          </cell>
          <cell r="X41">
            <v>-0.92700000000000005</v>
          </cell>
          <cell r="Y41">
            <v>0.51364293859999999</v>
          </cell>
          <cell r="Z41">
            <v>0</v>
          </cell>
          <cell r="AA41">
            <v>1.0045999999999999</v>
          </cell>
          <cell r="AB41">
            <v>0</v>
          </cell>
          <cell r="AC41">
            <v>1.5182429385999998</v>
          </cell>
          <cell r="AD41">
            <v>1</v>
          </cell>
          <cell r="AE41">
            <v>1</v>
          </cell>
          <cell r="AF41">
            <v>1</v>
          </cell>
          <cell r="AG41">
            <v>1</v>
          </cell>
          <cell r="AH41">
            <v>4</v>
          </cell>
          <cell r="AI41">
            <v>0</v>
          </cell>
          <cell r="AJ41">
            <v>0</v>
          </cell>
        </row>
        <row r="43">
          <cell r="D43">
            <v>-10.872999999999976</v>
          </cell>
          <cell r="E43">
            <v>-3.6664014274385615</v>
          </cell>
          <cell r="F43">
            <v>-4.9684887506834059</v>
          </cell>
          <cell r="G43">
            <v>1.2812499999999956</v>
          </cell>
          <cell r="H43">
            <v>-6.3485000000000191</v>
          </cell>
          <cell r="I43">
            <v>-13.70214017812199</v>
          </cell>
          <cell r="J43">
            <v>-2.7369092000000634</v>
          </cell>
          <cell r="K43">
            <v>-1.8543770999999936</v>
          </cell>
          <cell r="L43">
            <v>-3.3054146999999818</v>
          </cell>
          <cell r="M43">
            <v>-0.38741159999996599</v>
          </cell>
          <cell r="N43">
            <v>-8.2841126000000056</v>
          </cell>
          <cell r="O43">
            <v>-4.0742937999999711</v>
          </cell>
          <cell r="P43">
            <v>3.3918426000000057</v>
          </cell>
          <cell r="Q43">
            <v>-15.858380300000006</v>
          </cell>
          <cell r="R43">
            <v>12.554051800000014</v>
          </cell>
          <cell r="S43">
            <v>-3.986779699999957</v>
          </cell>
          <cell r="T43">
            <v>-5.326672134289117</v>
          </cell>
          <cell r="U43">
            <v>-4.9786643474006986</v>
          </cell>
          <cell r="V43">
            <v>-11.471558770991289</v>
          </cell>
          <cell r="W43">
            <v>9.2935746368179082</v>
          </cell>
          <cell r="X43">
            <v>-12.483320615863196</v>
          </cell>
          <cell r="Y43">
            <v>-5.4428286955122687</v>
          </cell>
          <cell r="Z43">
            <v>5.5208818881030322</v>
          </cell>
          <cell r="AA43">
            <v>-5.9099092407186742</v>
          </cell>
          <cell r="AB43">
            <v>5.7188637809069132E-2</v>
          </cell>
          <cell r="AC43">
            <v>-5.7746674103188411</v>
          </cell>
          <cell r="AD43">
            <v>3.4046714111705754</v>
          </cell>
          <cell r="AE43">
            <v>2.9394999283499543</v>
          </cell>
          <cell r="AF43">
            <v>2.3692700732665184</v>
          </cell>
          <cell r="AG43">
            <v>5.0122463583704313</v>
          </cell>
          <cell r="AH43">
            <v>13.72568777115748</v>
          </cell>
          <cell r="AI43">
            <v>38.732853074442929</v>
          </cell>
          <cell r="AJ43">
            <v>-12.256107272855802</v>
          </cell>
        </row>
        <row r="45">
          <cell r="D45">
            <v>11.121699999999983</v>
          </cell>
          <cell r="E45">
            <v>3.6064014274385556</v>
          </cell>
          <cell r="F45">
            <v>4.948488750683417</v>
          </cell>
          <cell r="G45">
            <v>-1.4112499999999315</v>
          </cell>
          <cell r="H45">
            <v>6.3585000000000491</v>
          </cell>
          <cell r="I45">
            <v>13.50214017812209</v>
          </cell>
          <cell r="J45">
            <v>2.6899092000000735</v>
          </cell>
          <cell r="K45">
            <v>1.984377099999989</v>
          </cell>
          <cell r="L45">
            <v>3.3674146999999479</v>
          </cell>
          <cell r="M45">
            <v>0.23731159999992713</v>
          </cell>
          <cell r="N45">
            <v>8.2790125999999375</v>
          </cell>
          <cell r="O45">
            <v>4.554293799999968</v>
          </cell>
          <cell r="P45">
            <v>-3.6718425999999909</v>
          </cell>
          <cell r="Q45">
            <v>15.698380300000011</v>
          </cell>
          <cell r="R45">
            <v>-13.014051799999976</v>
          </cell>
          <cell r="S45">
            <v>3.5667797000000121</v>
          </cell>
          <cell r="T45">
            <v>5.3366721342890973</v>
          </cell>
          <cell r="U45">
            <v>4.9786643474007022</v>
          </cell>
          <cell r="V45">
            <v>11.471558770991209</v>
          </cell>
          <cell r="W45">
            <v>-9.2935746368179082</v>
          </cell>
          <cell r="X45">
            <v>12.493320615863098</v>
          </cell>
          <cell r="Y45">
            <v>5.4043098826241804</v>
          </cell>
          <cell r="Z45">
            <v>-5.5658818881025667</v>
          </cell>
          <cell r="AA45">
            <v>5.9822547243182598</v>
          </cell>
          <cell r="AB45">
            <v>0</v>
          </cell>
          <cell r="AC45">
            <v>5.8206827188398735</v>
          </cell>
          <cell r="AD45">
            <v>0</v>
          </cell>
          <cell r="AE45">
            <v>0</v>
          </cell>
          <cell r="AF45">
            <v>0</v>
          </cell>
          <cell r="AG45">
            <v>0</v>
          </cell>
          <cell r="AH45">
            <v>0</v>
          </cell>
          <cell r="AI45">
            <v>0</v>
          </cell>
          <cell r="AJ45">
            <v>0</v>
          </cell>
        </row>
        <row r="47">
          <cell r="D47">
            <v>0.24870000000000658</v>
          </cell>
          <cell r="E47">
            <v>-6.0000000000005826E-2</v>
          </cell>
          <cell r="F47">
            <v>-1.9999999999988916E-2</v>
          </cell>
          <cell r="G47">
            <v>-0.12999999999993594</v>
          </cell>
          <cell r="H47">
            <v>1.0000000000029985E-2</v>
          </cell>
          <cell r="I47">
            <v>-0.1999999999999007</v>
          </cell>
          <cell r="J47">
            <v>-4.6999999999989939E-2</v>
          </cell>
          <cell r="K47">
            <v>0.12999999999999545</v>
          </cell>
          <cell r="L47">
            <v>6.1999999999966082E-2</v>
          </cell>
          <cell r="M47">
            <v>-0.15010000000003887</v>
          </cell>
          <cell r="N47">
            <v>-5.1000000000672729E-3</v>
          </cell>
          <cell r="O47">
            <v>0.47999999999999687</v>
          </cell>
          <cell r="P47">
            <v>-0.27999999999998515</v>
          </cell>
          <cell r="Q47">
            <v>-0.15999999999999481</v>
          </cell>
          <cell r="R47">
            <v>-0.45999999999996177</v>
          </cell>
          <cell r="S47">
            <v>-0.41999999999994486</v>
          </cell>
          <cell r="T47">
            <v>9.9999999999802469E-3</v>
          </cell>
          <cell r="U47">
            <v>0</v>
          </cell>
          <cell r="V47">
            <v>-7.9936057773011271E-14</v>
          </cell>
          <cell r="W47">
            <v>0</v>
          </cell>
          <cell r="X47">
            <v>9.9999999999003109E-3</v>
          </cell>
          <cell r="Y47">
            <v>-3.8518812888088227E-2</v>
          </cell>
          <cell r="Z47">
            <v>-4.4999999999534523E-2</v>
          </cell>
          <cell r="AA47">
            <v>7.2345483599585592E-2</v>
          </cell>
          <cell r="AB47">
            <v>5.7188637809069132E-2</v>
          </cell>
          <cell r="AC47">
            <v>4.6015308521031972E-2</v>
          </cell>
          <cell r="AD47">
            <v>3.4046714111705754</v>
          </cell>
          <cell r="AE47">
            <v>2.9394999283499543</v>
          </cell>
          <cell r="AF47">
            <v>2.3692700732665184</v>
          </cell>
          <cell r="AG47">
            <v>5.0122463583704313</v>
          </cell>
          <cell r="AH47">
            <v>13.72568777115748</v>
          </cell>
          <cell r="AI47">
            <v>38.732853074442929</v>
          </cell>
          <cell r="AJ47">
            <v>-12.256107272855802</v>
          </cell>
        </row>
        <row r="51">
          <cell r="D51">
            <v>-16.971087160450281</v>
          </cell>
          <cell r="E51">
            <v>-17.276064365692044</v>
          </cell>
          <cell r="F51">
            <v>-17.054115696880913</v>
          </cell>
          <cell r="G51">
            <v>-15.163511923386439</v>
          </cell>
          <cell r="H51">
            <v>-23.08767129149615</v>
          </cell>
          <cell r="I51">
            <v>-18.175042841515911</v>
          </cell>
          <cell r="J51">
            <v>-25.340258254373659</v>
          </cell>
          <cell r="K51">
            <v>-16.752571883667017</v>
          </cell>
          <cell r="L51">
            <v>-11.255569150673091</v>
          </cell>
          <cell r="M51">
            <v>-21.770108984233676</v>
          </cell>
          <cell r="N51">
            <v>-18.708441051894564</v>
          </cell>
          <cell r="O51">
            <v>-19.59536371514012</v>
          </cell>
          <cell r="P51">
            <v>-13.787083766113426</v>
          </cell>
          <cell r="Q51">
            <v>-19.726372078257988</v>
          </cell>
          <cell r="R51">
            <v>-31.515469346439129</v>
          </cell>
          <cell r="S51">
            <v>-21.27207934464727</v>
          </cell>
          <cell r="T51">
            <v>-13.023264043667643</v>
          </cell>
          <cell r="U51">
            <v>-14.302489203167918</v>
          </cell>
          <cell r="V51">
            <v>-14.468009725842053</v>
          </cell>
          <cell r="W51">
            <v>-24.468245887245715</v>
          </cell>
          <cell r="X51">
            <v>-16.632629811112828</v>
          </cell>
          <cell r="AC51">
            <v>-14.509666711779786</v>
          </cell>
          <cell r="AH51">
            <v>-14.588503222906141</v>
          </cell>
          <cell r="AI51">
            <v>-11.62687545982056</v>
          </cell>
          <cell r="AJ51">
            <v>-9.3550704768790194</v>
          </cell>
        </row>
        <row r="52">
          <cell r="D52">
            <v>-28.620883219210629</v>
          </cell>
          <cell r="E52">
            <v>-24.421163764493432</v>
          </cell>
          <cell r="F52">
            <v>-23.192693201491725</v>
          </cell>
          <cell r="G52">
            <v>-23.546068965775309</v>
          </cell>
          <cell r="H52">
            <v>-30.678946829509446</v>
          </cell>
          <cell r="I52">
            <v>-25.497004256448541</v>
          </cell>
          <cell r="J52">
            <v>-32.013697906625382</v>
          </cell>
          <cell r="K52">
            <v>-29.235438296907233</v>
          </cell>
          <cell r="L52">
            <v>-23.109141945746199</v>
          </cell>
          <cell r="M52">
            <v>-27.529628859350275</v>
          </cell>
          <cell r="N52">
            <v>-27.827699357001677</v>
          </cell>
          <cell r="O52">
            <v>-24.104003761999831</v>
          </cell>
          <cell r="P52">
            <v>-19.522017652795416</v>
          </cell>
          <cell r="Q52">
            <v>-26.325036748202095</v>
          </cell>
          <cell r="R52">
            <v>-38.319171798508961</v>
          </cell>
          <cell r="S52">
            <v>-27.228802774118773</v>
          </cell>
          <cell r="T52">
            <v>-17.574110243414495</v>
          </cell>
          <cell r="U52">
            <v>-19.973168378499935</v>
          </cell>
          <cell r="V52">
            <v>-20.011548427712633</v>
          </cell>
          <cell r="W52">
            <v>-28.983877802780739</v>
          </cell>
          <cell r="X52">
            <v>-21.714259625776432</v>
          </cell>
          <cell r="AC52">
            <v>-19.736717522962589</v>
          </cell>
          <cell r="AH52">
            <v>-19.849625951381579</v>
          </cell>
          <cell r="AI52">
            <v>-16.762040102421221</v>
          </cell>
          <cell r="AJ52">
            <v>-13.50982679700399</v>
          </cell>
        </row>
        <row r="53">
          <cell r="D53">
            <v>23.276276981979478</v>
          </cell>
          <cell r="I53">
            <v>23.019467273063658</v>
          </cell>
          <cell r="N53">
            <v>20.15235960053144</v>
          </cell>
          <cell r="S53">
            <v>37.638416988386709</v>
          </cell>
          <cell r="X53">
            <v>20.759607641955142</v>
          </cell>
          <cell r="AC53">
            <v>23.100091561071515</v>
          </cell>
          <cell r="AH53">
            <v>25.648937966077632</v>
          </cell>
          <cell r="AI53">
            <v>25.910472590678868</v>
          </cell>
          <cell r="AJ53">
            <v>25.79057262635509</v>
          </cell>
        </row>
        <row r="54">
          <cell r="D54">
            <v>-56.433508406325807</v>
          </cell>
          <cell r="I54">
            <v>-55.533299112635518</v>
          </cell>
          <cell r="N54">
            <v>-58.130210107253014</v>
          </cell>
          <cell r="S54">
            <v>-104.66250653386449</v>
          </cell>
          <cell r="X54">
            <v>-49.805327951398226</v>
          </cell>
          <cell r="AC54">
            <v>-50.129894262023697</v>
          </cell>
          <cell r="AH54">
            <v>-53.083763735835056</v>
          </cell>
          <cell r="AI54">
            <v>-49.461177169945863</v>
          </cell>
          <cell r="AJ54">
            <v>-45.400793586495212</v>
          </cell>
        </row>
        <row r="55">
          <cell r="D55">
            <v>110.03993791134999</v>
          </cell>
          <cell r="G55">
            <v>106.96599999999999</v>
          </cell>
          <cell r="H55">
            <v>168.40799999999999</v>
          </cell>
          <cell r="I55">
            <v>168.40799999999999</v>
          </cell>
          <cell r="J55">
            <v>148.46600000000001</v>
          </cell>
          <cell r="K55">
            <v>170.38499999999999</v>
          </cell>
          <cell r="L55">
            <v>225.37100000000001</v>
          </cell>
          <cell r="M55">
            <v>239.81299999999999</v>
          </cell>
          <cell r="N55">
            <v>239.81299999999999</v>
          </cell>
          <cell r="O55">
            <v>316.791</v>
          </cell>
          <cell r="P55">
            <v>308.899</v>
          </cell>
          <cell r="Q55">
            <v>262.03399999999999</v>
          </cell>
          <cell r="R55">
            <v>292.09199999999998</v>
          </cell>
          <cell r="S55">
            <v>292.09199999999998</v>
          </cell>
          <cell r="T55">
            <v>284.23399999999998</v>
          </cell>
          <cell r="U55">
            <v>259.64299999999997</v>
          </cell>
          <cell r="V55">
            <v>293.83600000000001</v>
          </cell>
          <cell r="W55">
            <v>304.61700000000002</v>
          </cell>
          <cell r="X55">
            <v>304.61700000000002</v>
          </cell>
          <cell r="Y55">
            <v>286.64499999999998</v>
          </cell>
          <cell r="Z55">
            <v>280.108</v>
          </cell>
          <cell r="AA55">
            <v>285.88799999999998</v>
          </cell>
          <cell r="AB55">
            <v>303.14600000000002</v>
          </cell>
          <cell r="AC55">
            <v>303.14600000000002</v>
          </cell>
          <cell r="AD55">
            <v>297.056680003</v>
          </cell>
          <cell r="AE55">
            <v>305.4142770633182</v>
          </cell>
          <cell r="AF55">
            <v>322.99104001213641</v>
          </cell>
          <cell r="AG55">
            <v>332.7415201826546</v>
          </cell>
          <cell r="AH55">
            <v>332.7415201826546</v>
          </cell>
          <cell r="AI55">
            <v>333.92665838265464</v>
          </cell>
          <cell r="AJ55">
            <v>336.51458888265455</v>
          </cell>
        </row>
        <row r="56">
          <cell r="Q56">
            <v>325.12599999999998</v>
          </cell>
          <cell r="R56">
            <v>335.36</v>
          </cell>
          <cell r="S56">
            <v>335.36</v>
          </cell>
          <cell r="T56">
            <v>322.73699999999997</v>
          </cell>
          <cell r="U56">
            <v>315.68399999999997</v>
          </cell>
          <cell r="V56">
            <v>350.15899999999999</v>
          </cell>
          <cell r="W56">
            <v>332.31200000000001</v>
          </cell>
          <cell r="X56">
            <v>332.31200000000001</v>
          </cell>
          <cell r="Y56">
            <v>338.94</v>
          </cell>
          <cell r="Z56">
            <v>330.00299999999999</v>
          </cell>
          <cell r="AA56">
            <v>329.35299999999995</v>
          </cell>
        </row>
        <row r="57">
          <cell r="D57">
            <v>1.8184912756991765</v>
          </cell>
          <cell r="I57">
            <v>2.2754171674423063</v>
          </cell>
          <cell r="N57">
            <v>3.0213424610014492</v>
          </cell>
          <cell r="S57">
            <v>3.5053495928547789</v>
          </cell>
          <cell r="X57">
            <v>3.9771834345033077</v>
          </cell>
          <cell r="AC57">
            <v>3.7084587208239039</v>
          </cell>
          <cell r="AH57">
            <v>3.5371261980246</v>
          </cell>
          <cell r="AI57">
            <v>3.5091195164602476</v>
          </cell>
          <cell r="AJ57">
            <v>3.440140598344207</v>
          </cell>
        </row>
        <row r="59">
          <cell r="D59">
            <v>405.88230000000004</v>
          </cell>
          <cell r="E59">
            <v>402.6676333333333</v>
          </cell>
          <cell r="F59">
            <v>407.1241</v>
          </cell>
          <cell r="G59">
            <v>415.23436666666663</v>
          </cell>
          <cell r="H59">
            <v>428.72180000000003</v>
          </cell>
          <cell r="I59">
            <v>413.43697499999996</v>
          </cell>
          <cell r="J59">
            <v>465.48219999999998</v>
          </cell>
          <cell r="K59">
            <v>495.30756666666667</v>
          </cell>
          <cell r="L59">
            <v>502.51333333333332</v>
          </cell>
          <cell r="M59">
            <v>500.26</v>
          </cell>
          <cell r="N59">
            <v>490.89077500000002</v>
          </cell>
          <cell r="O59">
            <v>499.42</v>
          </cell>
          <cell r="P59">
            <v>502.89</v>
          </cell>
          <cell r="Q59">
            <v>503.31</v>
          </cell>
          <cell r="R59">
            <v>513.84</v>
          </cell>
          <cell r="S59">
            <v>504.86500000000001</v>
          </cell>
          <cell r="T59">
            <v>538.67999999999995</v>
          </cell>
          <cell r="U59">
            <v>539.87</v>
          </cell>
          <cell r="V59">
            <v>539.11</v>
          </cell>
          <cell r="W59">
            <v>522</v>
          </cell>
          <cell r="X59">
            <v>534.91499999999996</v>
          </cell>
          <cell r="Y59">
            <v>527.46</v>
          </cell>
          <cell r="Z59">
            <v>536.22</v>
          </cell>
          <cell r="AA59">
            <v>542.79</v>
          </cell>
          <cell r="AB59">
            <v>549.82000000000005</v>
          </cell>
          <cell r="AC59">
            <v>539.15</v>
          </cell>
          <cell r="AD59">
            <v>550</v>
          </cell>
          <cell r="AE59">
            <v>550</v>
          </cell>
          <cell r="AF59">
            <v>550</v>
          </cell>
          <cell r="AG59">
            <v>550</v>
          </cell>
          <cell r="AH59">
            <v>550</v>
          </cell>
          <cell r="AI59">
            <v>550</v>
          </cell>
          <cell r="AJ59">
            <v>550</v>
          </cell>
        </row>
        <row r="60">
          <cell r="D60">
            <v>522.25598167659405</v>
          </cell>
          <cell r="E60">
            <v>148.49747422846539</v>
          </cell>
          <cell r="F60">
            <v>162.821055</v>
          </cell>
          <cell r="G60">
            <v>171.14524</v>
          </cell>
          <cell r="H60">
            <v>178.74525700000001</v>
          </cell>
          <cell r="I60">
            <v>661.20902622846506</v>
          </cell>
          <cell r="J60">
            <v>180.10874831608677</v>
          </cell>
          <cell r="K60">
            <v>191.76658830400001</v>
          </cell>
          <cell r="L60">
            <v>211.01106259200003</v>
          </cell>
          <cell r="M60">
            <v>221.448646876</v>
          </cell>
          <cell r="N60">
            <v>804.33504608808698</v>
          </cell>
          <cell r="O60">
            <v>217.529229613951</v>
          </cell>
          <cell r="P60">
            <v>233.15161132111999</v>
          </cell>
          <cell r="Q60">
            <v>254.19247528064</v>
          </cell>
          <cell r="R60">
            <v>250.51173122385498</v>
          </cell>
          <cell r="S60">
            <v>955.38504743956605</v>
          </cell>
          <cell r="T60">
            <v>233.23466129421001</v>
          </cell>
          <cell r="U60">
            <v>248.45802221168799</v>
          </cell>
          <cell r="V60">
            <v>260.46077838474696</v>
          </cell>
          <cell r="W60">
            <v>244.96376972745901</v>
          </cell>
          <cell r="X60">
            <v>987.11723161810403</v>
          </cell>
          <cell r="Y60">
            <v>233.25332194371214</v>
          </cell>
          <cell r="Z60">
            <v>253.31265889212784</v>
          </cell>
          <cell r="AA60">
            <v>189.738</v>
          </cell>
          <cell r="AB60">
            <v>288.26319839358973</v>
          </cell>
          <cell r="AC60">
            <v>1032.4549999999999</v>
          </cell>
          <cell r="AH60">
            <v>1129.03657765864</v>
          </cell>
          <cell r="AI60">
            <v>1255.26647121006</v>
          </cell>
          <cell r="AJ60">
            <v>1383.3542949703301</v>
          </cell>
        </row>
        <row r="61">
          <cell r="D61">
            <v>1286.7178038475538</v>
          </cell>
          <cell r="E61">
            <v>368.78423279066322</v>
          </cell>
          <cell r="F61">
            <v>399.92978799339068</v>
          </cell>
          <cell r="G61">
            <v>412.16540281548629</v>
          </cell>
          <cell r="H61">
            <v>416.92598090416675</v>
          </cell>
          <cell r="I61">
            <v>1599.2982394195997</v>
          </cell>
          <cell r="J61">
            <v>386.9293999127932</v>
          </cell>
          <cell r="K61">
            <v>387.16668431810081</v>
          </cell>
          <cell r="L61">
            <v>419.91137069397837</v>
          </cell>
          <cell r="M61">
            <v>442.66710685643466</v>
          </cell>
          <cell r="N61">
            <v>1638.5214126056596</v>
          </cell>
          <cell r="O61">
            <v>435.56371313513876</v>
          </cell>
          <cell r="P61">
            <v>463.62347893400147</v>
          </cell>
          <cell r="Q61">
            <v>505.04157533257836</v>
          </cell>
          <cell r="R61">
            <v>487.52866889275839</v>
          </cell>
          <cell r="S61">
            <v>1892.3574568242323</v>
          </cell>
          <cell r="T61">
            <v>432.97442135258416</v>
          </cell>
          <cell r="U61">
            <v>460.21824182060124</v>
          </cell>
          <cell r="V61">
            <v>483.13104632588329</v>
          </cell>
          <cell r="W61">
            <v>469.27925235145403</v>
          </cell>
          <cell r="X61">
            <v>1845.372127568126</v>
          </cell>
          <cell r="Y61">
            <v>442.21992557485328</v>
          </cell>
          <cell r="Z61">
            <v>472.40434689516957</v>
          </cell>
          <cell r="AA61">
            <v>349.56060354833363</v>
          </cell>
          <cell r="AB61">
            <v>524.28649083989262</v>
          </cell>
          <cell r="AC61">
            <v>1914.9680051933599</v>
          </cell>
          <cell r="AH61">
            <v>2052.7937775611636</v>
          </cell>
          <cell r="AI61">
            <v>2282.3026749273818</v>
          </cell>
          <cell r="AJ61">
            <v>2515.1896272187819</v>
          </cell>
        </row>
        <row r="68">
          <cell r="D68">
            <v>1995</v>
          </cell>
          <cell r="E68">
            <v>1.96</v>
          </cell>
          <cell r="F68">
            <v>2.96</v>
          </cell>
          <cell r="G68">
            <v>3.96</v>
          </cell>
          <cell r="H68">
            <v>4.96</v>
          </cell>
          <cell r="I68">
            <v>1996</v>
          </cell>
          <cell r="J68">
            <v>1.97</v>
          </cell>
          <cell r="K68">
            <v>2.97</v>
          </cell>
          <cell r="L68">
            <v>3.97</v>
          </cell>
          <cell r="M68">
            <v>4.97</v>
          </cell>
          <cell r="N68">
            <v>1997</v>
          </cell>
          <cell r="O68">
            <v>1.98</v>
          </cell>
          <cell r="P68">
            <v>2.98</v>
          </cell>
          <cell r="Q68">
            <v>3.98</v>
          </cell>
          <cell r="R68">
            <v>4.9800000000000004</v>
          </cell>
          <cell r="S68">
            <v>1998</v>
          </cell>
          <cell r="T68">
            <v>1.99</v>
          </cell>
          <cell r="U68">
            <v>2.99</v>
          </cell>
          <cell r="V68">
            <v>3.99</v>
          </cell>
          <cell r="W68">
            <v>4.99</v>
          </cell>
          <cell r="X68">
            <v>1999</v>
          </cell>
          <cell r="Y68">
            <v>1</v>
          </cell>
          <cell r="Z68">
            <v>2</v>
          </cell>
          <cell r="AA68">
            <v>3</v>
          </cell>
          <cell r="AB68">
            <v>4</v>
          </cell>
          <cell r="AC68">
            <v>2000</v>
          </cell>
          <cell r="AD68">
            <v>1.01</v>
          </cell>
          <cell r="AE68">
            <v>2.0099999999999998</v>
          </cell>
          <cell r="AF68">
            <v>3.01</v>
          </cell>
          <cell r="AG68">
            <v>4.01</v>
          </cell>
          <cell r="AH68">
            <v>2001</v>
          </cell>
          <cell r="AI68">
            <v>2002</v>
          </cell>
          <cell r="AJ68">
            <v>2003</v>
          </cell>
        </row>
        <row r="69">
          <cell r="T69" t="str">
            <v>actual</v>
          </cell>
          <cell r="U69" t="str">
            <v>actual</v>
          </cell>
          <cell r="V69" t="str">
            <v>actual</v>
          </cell>
          <cell r="W69" t="str">
            <v>actual</v>
          </cell>
          <cell r="X69" t="str">
            <v>actual</v>
          </cell>
          <cell r="Y69" t="str">
            <v>actual</v>
          </cell>
          <cell r="Z69" t="str">
            <v>actual</v>
          </cell>
          <cell r="AA69" t="str">
            <v>prog.</v>
          </cell>
          <cell r="AB69" t="str">
            <v>prog</v>
          </cell>
          <cell r="AC69" t="str">
            <v>prog.</v>
          </cell>
          <cell r="AD69" t="str">
            <v>prog</v>
          </cell>
          <cell r="AE69" t="str">
            <v>prog.</v>
          </cell>
          <cell r="AF69" t="str">
            <v>prog</v>
          </cell>
          <cell r="AG69" t="str">
            <v>prog.</v>
          </cell>
          <cell r="AH69" t="str">
            <v>prog</v>
          </cell>
          <cell r="AI69" t="str">
            <v>prog.</v>
          </cell>
          <cell r="AJ69" t="str">
            <v>prog</v>
          </cell>
        </row>
        <row r="71">
          <cell r="I71">
            <v>33.110381544223969</v>
          </cell>
          <cell r="J71">
            <v>53.89538921329293</v>
          </cell>
          <cell r="K71">
            <v>-4.9030668097338292</v>
          </cell>
          <cell r="L71">
            <v>-24.377024020480491</v>
          </cell>
          <cell r="M71">
            <v>0.11491099487312795</v>
          </cell>
          <cell r="N71">
            <v>5.45928406462113</v>
          </cell>
          <cell r="O71">
            <v>-12.951307162527868</v>
          </cell>
          <cell r="P71">
            <v>-1.4496056637943724</v>
          </cell>
          <cell r="Q71">
            <v>110.78963704245456</v>
          </cell>
          <cell r="R71">
            <v>59.435887338822425</v>
          </cell>
          <cell r="S71">
            <v>31.317739751630853</v>
          </cell>
          <cell r="T71">
            <v>-33.934144074042862</v>
          </cell>
          <cell r="U71">
            <v>2.9763802606041452</v>
          </cell>
          <cell r="V71">
            <v>-29.838415728337694</v>
          </cell>
          <cell r="W71">
            <v>-25.267372565241686</v>
          </cell>
          <cell r="X71">
            <v>-23.751420318900728</v>
          </cell>
          <cell r="Y71">
            <v>57.430483623296226</v>
          </cell>
          <cell r="Z71">
            <v>3.6205028884313606</v>
          </cell>
          <cell r="AA71">
            <v>-34.732845778042019</v>
          </cell>
          <cell r="AB71">
            <v>-34.4587397112075</v>
          </cell>
          <cell r="AC71">
            <v>-9.4738437300033524</v>
          </cell>
          <cell r="AD71">
            <v>-2.5986543094245036</v>
          </cell>
          <cell r="AE71">
            <v>14.651950918329646</v>
          </cell>
          <cell r="AF71">
            <v>53.47630240725195</v>
          </cell>
          <cell r="AG71">
            <v>-13.908064577156125</v>
          </cell>
          <cell r="AH71">
            <v>7.7797319608371822</v>
          </cell>
          <cell r="AI71">
            <v>-11.39051721326004</v>
          </cell>
          <cell r="AJ71">
            <v>-11.329014134098898</v>
          </cell>
        </row>
        <row r="72">
          <cell r="I72">
            <v>10.726678843816188</v>
          </cell>
          <cell r="J72">
            <v>37.539953006173249</v>
          </cell>
          <cell r="K72">
            <v>22.031697467758434</v>
          </cell>
          <cell r="L72">
            <v>-1.1164801195320706E-2</v>
          </cell>
          <cell r="M72">
            <v>-4.7251655675737396</v>
          </cell>
          <cell r="N72">
            <v>11.81776524094451</v>
          </cell>
          <cell r="O72">
            <v>-15.243443145096222</v>
          </cell>
          <cell r="P72">
            <v>-20.038205077263044</v>
          </cell>
          <cell r="Q72">
            <v>37.0107557556573</v>
          </cell>
          <cell r="R72">
            <v>53.298767991150015</v>
          </cell>
          <cell r="S72">
            <v>13.006206967151243</v>
          </cell>
          <cell r="T72">
            <v>-27.523917781499236</v>
          </cell>
          <cell r="U72">
            <v>1.5595269976910373</v>
          </cell>
          <cell r="V72">
            <v>-27.280727816485069</v>
          </cell>
          <cell r="W72">
            <v>-27.193262513990433</v>
          </cell>
          <cell r="X72">
            <v>-22.232657049640579</v>
          </cell>
          <cell r="Y72">
            <v>41.737278934421965</v>
          </cell>
          <cell r="Z72">
            <v>8.4905626128219751</v>
          </cell>
          <cell r="AA72">
            <v>-35.231089981772072</v>
          </cell>
          <cell r="AB72">
            <v>-20.775574569526285</v>
          </cell>
          <cell r="AC72">
            <v>-5.6792023572906629</v>
          </cell>
          <cell r="AD72">
            <v>-1.2849094898970037</v>
          </cell>
          <cell r="AE72">
            <v>3.4841408709952191</v>
          </cell>
          <cell r="AF72">
            <v>58.125514044387472</v>
          </cell>
          <cell r="AG72">
            <v>-8.3213269285295581</v>
          </cell>
          <cell r="AH72">
            <v>7.8105352430521293</v>
          </cell>
          <cell r="AI72">
            <v>-6.1136479842356124</v>
          </cell>
          <cell r="AJ72">
            <v>-11.178030281656987</v>
          </cell>
        </row>
        <row r="73">
          <cell r="I73">
            <v>16.431713278904112</v>
          </cell>
          <cell r="J73">
            <v>38.84557643526432</v>
          </cell>
          <cell r="K73">
            <v>26.671352766866562</v>
          </cell>
          <cell r="L73">
            <v>11.600640706049532</v>
          </cell>
          <cell r="M73">
            <v>7.1464202920621602</v>
          </cell>
          <cell r="N73">
            <v>19.244155089185242</v>
          </cell>
          <cell r="O73">
            <v>-6.9933037045875182</v>
          </cell>
          <cell r="P73">
            <v>-4.4063547629961448</v>
          </cell>
          <cell r="Q73">
            <v>2.8135379533537446</v>
          </cell>
          <cell r="R73">
            <v>18.740271685297898</v>
          </cell>
          <cell r="S73">
            <v>3.2198744559950114</v>
          </cell>
          <cell r="T73">
            <v>-25.553586790853828</v>
          </cell>
          <cell r="U73">
            <v>-17.22350577134101</v>
          </cell>
          <cell r="V73">
            <v>-13.896538577171569</v>
          </cell>
          <cell r="W73">
            <v>-16.246913284686443</v>
          </cell>
          <cell r="X73">
            <v>-17.925808579006443</v>
          </cell>
          <cell r="Y73">
            <v>21.693498629727742</v>
          </cell>
          <cell r="Z73">
            <v>13.184995837563363</v>
          </cell>
          <cell r="AA73">
            <v>-15.295547567203087</v>
          </cell>
          <cell r="AB73">
            <v>-13.454225717148731</v>
          </cell>
          <cell r="AC73">
            <v>-0.99185096213571455</v>
          </cell>
          <cell r="AD73">
            <v>-2.66177044605449</v>
          </cell>
          <cell r="AE73">
            <v>1.9119855273234947</v>
          </cell>
          <cell r="AF73">
            <v>37.210250844320427</v>
          </cell>
          <cell r="AG73">
            <v>5.4947807686811956</v>
          </cell>
          <cell r="AH73">
            <v>9.2684791594246576</v>
          </cell>
          <cell r="AI73">
            <v>-0.70030253702184098</v>
          </cell>
          <cell r="AJ73">
            <v>-7.2723489300444299</v>
          </cell>
        </row>
        <row r="74">
          <cell r="I74">
            <v>7.2129937246216258</v>
          </cell>
          <cell r="J74">
            <v>-14.949423665019992</v>
          </cell>
          <cell r="K74">
            <v>-26.339981508387282</v>
          </cell>
          <cell r="L74">
            <v>-30.728934462773069</v>
          </cell>
          <cell r="M74">
            <v>-3.5636363636363626</v>
          </cell>
          <cell r="N74">
            <v>-19.558945048891331</v>
          </cell>
          <cell r="O74">
            <v>59.203429677776228</v>
          </cell>
          <cell r="P74">
            <v>8.8258499497920013</v>
          </cell>
          <cell r="Q74">
            <v>-7.6267095736122172</v>
          </cell>
          <cell r="R74">
            <v>-33.112116641528416</v>
          </cell>
          <cell r="S74">
            <v>-2.0360993524031272</v>
          </cell>
          <cell r="T74">
            <v>11.418380820013894</v>
          </cell>
          <cell r="U74">
            <v>0.71099027846430829</v>
          </cell>
          <cell r="V74">
            <v>8.3260755965859516</v>
          </cell>
          <cell r="W74">
            <v>12.465053743235117</v>
          </cell>
          <cell r="X74">
            <v>8.0468563763784715</v>
          </cell>
          <cell r="Y74">
            <v>-4.9482305517240661</v>
          </cell>
          <cell r="Z74">
            <v>37.962909941673558</v>
          </cell>
          <cell r="AA74">
            <v>19.565846599131703</v>
          </cell>
          <cell r="AB74">
            <v>45.477200199160734</v>
          </cell>
          <cell r="AC74">
            <v>24.02649295157579</v>
          </cell>
          <cell r="AD74">
            <v>31.465533414548617</v>
          </cell>
          <cell r="AE74">
            <v>1.3058692990300642</v>
          </cell>
          <cell r="AF74">
            <v>21.049510057775422</v>
          </cell>
          <cell r="AG74">
            <v>12.769517301543559</v>
          </cell>
          <cell r="AH74">
            <v>15.341014790620406</v>
          </cell>
          <cell r="AI74">
            <v>12.489999999999995</v>
          </cell>
          <cell r="AJ74">
            <v>10.079999999999998</v>
          </cell>
        </row>
        <row r="75">
          <cell r="I75">
            <v>12.725729740157604</v>
          </cell>
          <cell r="J75">
            <v>22.40483123045405</v>
          </cell>
          <cell r="K75">
            <v>4.7071524781626408</v>
          </cell>
          <cell r="L75">
            <v>-6.696874981180045</v>
          </cell>
          <cell r="M75">
            <v>3.308815705180379</v>
          </cell>
          <cell r="N75">
            <v>4.4079210807834528</v>
          </cell>
          <cell r="O75">
            <v>7.0637675541380673</v>
          </cell>
          <cell r="P75">
            <v>-0.54949058155769137</v>
          </cell>
          <cell r="Q75">
            <v>-0.53700115873893139</v>
          </cell>
          <cell r="R75">
            <v>1.39661516315428</v>
          </cell>
          <cell r="S75">
            <v>1.671575746744594</v>
          </cell>
          <cell r="T75">
            <v>-13.879020680174023</v>
          </cell>
          <cell r="U75">
            <v>-11.503237883818784</v>
          </cell>
          <cell r="V75">
            <v>-7.273093988464808</v>
          </cell>
          <cell r="W75">
            <v>-9.9117349993449011</v>
          </cell>
          <cell r="X75">
            <v>-10.553821127987874</v>
          </cell>
          <cell r="Y75">
            <v>10.809750638638803</v>
          </cell>
          <cell r="Z75">
            <v>22.178758409030451</v>
          </cell>
          <cell r="AA75">
            <v>-3.1571668920186085</v>
          </cell>
          <cell r="AB75">
            <v>2.7785286283554598</v>
          </cell>
          <cell r="AC75">
            <v>7.5859699660603184</v>
          </cell>
          <cell r="AD75">
            <v>9.2973785231161798</v>
          </cell>
          <cell r="AE75">
            <v>1.6635582807773375</v>
          </cell>
          <cell r="AF75">
            <v>30.262936918501197</v>
          </cell>
          <cell r="AG75">
            <v>8.3310997688705157</v>
          </cell>
          <cell r="AH75">
            <v>11.668678504553355</v>
          </cell>
          <cell r="AI75">
            <v>4.6846811169466207</v>
          </cell>
          <cell r="AJ75">
            <v>0.34000000000000341</v>
          </cell>
        </row>
        <row r="76">
          <cell r="I76">
            <v>114.65257785433874</v>
          </cell>
          <cell r="J76">
            <v>8.6747505251714614</v>
          </cell>
          <cell r="K76">
            <v>10.002989369947016</v>
          </cell>
          <cell r="L76">
            <v>10.397213884992951</v>
          </cell>
          <cell r="M76">
            <v>73.581910112359594</v>
          </cell>
          <cell r="N76">
            <v>23.601292781477468</v>
          </cell>
          <cell r="O76">
            <v>-3.1950002411224858</v>
          </cell>
          <cell r="P76">
            <v>-20.682654966520374</v>
          </cell>
          <cell r="Q76">
            <v>-0.28128949404410264</v>
          </cell>
          <cell r="R76">
            <v>18.378976710337881</v>
          </cell>
          <cell r="S76">
            <v>7.7241007781864823E-2</v>
          </cell>
          <cell r="T76">
            <v>-3.2850996659935845</v>
          </cell>
          <cell r="U76">
            <v>27.71211181983621</v>
          </cell>
          <cell r="V76">
            <v>-11.297084289631869</v>
          </cell>
          <cell r="W76">
            <v>-7.9618943901343044</v>
          </cell>
          <cell r="X76">
            <v>-1.2995759973343866</v>
          </cell>
          <cell r="Y76">
            <v>3.0557340253406267</v>
          </cell>
          <cell r="Z76">
            <v>-8.5333469721437041</v>
          </cell>
          <cell r="AA76">
            <v>-45.172655370064859</v>
          </cell>
          <cell r="AB76">
            <v>-31.275103130804908</v>
          </cell>
          <cell r="AC76">
            <v>-22.067002864457237</v>
          </cell>
          <cell r="AD76">
            <v>46.566832352683178</v>
          </cell>
          <cell r="AE76">
            <v>4.6286214048934369</v>
          </cell>
          <cell r="AF76">
            <v>-33.951306008140833</v>
          </cell>
          <cell r="AG76">
            <v>-104.39509410800395</v>
          </cell>
          <cell r="AH76">
            <v>-22.600585878270195</v>
          </cell>
          <cell r="AI76">
            <v>-24.296720322695364</v>
          </cell>
          <cell r="AJ76">
            <v>-25.543048090144922</v>
          </cell>
        </row>
        <row r="77">
          <cell r="I77">
            <v>171.71305881775527</v>
          </cell>
          <cell r="J77">
            <v>47.237830117163838</v>
          </cell>
          <cell r="K77">
            <v>52.668406891938901</v>
          </cell>
          <cell r="L77">
            <v>25.58972900932919</v>
          </cell>
          <cell r="M77">
            <v>-3.4216358453329434</v>
          </cell>
          <cell r="N77">
            <v>24.266900263584887</v>
          </cell>
          <cell r="O77">
            <v>65.96911906552856</v>
          </cell>
          <cell r="P77">
            <v>46.708216090880967</v>
          </cell>
          <cell r="Q77">
            <v>19.319236251482479</v>
          </cell>
          <cell r="R77">
            <v>22.134884082099873</v>
          </cell>
          <cell r="S77">
            <v>35.361794038371045</v>
          </cell>
          <cell r="T77">
            <v>6.3395615618063914</v>
          </cell>
          <cell r="U77">
            <v>-16.297503245810404</v>
          </cell>
          <cell r="V77">
            <v>4.2806027597575422</v>
          </cell>
          <cell r="W77">
            <v>24.128759237547911</v>
          </cell>
          <cell r="X77">
            <v>3.8884984876066682</v>
          </cell>
          <cell r="Y77">
            <v>-0.25738540088325124</v>
          </cell>
          <cell r="Z77">
            <v>9.50120050498235</v>
          </cell>
          <cell r="AA77">
            <v>-5.7453629841817957</v>
          </cell>
          <cell r="AB77">
            <v>-2.3685329550608003</v>
          </cell>
          <cell r="AC77">
            <v>-0.10939978311054688</v>
          </cell>
          <cell r="AD77">
            <v>2.683774582755305</v>
          </cell>
          <cell r="AE77">
            <v>13.722860366583006</v>
          </cell>
          <cell r="AF77">
            <v>46.155061142115557</v>
          </cell>
          <cell r="AG77">
            <v>41.971588634327986</v>
          </cell>
          <cell r="AH77">
            <v>27.355765654206394</v>
          </cell>
          <cell r="AI77">
            <v>11.953575918132003</v>
          </cell>
          <cell r="AJ77">
            <v>8.8999999999999915</v>
          </cell>
        </row>
        <row r="78">
          <cell r="I78">
            <v>145.87373254256747</v>
          </cell>
          <cell r="J78">
            <v>27.341467498221078</v>
          </cell>
          <cell r="K78">
            <v>33.57147342765586</v>
          </cell>
          <cell r="L78">
            <v>19.69782621702474</v>
          </cell>
          <cell r="M78">
            <v>18.710015104953399</v>
          </cell>
          <cell r="N78">
            <v>24.003759623150671</v>
          </cell>
          <cell r="O78">
            <v>35.515309229977817</v>
          </cell>
          <cell r="P78">
            <v>21.866621176412295</v>
          </cell>
          <cell r="Q78">
            <v>12.30847034548448</v>
          </cell>
          <cell r="R78">
            <v>20.556418693271027</v>
          </cell>
          <cell r="S78">
            <v>21.457705868901272</v>
          </cell>
          <cell r="T78">
            <v>3.312260173757835</v>
          </cell>
          <cell r="U78">
            <v>-5.7388294153903416</v>
          </cell>
          <cell r="V78">
            <v>-0.66665868504209413</v>
          </cell>
          <cell r="W78">
            <v>10.885862374937204</v>
          </cell>
          <cell r="X78">
            <v>2.2039855707106142</v>
          </cell>
          <cell r="Y78">
            <v>0.71816300774885633</v>
          </cell>
          <cell r="Z78">
            <v>3.6389238319870572</v>
          </cell>
          <cell r="AA78">
            <v>-16.926904791040442</v>
          </cell>
          <cell r="AB78">
            <v>-12.269839153474564</v>
          </cell>
          <cell r="AC78">
            <v>-6.9944047757967525</v>
          </cell>
          <cell r="AD78">
            <v>15.905038676013248</v>
          </cell>
          <cell r="AE78">
            <v>11.113900993308562</v>
          </cell>
          <cell r="AF78">
            <v>31.161368775322188</v>
          </cell>
          <cell r="AG78">
            <v>2.6977521345032329</v>
          </cell>
          <cell r="AH78">
            <v>14.23006956853277</v>
          </cell>
          <cell r="AI78">
            <v>5.5</v>
          </cell>
          <cell r="AJ78">
            <v>4.5</v>
          </cell>
        </row>
        <row r="79">
          <cell r="I79">
            <v>22.921514130844074</v>
          </cell>
          <cell r="J79">
            <v>-1.649821905500275</v>
          </cell>
          <cell r="K79">
            <v>-12.362122872446989</v>
          </cell>
          <cell r="L79">
            <v>-19.433085627728772</v>
          </cell>
          <cell r="M79">
            <v>-3.5282700114689334</v>
          </cell>
          <cell r="N79">
            <v>-10.30808484055251</v>
          </cell>
          <cell r="O79">
            <v>61.369604838166197</v>
          </cell>
          <cell r="P79">
            <v>20.500983652071355</v>
          </cell>
          <cell r="Q79">
            <v>0.79804691533252026</v>
          </cell>
          <cell r="R79">
            <v>-19.337204997667044</v>
          </cell>
          <cell r="S79">
            <v>8.9009739770191487</v>
          </cell>
          <cell r="T79">
            <v>9.7459435891146313</v>
          </cell>
          <cell r="U79">
            <v>-5.6709753174612132</v>
          </cell>
          <cell r="V79">
            <v>6.8288351124222544</v>
          </cell>
          <cell r="W79">
            <v>16.868402858575848</v>
          </cell>
          <cell r="X79">
            <v>6.5352448788663224</v>
          </cell>
          <cell r="Y79">
            <v>-3.4514967920682693</v>
          </cell>
          <cell r="Z79">
            <v>28.486525763215241</v>
          </cell>
          <cell r="AA79">
            <v>10.421551939024212</v>
          </cell>
          <cell r="AB79">
            <v>26.292054872262142</v>
          </cell>
          <cell r="AC79">
            <v>15.470786991884978</v>
          </cell>
          <cell r="AD79">
            <v>21.978160079515078</v>
          </cell>
          <cell r="AE79">
            <v>4.8292481362887969</v>
          </cell>
          <cell r="AF79">
            <v>28.791559661825659</v>
          </cell>
          <cell r="AG79">
            <v>21.821616876029239</v>
          </cell>
          <cell r="AH79">
            <v>19.025355205617018</v>
          </cell>
          <cell r="AI79">
            <v>12.313992014687813</v>
          </cell>
          <cell r="AJ79">
            <v>9.6940685077512541</v>
          </cell>
        </row>
        <row r="80">
          <cell r="I80">
            <v>22.310170903682476</v>
          </cell>
          <cell r="J80">
            <v>23.128458886039311</v>
          </cell>
          <cell r="K80">
            <v>8.7145445314781966</v>
          </cell>
          <cell r="L80">
            <v>-2.7246319968485295</v>
          </cell>
          <cell r="M80">
            <v>5.5101786960640311</v>
          </cell>
          <cell r="N80">
            <v>7.2435249016606917</v>
          </cell>
          <cell r="O80">
            <v>11.376983852325637</v>
          </cell>
          <cell r="P80">
            <v>3.2742360594527895</v>
          </cell>
          <cell r="Q80">
            <v>1.8417690332019419</v>
          </cell>
          <cell r="R80">
            <v>4.4778242517465259</v>
          </cell>
          <cell r="S80">
            <v>4.982172873570363</v>
          </cell>
          <cell r="T80">
            <v>-10.708018237061651</v>
          </cell>
          <cell r="U80">
            <v>-10.342927762995927</v>
          </cell>
          <cell r="V80">
            <v>-5.9239565266915406</v>
          </cell>
          <cell r="W80">
            <v>-6.0524264329304032</v>
          </cell>
          <cell r="X80">
            <v>-8.0841961614767257</v>
          </cell>
          <cell r="Y80">
            <v>8.6560405727512375</v>
          </cell>
          <cell r="Z80">
            <v>18.255260155623262</v>
          </cell>
          <cell r="AA80">
            <v>-6.1263069831638006</v>
          </cell>
          <cell r="AB80">
            <v>-0.51738896386267186</v>
          </cell>
          <cell r="AC80">
            <v>4.4476203853822511</v>
          </cell>
          <cell r="AD80">
            <v>10.60454036308407</v>
          </cell>
          <cell r="AE80">
            <v>3.4162986680796905</v>
          </cell>
          <cell r="AF80">
            <v>30.434374742955441</v>
          </cell>
          <cell r="AG80">
            <v>7.2430337419207262</v>
          </cell>
          <cell r="AH80">
            <v>12.159607912607356</v>
          </cell>
          <cell r="AI80">
            <v>4.8438340394806829</v>
          </cell>
          <cell r="AJ80">
            <v>1.1571278507505269</v>
          </cell>
        </row>
        <row r="81">
          <cell r="I81">
            <v>11.76911544227886</v>
          </cell>
          <cell r="J81">
            <v>86.304849884526561</v>
          </cell>
          <cell r="K81">
            <v>135.86163522012581</v>
          </cell>
          <cell r="L81">
            <v>50.746606334841601</v>
          </cell>
          <cell r="M81">
            <v>270.85024154589382</v>
          </cell>
          <cell r="N81">
            <v>120.24591996422978</v>
          </cell>
          <cell r="O81">
            <v>62.17924879137226</v>
          </cell>
          <cell r="P81">
            <v>48.909391499120062</v>
          </cell>
          <cell r="Q81">
            <v>-84.176497073390365</v>
          </cell>
          <cell r="R81">
            <v>-63.202459422140009</v>
          </cell>
          <cell r="S81">
            <v>-38.689552966015661</v>
          </cell>
          <cell r="T81">
            <v>-10.937858289383172</v>
          </cell>
          <cell r="U81">
            <v>-62.434352840054437</v>
          </cell>
          <cell r="V81">
            <v>139.81333940359661</v>
          </cell>
          <cell r="W81">
            <v>42.79241008212972</v>
          </cell>
          <cell r="X81">
            <v>-9.0222944805183971</v>
          </cell>
          <cell r="Y81">
            <v>-89.958805355303824</v>
          </cell>
          <cell r="Z81">
            <v>40.432526017534428</v>
          </cell>
          <cell r="AA81">
            <v>58.893173548489131</v>
          </cell>
          <cell r="AB81">
            <v>-9.0936495934153072</v>
          </cell>
          <cell r="AC81">
            <v>-1.1459870306461823</v>
          </cell>
          <cell r="AD81">
            <v>281.95582290598367</v>
          </cell>
          <cell r="AE81">
            <v>-14.48946642855978</v>
          </cell>
          <cell r="AF81">
            <v>-13.721290508543333</v>
          </cell>
          <cell r="AG81">
            <v>-11.024208768163732</v>
          </cell>
          <cell r="AH81">
            <v>-6.6508619768183053</v>
          </cell>
          <cell r="AI81">
            <v>6.3684795054708871</v>
          </cell>
          <cell r="AJ81">
            <v>-4.6375388800546204</v>
          </cell>
        </row>
        <row r="82">
          <cell r="I82">
            <v>267.7929155313351</v>
          </cell>
          <cell r="J82">
            <v>7.1782148760330529</v>
          </cell>
          <cell r="K82">
            <v>-7.0466297435897332</v>
          </cell>
          <cell r="L82">
            <v>30.490563706563705</v>
          </cell>
          <cell r="M82">
            <v>-16.132124756335287</v>
          </cell>
          <cell r="N82">
            <v>0.45399318417544521</v>
          </cell>
          <cell r="O82">
            <v>26.087591502035238</v>
          </cell>
          <cell r="P82">
            <v>25.029879883750056</v>
          </cell>
          <cell r="Q82">
            <v>-24.944764419717515</v>
          </cell>
          <cell r="R82">
            <v>-43.618268965712815</v>
          </cell>
          <cell r="S82">
            <v>-4.6096105397926834</v>
          </cell>
          <cell r="T82">
            <v>-10.039700134032543</v>
          </cell>
          <cell r="U82">
            <v>-13.723141006406991</v>
          </cell>
          <cell r="V82">
            <v>65.733807555330969</v>
          </cell>
          <cell r="W82">
            <v>127.93080988383122</v>
          </cell>
          <cell r="X82">
            <v>24.230863018729337</v>
          </cell>
          <cell r="Y82">
            <v>-4.2487862633907838</v>
          </cell>
          <cell r="Z82">
            <v>4.3167734137885105</v>
          </cell>
          <cell r="AA82">
            <v>11.986451256874275</v>
          </cell>
          <cell r="AB82">
            <v>10.777522562442357</v>
          </cell>
          <cell r="AC82">
            <v>6.2199965716413175</v>
          </cell>
          <cell r="AD82">
            <v>6.4956425532921998</v>
          </cell>
          <cell r="AE82">
            <v>7.8600564794477634</v>
          </cell>
          <cell r="AF82">
            <v>1.9541206457094376</v>
          </cell>
          <cell r="AG82">
            <v>14.285714285714278</v>
          </cell>
          <cell r="AH82">
            <v>7.805467377714038</v>
          </cell>
          <cell r="AI82">
            <v>9.7826086956521721</v>
          </cell>
          <cell r="AJ82">
            <v>0.99009900990098743</v>
          </cell>
        </row>
        <row r="83">
          <cell r="I83">
            <v>-21.881254169446308</v>
          </cell>
          <cell r="J83">
            <v>-2.0056925996205024</v>
          </cell>
          <cell r="K83">
            <v>96.861507128309597</v>
          </cell>
          <cell r="L83">
            <v>44.065123010130264</v>
          </cell>
          <cell r="M83">
            <v>-19.445497630331758</v>
          </cell>
          <cell r="N83">
            <v>27.601195559350984</v>
          </cell>
          <cell r="O83">
            <v>-23.947098348275645</v>
          </cell>
          <cell r="P83">
            <v>-44.984947082009953</v>
          </cell>
          <cell r="Q83">
            <v>-33.046037629709986</v>
          </cell>
          <cell r="R83">
            <v>30.101390441450462</v>
          </cell>
          <cell r="S83">
            <v>-24.560470081180014</v>
          </cell>
          <cell r="T83">
            <v>0.33608310418576082</v>
          </cell>
          <cell r="U83">
            <v>-1.8466630310096406</v>
          </cell>
          <cell r="V83">
            <v>-19.634650021521892</v>
          </cell>
          <cell r="W83">
            <v>-36.114188446890559</v>
          </cell>
          <cell r="X83">
            <v>-16.808995341662907</v>
          </cell>
          <cell r="Y83">
            <v>-3.1723355381351013</v>
          </cell>
          <cell r="Z83">
            <v>20.773743246612852</v>
          </cell>
          <cell r="AA83">
            <v>-36.531451063941191</v>
          </cell>
          <cell r="AB83">
            <v>53.367547692195217</v>
          </cell>
          <cell r="AC83">
            <v>6.7409989403595318</v>
          </cell>
          <cell r="AD83">
            <v>4.8277200666171325</v>
          </cell>
          <cell r="AE83">
            <v>-20.682580693922361</v>
          </cell>
          <cell r="AF83">
            <v>70.603288525458112</v>
          </cell>
          <cell r="AG83">
            <v>4.6153846153846274</v>
          </cell>
          <cell r="AH83">
            <v>7.8960414634263287</v>
          </cell>
          <cell r="AI83">
            <v>8.518518518518519</v>
          </cell>
          <cell r="AJ83">
            <v>-10.836177474402731</v>
          </cell>
        </row>
        <row r="85">
          <cell r="D85">
            <v>299.5</v>
          </cell>
          <cell r="I85">
            <v>24.958333333333332</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onthly"/>
      <sheetName val="Quarterly"/>
      <sheetName val="Chart1"/>
      <sheetName val="Annual"/>
      <sheetName val="Within Year"/>
      <sheetName val="Indicators"/>
      <sheetName val="Competitiveness"/>
      <sheetName val="Data for estimations"/>
      <sheetName val="CHART_DATA"/>
      <sheetName val="RM &amp; M2X growth"/>
      <sheetName val="Sheet1 (2)"/>
      <sheetName val="Indicators (2)"/>
      <sheetName val="DATA"/>
      <sheetName val="Competitiveness 1"/>
      <sheetName val="FSU Dolarization"/>
      <sheetName val="Monetary Prog"/>
      <sheetName val="Panel1"/>
      <sheetName val="Panel2"/>
      <sheetName val="Monetary Indicators"/>
      <sheetName val="ControlSheet"/>
      <sheetName val="X_Rates_RED"/>
      <sheetName val="X_Rates_RE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A2" t="str">
            <v xml:space="preserve">Fig. 1: GDP, WAGES, AND INFLATION -- </v>
          </cell>
        </row>
        <row r="4">
          <cell r="A4" t="str">
            <v>PANEL 1 - Real GDP</v>
          </cell>
        </row>
        <row r="5">
          <cell r="B5">
            <v>1994</v>
          </cell>
          <cell r="C5">
            <v>1995</v>
          </cell>
          <cell r="D5">
            <v>1996</v>
          </cell>
          <cell r="E5">
            <v>1997</v>
          </cell>
          <cell r="F5">
            <v>1998</v>
          </cell>
          <cell r="G5">
            <v>1999</v>
          </cell>
          <cell r="H5">
            <v>2000</v>
          </cell>
          <cell r="I5" t="str">
            <v>2001
Proj.</v>
          </cell>
        </row>
        <row r="6">
          <cell r="B6">
            <v>5.4</v>
          </cell>
          <cell r="C6">
            <v>6.899977801028423</v>
          </cell>
          <cell r="D6">
            <v>5.8653945913958783</v>
          </cell>
          <cell r="E6">
            <v>3.3210376749257753</v>
          </cell>
          <cell r="F6">
            <v>7.3403760129280071</v>
          </cell>
          <cell r="G6">
            <v>3.2999951180604503</v>
          </cell>
          <cell r="H6">
            <v>5.9999168002683678</v>
          </cell>
          <cell r="I6">
            <v>6.5106627769499505</v>
          </cell>
        </row>
        <row r="8">
          <cell r="A8" t="str">
            <v>PANEL 2 - Inflation</v>
          </cell>
          <cell r="BJ8">
            <v>1997</v>
          </cell>
        </row>
        <row r="10">
          <cell r="B10">
            <v>1998</v>
          </cell>
          <cell r="N10">
            <v>1999</v>
          </cell>
        </row>
        <row r="11">
          <cell r="B11" t="str">
            <v>Jan
1998</v>
          </cell>
          <cell r="C11" t="str">
            <v>Feb</v>
          </cell>
          <cell r="D11" t="str">
            <v>Mar</v>
          </cell>
          <cell r="E11" t="str">
            <v>Apr</v>
          </cell>
          <cell r="F11" t="str">
            <v>May</v>
          </cell>
          <cell r="G11" t="str">
            <v>Jun</v>
          </cell>
          <cell r="H11" t="str">
            <v>Jul</v>
          </cell>
          <cell r="I11" t="str">
            <v>Aug</v>
          </cell>
          <cell r="J11" t="str">
            <v>Sep</v>
          </cell>
          <cell r="K11" t="str">
            <v>Oct</v>
          </cell>
          <cell r="L11" t="str">
            <v>Nov</v>
          </cell>
          <cell r="M11" t="str">
            <v>Dec</v>
          </cell>
          <cell r="N11" t="str">
            <v>Jan
1999</v>
          </cell>
          <cell r="O11" t="str">
            <v>Feb</v>
          </cell>
          <cell r="P11" t="str">
            <v>Mar</v>
          </cell>
          <cell r="Q11" t="str">
            <v>Apr</v>
          </cell>
          <cell r="R11" t="str">
            <v>May</v>
          </cell>
          <cell r="S11" t="str">
            <v>Jun</v>
          </cell>
          <cell r="T11" t="str">
            <v>Jul</v>
          </cell>
          <cell r="U11" t="str">
            <v>Aug</v>
          </cell>
          <cell r="V11" t="str">
            <v>Sep</v>
          </cell>
          <cell r="W11" t="str">
            <v>Oct</v>
          </cell>
          <cell r="X11" t="str">
            <v>Nov</v>
          </cell>
          <cell r="Y11" t="str">
            <v>Dec</v>
          </cell>
          <cell r="Z11" t="str">
            <v>Jan
'00</v>
          </cell>
          <cell r="AA11" t="str">
            <v>Feb</v>
          </cell>
          <cell r="AB11" t="str">
            <v>Mar</v>
          </cell>
          <cell r="AC11" t="str">
            <v>Apr</v>
          </cell>
          <cell r="AD11" t="str">
            <v>May</v>
          </cell>
          <cell r="AE11" t="str">
            <v>Jun</v>
          </cell>
          <cell r="AF11" t="str">
            <v>Jul</v>
          </cell>
          <cell r="AG11" t="str">
            <v>Aug</v>
          </cell>
          <cell r="AH11" t="str">
            <v>Sep</v>
          </cell>
          <cell r="AI11" t="str">
            <v>Oct</v>
          </cell>
          <cell r="AJ11" t="str">
            <v>Nov</v>
          </cell>
          <cell r="AK11" t="str">
            <v>Dec</v>
          </cell>
          <cell r="AL11" t="str">
            <v>Jan
01</v>
          </cell>
          <cell r="AM11" t="str">
            <v>Feb</v>
          </cell>
        </row>
        <row r="12">
          <cell r="A12" t="str">
            <v xml:space="preserve">Food </v>
          </cell>
          <cell r="B12">
            <v>3.5887487875848612</v>
          </cell>
          <cell r="C12">
            <v>3.142578430953713</v>
          </cell>
          <cell r="D12">
            <v>-0.31897659161270742</v>
          </cell>
          <cell r="E12">
            <v>-4.5412979351032501</v>
          </cell>
          <cell r="F12">
            <v>-5.1203475052810088</v>
          </cell>
          <cell r="G12">
            <v>-9.8376077602825305</v>
          </cell>
          <cell r="H12">
            <v>-6.0995370370370505</v>
          </cell>
          <cell r="I12">
            <v>-2.1941513635865606</v>
          </cell>
          <cell r="J12">
            <v>-1.876416454744112</v>
          </cell>
          <cell r="K12">
            <v>0.46730743143497122</v>
          </cell>
          <cell r="L12">
            <v>1.5308679266007097</v>
          </cell>
          <cell r="M12">
            <v>1.5033955223536788</v>
          </cell>
          <cell r="N12">
            <v>-3.8389513108614159</v>
          </cell>
          <cell r="O12">
            <v>-5.259765685911022</v>
          </cell>
          <cell r="P12">
            <v>-1.3080752212389246</v>
          </cell>
          <cell r="Q12">
            <v>3.6234456348694266</v>
          </cell>
          <cell r="R12">
            <v>4.2013004747808669</v>
          </cell>
          <cell r="S12">
            <v>5.1497900516795925</v>
          </cell>
          <cell r="T12">
            <v>2.2731756504965173</v>
          </cell>
          <cell r="U12">
            <v>0.60852814989929005</v>
          </cell>
          <cell r="V12">
            <v>-1.0450882652375149</v>
          </cell>
          <cell r="W12">
            <v>-0.11248593925760053</v>
          </cell>
          <cell r="X12">
            <v>-2.843366718218876</v>
          </cell>
          <cell r="Y12">
            <v>-2.9301801801801752</v>
          </cell>
          <cell r="Z12">
            <v>0.29211295034079487</v>
          </cell>
          <cell r="AA12">
            <v>0.39034056432039055</v>
          </cell>
          <cell r="AB12">
            <v>-0.60409227815850786</v>
          </cell>
          <cell r="AC12">
            <v>-2.2242331216544731</v>
          </cell>
          <cell r="AD12">
            <v>-1.1691796575517555</v>
          </cell>
          <cell r="AE12">
            <v>-0.61288758274564703</v>
          </cell>
          <cell r="AF12">
            <v>1.903656268334375</v>
          </cell>
          <cell r="AG12">
            <v>1.8831413162279764</v>
          </cell>
          <cell r="AH12">
            <v>2.2765786037725499</v>
          </cell>
          <cell r="AI12">
            <v>-0.10615711252655036</v>
          </cell>
          <cell r="AJ12">
            <v>0.95022546457190771</v>
          </cell>
          <cell r="AK12">
            <v>2.7456195244055071</v>
          </cell>
          <cell r="AL12">
            <v>4.7572815533980739</v>
          </cell>
          <cell r="AM12">
            <v>6.1968962172647801</v>
          </cell>
        </row>
        <row r="13">
          <cell r="A13" t="str">
            <v>Non-Food</v>
          </cell>
          <cell r="B13">
            <v>-3.3633390103978589</v>
          </cell>
          <cell r="C13">
            <v>0.71953632643197984</v>
          </cell>
          <cell r="D13">
            <v>-0.91830281707779848</v>
          </cell>
          <cell r="E13">
            <v>-1.752889431312199</v>
          </cell>
          <cell r="F13">
            <v>-5.3140359791904679</v>
          </cell>
          <cell r="G13">
            <v>-3.8660509868347903</v>
          </cell>
          <cell r="H13">
            <v>-0.73199925362731344</v>
          </cell>
          <cell r="I13">
            <v>-0.39758182307302325</v>
          </cell>
          <cell r="J13">
            <v>-7.7473602041023497</v>
          </cell>
          <cell r="K13">
            <v>0.23491258726164865</v>
          </cell>
          <cell r="L13">
            <v>-3.5332623010627895</v>
          </cell>
          <cell r="M13">
            <v>0.7679271740648197</v>
          </cell>
          <cell r="N13">
            <v>5.5061502054211564</v>
          </cell>
          <cell r="O13">
            <v>-0.79467750949454574</v>
          </cell>
          <cell r="P13">
            <v>7.412402325248646E-2</v>
          </cell>
          <cell r="Q13">
            <v>0.51393438494553578</v>
          </cell>
          <cell r="R13">
            <v>-1.2922865476161505E-2</v>
          </cell>
          <cell r="S13">
            <v>0.59816901901468267</v>
          </cell>
          <cell r="T13">
            <v>0.25264111940390688</v>
          </cell>
          <cell r="U13">
            <v>2.263522444441346</v>
          </cell>
          <cell r="V13">
            <v>2.2946195591138085</v>
          </cell>
          <cell r="W13">
            <v>0.989321759384576</v>
          </cell>
          <cell r="X13">
            <v>-0.11188354200366568</v>
          </cell>
          <cell r="Y13">
            <v>-0.39652341046970685</v>
          </cell>
          <cell r="Z13">
            <v>-5.6054859966404251</v>
          </cell>
          <cell r="AA13">
            <v>-0.48891356910635286</v>
          </cell>
          <cell r="AB13">
            <v>1.139745995294783</v>
          </cell>
          <cell r="AC13">
            <v>0.17299718234664585</v>
          </cell>
          <cell r="AD13">
            <v>-0.27166606631700008</v>
          </cell>
          <cell r="AE13">
            <v>0.2273363646918547</v>
          </cell>
          <cell r="AF13">
            <v>0.35139904928755961</v>
          </cell>
          <cell r="AG13">
            <v>-3.2077011763336882</v>
          </cell>
          <cell r="AH13">
            <v>-2.9278511272084362</v>
          </cell>
          <cell r="AI13">
            <v>-0.79875875061742319</v>
          </cell>
          <cell r="AJ13">
            <v>0.44345430387138229</v>
          </cell>
          <cell r="AK13">
            <v>-0.39982966454688018</v>
          </cell>
          <cell r="AL13">
            <v>-0.10061500841602733</v>
          </cell>
          <cell r="AM13">
            <v>-0.27590533223420532</v>
          </cell>
        </row>
        <row r="14">
          <cell r="A14" t="str">
            <v>All</v>
          </cell>
          <cell r="B14">
            <v>0.8305947091858279</v>
          </cell>
          <cell r="C14">
            <v>2.1946397441632515</v>
          </cell>
          <cell r="D14">
            <v>-0.5552260632137429</v>
          </cell>
          <cell r="E14">
            <v>-3.4442425586759806</v>
          </cell>
          <cell r="F14">
            <v>-5.1983560398619622</v>
          </cell>
          <cell r="G14">
            <v>-7.4987068059623301</v>
          </cell>
          <cell r="H14">
            <v>-3.9502819091492447</v>
          </cell>
          <cell r="I14">
            <v>-1.4732620292914889</v>
          </cell>
          <cell r="J14">
            <v>-4.2956495212918107</v>
          </cell>
          <cell r="K14">
            <v>0.37551289281843037</v>
          </cell>
          <cell r="L14">
            <v>-0.49557929436052639</v>
          </cell>
          <cell r="M14">
            <v>1.2186689715196986</v>
          </cell>
          <cell r="N14">
            <v>-0.28561032101481754</v>
          </cell>
          <cell r="O14">
            <v>-3.5381550876570356</v>
          </cell>
          <cell r="P14">
            <v>-0.76521291517614998</v>
          </cell>
          <cell r="Q14">
            <v>2.3786275314287453</v>
          </cell>
          <cell r="R14">
            <v>2.5060821940505296</v>
          </cell>
          <cell r="S14">
            <v>3.2970293117116745</v>
          </cell>
          <cell r="T14">
            <v>1.4370100072379266</v>
          </cell>
          <cell r="U14">
            <v>1.2798593737543662</v>
          </cell>
          <cell r="V14">
            <v>0.28146711914325273</v>
          </cell>
          <cell r="W14">
            <v>0.32211173283660521</v>
          </cell>
          <cell r="X14">
            <v>-1.7837124841978191</v>
          </cell>
          <cell r="Y14">
            <v>-1.953677444172941</v>
          </cell>
          <cell r="Z14">
            <v>-2.0806155084595712</v>
          </cell>
          <cell r="AA14">
            <v>4.1683301996342514E-2</v>
          </cell>
          <cell r="AB14">
            <v>8.65976074754915E-2</v>
          </cell>
          <cell r="AC14">
            <v>-1.2820387796020349</v>
          </cell>
          <cell r="AD14">
            <v>-0.81701696078403385</v>
          </cell>
          <cell r="AE14">
            <v>-0.27980605848174633</v>
          </cell>
          <cell r="AF14">
            <v>1.2687799701454283</v>
          </cell>
          <cell r="AG14">
            <v>-0.20196241069504461</v>
          </cell>
          <cell r="AH14">
            <v>0.16784278840720201</v>
          </cell>
          <cell r="AI14">
            <v>-0.38116420704781273</v>
          </cell>
          <cell r="AJ14">
            <v>0.7502817069697354</v>
          </cell>
          <cell r="AK14">
            <v>1.5140709511561878</v>
          </cell>
          <cell r="AL14">
            <v>2.8732023907623638</v>
          </cell>
          <cell r="AM14">
            <v>3.6438006803785727</v>
          </cell>
        </row>
        <row r="16">
          <cell r="A16" t="str">
            <v xml:space="preserve">PANEL 3 - State Sector Real Wage Indices  </v>
          </cell>
          <cell r="BJ16">
            <v>1997</v>
          </cell>
        </row>
        <row r="18">
          <cell r="O18">
            <v>1996</v>
          </cell>
          <cell r="AA18">
            <v>1997</v>
          </cell>
          <cell r="AM18">
            <v>1998</v>
          </cell>
          <cell r="AY18">
            <v>1999</v>
          </cell>
        </row>
        <row r="19">
          <cell r="B19" t="str">
            <v>Jan
1995</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cell r="N19" t="str">
            <v>Jan
1996</v>
          </cell>
          <cell r="O19" t="str">
            <v>Feb</v>
          </cell>
          <cell r="P19" t="str">
            <v>Mar</v>
          </cell>
          <cell r="Q19" t="str">
            <v>Apr</v>
          </cell>
          <cell r="R19" t="str">
            <v>May</v>
          </cell>
          <cell r="S19" t="str">
            <v>Jun</v>
          </cell>
          <cell r="T19" t="str">
            <v>Jul</v>
          </cell>
          <cell r="U19" t="str">
            <v>Aug</v>
          </cell>
          <cell r="V19" t="str">
            <v>Sep</v>
          </cell>
          <cell r="W19" t="str">
            <v>Oct</v>
          </cell>
          <cell r="X19" t="str">
            <v>Nov</v>
          </cell>
          <cell r="Y19" t="str">
            <v>Dec</v>
          </cell>
          <cell r="Z19" t="str">
            <v>Jan
1997</v>
          </cell>
          <cell r="AA19" t="str">
            <v>Feb</v>
          </cell>
          <cell r="AB19" t="str">
            <v>Mar</v>
          </cell>
          <cell r="AC19" t="str">
            <v>Apr</v>
          </cell>
          <cell r="AD19" t="str">
            <v>May</v>
          </cell>
          <cell r="AE19" t="str">
            <v>Jun</v>
          </cell>
          <cell r="AF19" t="str">
            <v>Jul</v>
          </cell>
          <cell r="AG19" t="str">
            <v>Aug</v>
          </cell>
          <cell r="AH19" t="str">
            <v>Sep</v>
          </cell>
          <cell r="AI19" t="str">
            <v>Oct</v>
          </cell>
          <cell r="AJ19" t="str">
            <v>Nov</v>
          </cell>
          <cell r="AK19" t="str">
            <v>Dec</v>
          </cell>
          <cell r="AL19" t="str">
            <v>Jan
1998</v>
          </cell>
          <cell r="AM19" t="str">
            <v>Feb</v>
          </cell>
          <cell r="AN19" t="str">
            <v>Mar</v>
          </cell>
          <cell r="AO19" t="str">
            <v>Apr</v>
          </cell>
          <cell r="AP19" t="str">
            <v>May</v>
          </cell>
          <cell r="AQ19" t="str">
            <v>Jun</v>
          </cell>
          <cell r="AR19" t="str">
            <v>Jul</v>
          </cell>
          <cell r="AS19" t="str">
            <v>Aug</v>
          </cell>
          <cell r="AT19" t="str">
            <v>Sep</v>
          </cell>
          <cell r="AU19" t="str">
            <v>Oct</v>
          </cell>
          <cell r="AV19" t="str">
            <v>Nov</v>
          </cell>
          <cell r="AW19" t="str">
            <v>Dec</v>
          </cell>
          <cell r="AX19" t="str">
            <v>Jan
1999</v>
          </cell>
          <cell r="AY19" t="str">
            <v>Feb</v>
          </cell>
          <cell r="AZ19" t="str">
            <v>Mar</v>
          </cell>
          <cell r="BA19" t="str">
            <v>Apr</v>
          </cell>
          <cell r="BB19" t="str">
            <v>May</v>
          </cell>
          <cell r="BC19" t="str">
            <v>Jun</v>
          </cell>
          <cell r="BD19" t="str">
            <v>Jul</v>
          </cell>
          <cell r="BE19" t="str">
            <v>Aug</v>
          </cell>
          <cell r="BF19" t="str">
            <v>Sep</v>
          </cell>
          <cell r="BG19" t="str">
            <v>Oct</v>
          </cell>
          <cell r="BH19" t="str">
            <v>Nov</v>
          </cell>
          <cell r="BI19" t="str">
            <v>Dec</v>
          </cell>
          <cell r="BJ19" t="str">
            <v>Jan
00</v>
          </cell>
          <cell r="BK19" t="str">
            <v>Feb</v>
          </cell>
        </row>
        <row r="20">
          <cell r="A20" t="str">
            <v>Average  state sector wage</v>
          </cell>
          <cell r="B20">
            <v>100</v>
          </cell>
          <cell r="C20">
            <v>104.63663751928868</v>
          </cell>
          <cell r="D20">
            <v>112.93565431332317</v>
          </cell>
          <cell r="E20">
            <v>121.65723926727581</v>
          </cell>
          <cell r="F20">
            <v>117.61490889407146</v>
          </cell>
          <cell r="G20">
            <v>126.37729912627714</v>
          </cell>
          <cell r="H20">
            <v>141.48382808092924</v>
          </cell>
          <cell r="I20">
            <v>150.14129652879694</v>
          </cell>
          <cell r="J20">
            <v>155.98164001269825</v>
          </cell>
          <cell r="K20">
            <v>143.40104310933773</v>
          </cell>
          <cell r="L20">
            <v>140.3065775838073</v>
          </cell>
          <cell r="M20">
            <v>145.2138180035451</v>
          </cell>
          <cell r="N20">
            <v>144.39272399087605</v>
          </cell>
          <cell r="O20">
            <v>144.80256532124173</v>
          </cell>
          <cell r="P20">
            <v>145.58314232104044</v>
          </cell>
          <cell r="Q20">
            <v>157.42698048029581</v>
          </cell>
          <cell r="R20">
            <v>157.53176459867325</v>
          </cell>
          <cell r="S20">
            <v>162.63156416822684</v>
          </cell>
          <cell r="T20">
            <v>161.23989255066965</v>
          </cell>
          <cell r="U20">
            <v>161.40590655029666</v>
          </cell>
          <cell r="V20">
            <v>181.67905708706459</v>
          </cell>
          <cell r="W20">
            <v>170.51921478962822</v>
          </cell>
          <cell r="X20">
            <v>168.11403723540363</v>
          </cell>
          <cell r="Y20">
            <v>188.4745071644864</v>
          </cell>
          <cell r="Z20">
            <v>146.83483292516914</v>
          </cell>
          <cell r="AA20">
            <v>146.25473555033633</v>
          </cell>
          <cell r="AB20">
            <v>167.17769273127917</v>
          </cell>
          <cell r="AC20">
            <v>163.18548928215841</v>
          </cell>
          <cell r="AD20">
            <v>159.76284576482931</v>
          </cell>
          <cell r="AE20">
            <v>172.17664964754417</v>
          </cell>
          <cell r="AF20">
            <v>172.45406675372664</v>
          </cell>
          <cell r="AG20">
            <v>173.43423681832212</v>
          </cell>
          <cell r="AH20">
            <v>194.34072204898138</v>
          </cell>
          <cell r="AI20">
            <v>190.71188544431777</v>
          </cell>
          <cell r="AJ20">
            <v>189.38289882737803</v>
          </cell>
          <cell r="AK20">
            <v>225.08027043692042</v>
          </cell>
          <cell r="AL20">
            <v>161.63652362220952</v>
          </cell>
          <cell r="AM20">
            <v>162.91730828420265</v>
          </cell>
          <cell r="AN20">
            <v>186.51424703323977</v>
          </cell>
          <cell r="AO20">
            <v>191.94076289862528</v>
          </cell>
          <cell r="AP20">
            <v>196.20670710248228</v>
          </cell>
          <cell r="AQ20">
            <v>215.91543365111514</v>
          </cell>
          <cell r="AR20">
            <v>236.4066496794639</v>
          </cell>
          <cell r="AS20">
            <v>237.70574331875426</v>
          </cell>
          <cell r="AT20">
            <v>248.34164766645932</v>
          </cell>
          <cell r="AU20">
            <v>248.00242341795422</v>
          </cell>
          <cell r="AV20">
            <v>236.35877637788934</v>
          </cell>
          <cell r="AW20">
            <v>281.60176995854493</v>
          </cell>
          <cell r="AX20">
            <v>219.18067487716729</v>
          </cell>
          <cell r="AY20">
            <v>223.58488653384342</v>
          </cell>
          <cell r="AZ20">
            <v>232.05103423087459</v>
          </cell>
          <cell r="BA20">
            <v>242.49207092053373</v>
          </cell>
          <cell r="BB20">
            <v>242.04227816402599</v>
          </cell>
          <cell r="BC20">
            <v>253.71608235816007</v>
          </cell>
          <cell r="BD20">
            <v>258.66972198989583</v>
          </cell>
          <cell r="BE20">
            <v>264.58233793218352</v>
          </cell>
          <cell r="BF20">
            <v>272.1182496932866</v>
          </cell>
          <cell r="BG20">
            <v>269.52085060987793</v>
          </cell>
          <cell r="BH20">
            <v>270.54471194902129</v>
          </cell>
          <cell r="BI20">
            <v>313.83209554132185</v>
          </cell>
          <cell r="BJ20">
            <v>262.07067165984472</v>
          </cell>
          <cell r="BK20">
            <v>262.64816732100928</v>
          </cell>
        </row>
        <row r="21">
          <cell r="A21" t="str">
            <v>Average budgetary wage</v>
          </cell>
          <cell r="B21">
            <v>100</v>
          </cell>
          <cell r="C21">
            <v>103.31289011377775</v>
          </cell>
          <cell r="D21">
            <v>109.71508820178796</v>
          </cell>
          <cell r="E21">
            <v>140.10412482515355</v>
          </cell>
          <cell r="F21">
            <v>136.48834817486912</v>
          </cell>
          <cell r="G21">
            <v>158.91110499896405</v>
          </cell>
          <cell r="H21">
            <v>171.91266193954041</v>
          </cell>
          <cell r="I21">
            <v>176.59185017794613</v>
          </cell>
          <cell r="J21">
            <v>179.29517383824813</v>
          </cell>
          <cell r="K21">
            <v>171.2712792558853</v>
          </cell>
          <cell r="L21">
            <v>165.71249725517367</v>
          </cell>
          <cell r="M21">
            <v>175.44259292338742</v>
          </cell>
          <cell r="N21">
            <v>202.12402527867837</v>
          </cell>
          <cell r="O21">
            <v>202.88057632957205</v>
          </cell>
          <cell r="P21">
            <v>197.06262065171219</v>
          </cell>
          <cell r="Q21">
            <v>208.13598377435221</v>
          </cell>
          <cell r="R21">
            <v>210.40198229010915</v>
          </cell>
          <cell r="S21">
            <v>212.20629363642257</v>
          </cell>
          <cell r="T21">
            <v>223.14016155249487</v>
          </cell>
          <cell r="U21">
            <v>215.14901116558099</v>
          </cell>
          <cell r="V21">
            <v>238.2454862356885</v>
          </cell>
          <cell r="W21">
            <v>236.492280311055</v>
          </cell>
          <cell r="X21">
            <v>232.04726913152803</v>
          </cell>
          <cell r="Y21">
            <v>251.80576417129154</v>
          </cell>
          <cell r="Z21">
            <v>236.17133685918455</v>
          </cell>
          <cell r="AA21">
            <v>235.32188225980772</v>
          </cell>
          <cell r="AB21">
            <v>242.52248013971234</v>
          </cell>
          <cell r="AC21">
            <v>243.30431969967429</v>
          </cell>
          <cell r="AD21">
            <v>238.54582775528016</v>
          </cell>
          <cell r="AE21">
            <v>246.06253206023743</v>
          </cell>
          <cell r="AF21">
            <v>246.6300303165859</v>
          </cell>
          <cell r="AG21">
            <v>228.72343990026914</v>
          </cell>
          <cell r="AH21">
            <v>240.64510992702986</v>
          </cell>
          <cell r="AI21">
            <v>243.84717932443246</v>
          </cell>
          <cell r="AJ21">
            <v>243.93236156093946</v>
          </cell>
          <cell r="AK21">
            <v>291.58838034256428</v>
          </cell>
          <cell r="AL21">
            <v>218.09945993048638</v>
          </cell>
          <cell r="AM21">
            <v>245.9956558072094</v>
          </cell>
          <cell r="AN21">
            <v>254.96085322885898</v>
          </cell>
          <cell r="AO21">
            <v>262.01781664700923</v>
          </cell>
          <cell r="AP21">
            <v>265.92163049065874</v>
          </cell>
          <cell r="AQ21">
            <v>294.06551934224188</v>
          </cell>
          <cell r="AR21">
            <v>332.81663947795653</v>
          </cell>
          <cell r="AS21">
            <v>340.9552945963606</v>
          </cell>
          <cell r="AT21">
            <v>347.07416730089892</v>
          </cell>
          <cell r="AU21">
            <v>347.10644426242607</v>
          </cell>
          <cell r="AV21">
            <v>339.79587100778332</v>
          </cell>
          <cell r="AW21">
            <v>383.68262462170753</v>
          </cell>
          <cell r="AX21">
            <v>294.78460369309403</v>
          </cell>
          <cell r="AY21">
            <v>306.73613239413191</v>
          </cell>
          <cell r="AZ21">
            <v>320.82017694819223</v>
          </cell>
          <cell r="BA21">
            <v>366.70216590540025</v>
          </cell>
          <cell r="BB21">
            <v>364.87777702029877</v>
          </cell>
          <cell r="BC21">
            <v>384.51139484375733</v>
          </cell>
          <cell r="BD21">
            <v>391.87693396076503</v>
          </cell>
          <cell r="BE21">
            <v>388.40807778539079</v>
          </cell>
          <cell r="BF21">
            <v>397.08038594042773</v>
          </cell>
          <cell r="BG21">
            <v>387.49081391564732</v>
          </cell>
          <cell r="BH21">
            <v>377.13489359424852</v>
          </cell>
          <cell r="BI21">
            <v>465.51258898558939</v>
          </cell>
          <cell r="BJ21">
            <v>363.3607197005947</v>
          </cell>
          <cell r="BK21">
            <v>373.48504700762379</v>
          </cell>
        </row>
        <row r="22">
          <cell r="A22" t="str">
            <v>Average non-budgetary wage</v>
          </cell>
          <cell r="B22">
            <v>100</v>
          </cell>
          <cell r="C22">
            <v>103.58578322879598</v>
          </cell>
          <cell r="D22">
            <v>110.76292864181765</v>
          </cell>
          <cell r="E22">
            <v>112.54791352707154</v>
          </cell>
          <cell r="F22">
            <v>107.71481935269229</v>
          </cell>
          <cell r="G22">
            <v>112.09365643600367</v>
          </cell>
          <cell r="H22">
            <v>126.30755039456028</v>
          </cell>
          <cell r="I22">
            <v>136.37245523229168</v>
          </cell>
          <cell r="J22">
            <v>143.71731197135165</v>
          </cell>
          <cell r="K22">
            <v>130.69116064300152</v>
          </cell>
          <cell r="L22">
            <v>128.75502034473297</v>
          </cell>
          <cell r="M22">
            <v>133.23221957590306</v>
          </cell>
          <cell r="N22">
            <v>128.94477626110802</v>
          </cell>
          <cell r="O22">
            <v>129.55558559231747</v>
          </cell>
          <cell r="P22">
            <v>131.97383003991052</v>
          </cell>
          <cell r="Q22">
            <v>144.70664216463538</v>
          </cell>
          <cell r="R22">
            <v>144.66021462681005</v>
          </cell>
          <cell r="S22">
            <v>150.7005367637214</v>
          </cell>
          <cell r="T22">
            <v>145.36277864037274</v>
          </cell>
          <cell r="U22">
            <v>149.75255875010717</v>
          </cell>
          <cell r="V22">
            <v>169.67527616835474</v>
          </cell>
          <cell r="W22">
            <v>155.77016168074962</v>
          </cell>
          <cell r="X22">
            <v>154.74834630130221</v>
          </cell>
          <cell r="Y22">
            <v>176.8880124013057</v>
          </cell>
          <cell r="Z22">
            <v>115.29138268403915</v>
          </cell>
          <cell r="AA22">
            <v>115.3184826929851</v>
          </cell>
          <cell r="AB22">
            <v>137.11751915328327</v>
          </cell>
          <cell r="AC22">
            <v>132.73869375073468</v>
          </cell>
          <cell r="AD22">
            <v>129.89587853839922</v>
          </cell>
          <cell r="AE22">
            <v>141.31266059561526</v>
          </cell>
          <cell r="AF22">
            <v>141.7088406174496</v>
          </cell>
          <cell r="AG22">
            <v>146.29625125168835</v>
          </cell>
          <cell r="AH22">
            <v>167.84323906372822</v>
          </cell>
          <cell r="AI22">
            <v>163.80015011258854</v>
          </cell>
          <cell r="AJ22">
            <v>161.52633401456106</v>
          </cell>
          <cell r="AK22">
            <v>183.22995814986788</v>
          </cell>
          <cell r="AL22">
            <v>136.45255996855786</v>
          </cell>
          <cell r="AM22">
            <v>133.6969596555931</v>
          </cell>
          <cell r="AN22">
            <v>159.75096382957497</v>
          </cell>
          <cell r="AO22">
            <v>164.87936959493851</v>
          </cell>
          <cell r="AP22">
            <v>169.0573929006394</v>
          </cell>
          <cell r="AQ22">
            <v>186.15145988676255</v>
          </cell>
          <cell r="AR22">
            <v>201.36816658919702</v>
          </cell>
          <cell r="AS22">
            <v>200.79697726821371</v>
          </cell>
          <cell r="AT22">
            <v>212.22651929681763</v>
          </cell>
          <cell r="AU22">
            <v>212.64872059515346</v>
          </cell>
          <cell r="AV22">
            <v>201.60121870204398</v>
          </cell>
          <cell r="AW22">
            <v>216.51265875738295</v>
          </cell>
          <cell r="AX22">
            <v>190.50705154638678</v>
          </cell>
          <cell r="AY22">
            <v>191.98485278014138</v>
          </cell>
          <cell r="AZ22">
            <v>198.99768122540246</v>
          </cell>
          <cell r="BA22">
            <v>200.60190413916791</v>
          </cell>
          <cell r="BB22">
            <v>199.31840741795753</v>
          </cell>
          <cell r="BC22">
            <v>209.09830709814008</v>
          </cell>
          <cell r="BD22">
            <v>213.01393532685023</v>
          </cell>
          <cell r="BE22">
            <v>220.43954056025291</v>
          </cell>
          <cell r="BF22">
            <v>227.37961984316306</v>
          </cell>
          <cell r="BG22">
            <v>229.37206646493854</v>
          </cell>
          <cell r="BH22">
            <v>231.8606118223249</v>
          </cell>
          <cell r="BI22">
            <v>263.23269095632463</v>
          </cell>
          <cell r="BJ22">
            <v>228.20667457176103</v>
          </cell>
          <cell r="BK22">
            <v>226.88073704269763</v>
          </cell>
        </row>
        <row r="24">
          <cell r="A24" t="str">
            <v xml:space="preserve">Fig. 2: AVERAGE MONTHLY WAGES -- </v>
          </cell>
        </row>
        <row r="26">
          <cell r="A26" t="str">
            <v>PANEL 1 - High Wages Countries</v>
          </cell>
        </row>
        <row r="27">
          <cell r="B27" t="str">
            <v>Jan
1995</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
1995</v>
          </cell>
          <cell r="N27" t="str">
            <v>Jan
1996</v>
          </cell>
          <cell r="O27" t="str">
            <v>Feb</v>
          </cell>
          <cell r="P27" t="str">
            <v>Mar</v>
          </cell>
          <cell r="Q27" t="str">
            <v>Apr</v>
          </cell>
          <cell r="R27" t="str">
            <v>May</v>
          </cell>
          <cell r="S27" t="str">
            <v>Jun</v>
          </cell>
          <cell r="T27" t="str">
            <v>Jul</v>
          </cell>
          <cell r="U27" t="str">
            <v>Aug</v>
          </cell>
          <cell r="V27" t="str">
            <v>Sep</v>
          </cell>
          <cell r="W27" t="str">
            <v>Oct</v>
          </cell>
          <cell r="X27" t="str">
            <v>Nov</v>
          </cell>
          <cell r="Y27" t="str">
            <v>Dec
1996</v>
          </cell>
          <cell r="Z27" t="str">
            <v>Jan
1997</v>
          </cell>
          <cell r="AA27" t="str">
            <v>Feb</v>
          </cell>
          <cell r="AB27" t="str">
            <v>Mar</v>
          </cell>
          <cell r="AC27" t="str">
            <v>Apr</v>
          </cell>
          <cell r="AD27" t="str">
            <v>May</v>
          </cell>
          <cell r="AE27" t="str">
            <v>Jun</v>
          </cell>
          <cell r="AF27" t="str">
            <v>Jul</v>
          </cell>
          <cell r="AG27" t="str">
            <v>Aug</v>
          </cell>
          <cell r="AH27" t="str">
            <v>Sep</v>
          </cell>
          <cell r="AI27" t="str">
            <v>Oct</v>
          </cell>
          <cell r="AJ27" t="str">
            <v>Nov</v>
          </cell>
          <cell r="AK27" t="str">
            <v>Dec
1997</v>
          </cell>
          <cell r="AL27" t="str">
            <v>Jan
1998</v>
          </cell>
          <cell r="AM27" t="str">
            <v>Feb</v>
          </cell>
          <cell r="AN27" t="str">
            <v>Mar</v>
          </cell>
          <cell r="AO27" t="str">
            <v>Apr</v>
          </cell>
          <cell r="AP27" t="str">
            <v>May</v>
          </cell>
          <cell r="AQ27" t="str">
            <v>Jun</v>
          </cell>
          <cell r="AR27" t="str">
            <v>Jul</v>
          </cell>
          <cell r="AS27" t="str">
            <v>Aug</v>
          </cell>
          <cell r="AT27" t="str">
            <v>Sep</v>
          </cell>
          <cell r="AU27" t="str">
            <v>Oct</v>
          </cell>
          <cell r="AV27" t="str">
            <v>Nov</v>
          </cell>
          <cell r="AW27" t="str">
            <v>Dec
1998</v>
          </cell>
          <cell r="AX27" t="str">
            <v>Jan
1999</v>
          </cell>
          <cell r="AY27" t="str">
            <v>Feb</v>
          </cell>
          <cell r="AZ27" t="str">
            <v>Mar</v>
          </cell>
          <cell r="BA27" t="str">
            <v>Apr</v>
          </cell>
          <cell r="BB27" t="str">
            <v>May</v>
          </cell>
          <cell r="BC27" t="str">
            <v>Jun</v>
          </cell>
          <cell r="BD27" t="str">
            <v>Jul</v>
          </cell>
          <cell r="BE27" t="str">
            <v>Aug</v>
          </cell>
          <cell r="BF27" t="str">
            <v>Sep</v>
          </cell>
          <cell r="BG27" t="str">
            <v>Oct</v>
          </cell>
          <cell r="BH27" t="str">
            <v>Nov</v>
          </cell>
          <cell r="BI27" t="str">
            <v>Dec
1999</v>
          </cell>
          <cell r="BJ27" t="str">
            <v>Jan
2000</v>
          </cell>
          <cell r="BK27" t="str">
            <v>Feb</v>
          </cell>
        </row>
        <row r="28">
          <cell r="A28" t="str">
            <v>Estonia</v>
          </cell>
          <cell r="B28">
            <v>148.01529763395834</v>
          </cell>
          <cell r="C28">
            <v>158.34832308710239</v>
          </cell>
          <cell r="D28">
            <v>186.82430690049492</v>
          </cell>
          <cell r="E28">
            <v>197.82178451205925</v>
          </cell>
          <cell r="F28">
            <v>202.48249573429183</v>
          </cell>
          <cell r="G28">
            <v>241.36082551467564</v>
          </cell>
          <cell r="H28">
            <v>231.54668324899683</v>
          </cell>
          <cell r="I28">
            <v>195.55535557761081</v>
          </cell>
          <cell r="J28">
            <v>201.78701209867043</v>
          </cell>
          <cell r="K28">
            <v>216.09343721137827</v>
          </cell>
          <cell r="L28">
            <v>217.08723641770763</v>
          </cell>
          <cell r="M28">
            <v>276.42716586671111</v>
          </cell>
          <cell r="N28">
            <v>218.98590705930155</v>
          </cell>
          <cell r="O28">
            <v>223.36005128755988</v>
          </cell>
          <cell r="P28">
            <v>234.30693362431376</v>
          </cell>
          <cell r="Q28">
            <v>237.75400607187154</v>
          </cell>
          <cell r="R28">
            <v>233.60123413203485</v>
          </cell>
          <cell r="S28">
            <v>269.14561211589228</v>
          </cell>
          <cell r="T28">
            <v>258.38075852614963</v>
          </cell>
          <cell r="U28">
            <v>236.54038811175838</v>
          </cell>
          <cell r="V28">
            <v>254.98465939199033</v>
          </cell>
          <cell r="W28">
            <v>255.85614471904086</v>
          </cell>
          <cell r="X28">
            <v>259.95186382922412</v>
          </cell>
          <cell r="Y28">
            <v>291.55786940462593</v>
          </cell>
          <cell r="Z28">
            <v>242.75238085567872</v>
          </cell>
          <cell r="AA28">
            <v>233.10528202676863</v>
          </cell>
          <cell r="AB28">
            <v>234.76255360313331</v>
          </cell>
          <cell r="AC28">
            <v>252.2232197427177</v>
          </cell>
          <cell r="AD28">
            <v>263.92432113289186</v>
          </cell>
          <cell r="AE28">
            <v>273.0849843077491</v>
          </cell>
          <cell r="AF28">
            <v>262.60650928900685</v>
          </cell>
          <cell r="AG28">
            <v>233.7728081169719</v>
          </cell>
          <cell r="AH28">
            <v>242.80677931057124</v>
          </cell>
          <cell r="AI28">
            <v>266.74422706042316</v>
          </cell>
          <cell r="AJ28">
            <v>270.74991883995239</v>
          </cell>
          <cell r="AK28">
            <v>320.91022320244912</v>
          </cell>
          <cell r="AL28">
            <v>252.56801576123544</v>
          </cell>
          <cell r="AM28">
            <v>254.01688303101099</v>
          </cell>
          <cell r="AN28">
            <v>265.2447267637063</v>
          </cell>
          <cell r="AO28">
            <v>277.33709545535021</v>
          </cell>
          <cell r="AP28">
            <v>295.36257500348853</v>
          </cell>
          <cell r="AQ28">
            <v>316.86615947603644</v>
          </cell>
          <cell r="AR28">
            <v>290.33933409672557</v>
          </cell>
          <cell r="AS28">
            <v>269.21081374387632</v>
          </cell>
          <cell r="AT28">
            <v>294.53254243308982</v>
          </cell>
          <cell r="AU28">
            <v>319.39908706048283</v>
          </cell>
          <cell r="AV28">
            <v>305.79379592577362</v>
          </cell>
          <cell r="AW28">
            <v>361.26750802587759</v>
          </cell>
          <cell r="AX28">
            <v>289.92026079463091</v>
          </cell>
          <cell r="AY28">
            <v>287.71901641977718</v>
          </cell>
          <cell r="AZ28">
            <v>298.07213735542769</v>
          </cell>
          <cell r="BA28">
            <v>294.37451063060894</v>
          </cell>
          <cell r="BB28">
            <v>304.47822854960731</v>
          </cell>
          <cell r="BC28">
            <v>322.85011175580792</v>
          </cell>
          <cell r="BD28">
            <v>283.4470870106486</v>
          </cell>
          <cell r="BE28">
            <v>277.33565338531764</v>
          </cell>
          <cell r="BF28">
            <v>294.87612450056702</v>
          </cell>
          <cell r="BG28">
            <v>302.06226645287705</v>
          </cell>
          <cell r="BH28">
            <v>303.76883674326473</v>
          </cell>
          <cell r="BI28">
            <v>347.51788181547221</v>
          </cell>
          <cell r="BJ28">
            <v>286.30732308490627</v>
          </cell>
          <cell r="BK28">
            <v>282.38847291260305</v>
          </cell>
        </row>
        <row r="29">
          <cell r="A29" t="str">
            <v>Lithuania</v>
          </cell>
          <cell r="B29">
            <v>104.25</v>
          </cell>
          <cell r="C29">
            <v>109.71</v>
          </cell>
          <cell r="D29">
            <v>112.84</v>
          </cell>
          <cell r="E29">
            <v>120.215</v>
          </cell>
          <cell r="F29">
            <v>124.8125</v>
          </cell>
          <cell r="G29">
            <v>128.08750000000001</v>
          </cell>
          <cell r="H29">
            <v>132.04</v>
          </cell>
          <cell r="I29">
            <v>133.69</v>
          </cell>
          <cell r="J29">
            <v>131.09</v>
          </cell>
          <cell r="K29">
            <v>142.0325</v>
          </cell>
          <cell r="L29">
            <v>142.5925</v>
          </cell>
          <cell r="M29">
            <v>166.6925</v>
          </cell>
          <cell r="N29">
            <v>166.64500000000001</v>
          </cell>
          <cell r="O29">
            <v>157.9425</v>
          </cell>
          <cell r="P29">
            <v>164.85249999999999</v>
          </cell>
          <cell r="Q29">
            <v>166.24</v>
          </cell>
          <cell r="R29">
            <v>165.76</v>
          </cell>
          <cell r="S29">
            <v>169.35249999999999</v>
          </cell>
          <cell r="T29">
            <v>174.25</v>
          </cell>
          <cell r="U29">
            <v>170.67500000000001</v>
          </cell>
          <cell r="V29">
            <v>175.125</v>
          </cell>
          <cell r="W29">
            <v>177.22499999999999</v>
          </cell>
          <cell r="X29">
            <v>175.77500000000001</v>
          </cell>
          <cell r="Y29">
            <v>202.65</v>
          </cell>
          <cell r="Z29">
            <v>179.77250000000001</v>
          </cell>
          <cell r="AA29">
            <v>181.8</v>
          </cell>
          <cell r="AB29">
            <v>200.4</v>
          </cell>
          <cell r="AC29">
            <v>194.8</v>
          </cell>
          <cell r="AD29">
            <v>205.9</v>
          </cell>
          <cell r="AE29">
            <v>212.5</v>
          </cell>
          <cell r="AF29">
            <v>222.73249999999999</v>
          </cell>
          <cell r="AG29">
            <v>216.39</v>
          </cell>
          <cell r="AH29">
            <v>219.1</v>
          </cell>
          <cell r="AI29">
            <v>224.8</v>
          </cell>
          <cell r="AJ29">
            <v>233.24</v>
          </cell>
          <cell r="AK29">
            <v>264.29000000000002</v>
          </cell>
          <cell r="AL29">
            <v>227.7</v>
          </cell>
          <cell r="AM29">
            <v>227.57499999999999</v>
          </cell>
          <cell r="AN29">
            <v>236.85</v>
          </cell>
          <cell r="AO29">
            <v>245.875</v>
          </cell>
          <cell r="AP29">
            <v>248.65</v>
          </cell>
          <cell r="AQ29">
            <v>256.3</v>
          </cell>
          <cell r="AR29">
            <v>261.32499999999999</v>
          </cell>
          <cell r="AS29">
            <v>256.17500000000001</v>
          </cell>
          <cell r="AT29">
            <v>260.72500000000002</v>
          </cell>
          <cell r="AU29">
            <v>260.27499999999998</v>
          </cell>
          <cell r="AV29">
            <v>258.42500000000001</v>
          </cell>
          <cell r="AW29">
            <v>288.05</v>
          </cell>
          <cell r="AX29">
            <v>258.25</v>
          </cell>
          <cell r="AY29">
            <v>252.95</v>
          </cell>
          <cell r="AZ29">
            <v>262.7</v>
          </cell>
          <cell r="BA29">
            <v>267.22500000000002</v>
          </cell>
          <cell r="BB29">
            <v>267.82499999999999</v>
          </cell>
          <cell r="BC29">
            <v>274</v>
          </cell>
          <cell r="BD29">
            <v>275.05</v>
          </cell>
          <cell r="BE29">
            <v>272.8</v>
          </cell>
          <cell r="BF29">
            <v>271.57499999999999</v>
          </cell>
          <cell r="BG29">
            <v>271</v>
          </cell>
          <cell r="BH29">
            <v>270.39999999999998</v>
          </cell>
          <cell r="BI29">
            <v>280.7</v>
          </cell>
          <cell r="BJ29">
            <v>262.5</v>
          </cell>
          <cell r="BK29">
            <v>262</v>
          </cell>
        </row>
        <row r="30">
          <cell r="A30" t="str">
            <v>Latvia</v>
          </cell>
          <cell r="B30">
            <v>153.69966184975493</v>
          </cell>
          <cell r="C30">
            <v>159.07581498628744</v>
          </cell>
          <cell r="D30">
            <v>173.88888888888889</v>
          </cell>
          <cell r="E30">
            <v>180.07874015748033</v>
          </cell>
          <cell r="F30">
            <v>182.99610894941634</v>
          </cell>
          <cell r="G30">
            <v>191.54296874999997</v>
          </cell>
          <cell r="H30">
            <v>182.63157894736841</v>
          </cell>
          <cell r="I30">
            <v>179.92424242424241</v>
          </cell>
          <cell r="J30">
            <v>171.24074074074073</v>
          </cell>
          <cell r="K30">
            <v>179.77528089887639</v>
          </cell>
          <cell r="L30">
            <v>183.47663551401868</v>
          </cell>
          <cell r="M30">
            <v>205.46468401486987</v>
          </cell>
          <cell r="N30">
            <v>171.54411764705881</v>
          </cell>
          <cell r="O30">
            <v>173.38831014437915</v>
          </cell>
          <cell r="P30">
            <v>178.22669104204752</v>
          </cell>
          <cell r="Q30">
            <v>185.9528130671506</v>
          </cell>
          <cell r="R30">
            <v>190.83182640144665</v>
          </cell>
          <cell r="S30">
            <v>196.49819494584835</v>
          </cell>
          <cell r="T30">
            <v>194.51086956521738</v>
          </cell>
          <cell r="U30">
            <v>193.63138686131384</v>
          </cell>
          <cell r="V30">
            <v>190.4710144927536</v>
          </cell>
          <cell r="W30">
            <v>190.79136690647479</v>
          </cell>
          <cell r="X30">
            <v>204.70909090909089</v>
          </cell>
          <cell r="Y30">
            <v>233.61510791366902</v>
          </cell>
          <cell r="Z30">
            <v>190.26642984014211</v>
          </cell>
          <cell r="AA30">
            <v>188.30449826989621</v>
          </cell>
          <cell r="AB30">
            <v>195.65517241379311</v>
          </cell>
          <cell r="AC30">
            <v>199.24528301886792</v>
          </cell>
          <cell r="AD30">
            <v>204.48096885813149</v>
          </cell>
          <cell r="AE30">
            <v>210.97391304347829</v>
          </cell>
          <cell r="AF30">
            <v>213.67241379310349</v>
          </cell>
          <cell r="AG30">
            <v>205.27918781725887</v>
          </cell>
          <cell r="AH30">
            <v>206.59863945578232</v>
          </cell>
          <cell r="AI30">
            <v>211.8150684931507</v>
          </cell>
          <cell r="AJ30">
            <v>214.37177280550776</v>
          </cell>
          <cell r="AK30">
            <v>238.27118644067801</v>
          </cell>
          <cell r="AL30">
            <v>203.84873949579833</v>
          </cell>
          <cell r="AM30">
            <v>203.41216216216216</v>
          </cell>
          <cell r="AN30">
            <v>214.62962962962962</v>
          </cell>
          <cell r="AO30">
            <v>216.44295302013424</v>
          </cell>
          <cell r="AP30">
            <v>222.25210084033617</v>
          </cell>
          <cell r="AQ30">
            <v>229.5</v>
          </cell>
          <cell r="AR30">
            <v>233.39434276206325</v>
          </cell>
          <cell r="AS30">
            <v>224.44444444444446</v>
          </cell>
          <cell r="AT30">
            <v>229.62268089582864</v>
          </cell>
          <cell r="AU30">
            <v>234.56140350877192</v>
          </cell>
          <cell r="AV30">
            <v>236.53310104529621</v>
          </cell>
          <cell r="AW30">
            <v>268.1786339754816</v>
          </cell>
          <cell r="AX30">
            <v>226.26315789473685</v>
          </cell>
          <cell r="AY30">
            <v>224.80138169257341</v>
          </cell>
          <cell r="AZ30">
            <v>236.32027257240205</v>
          </cell>
          <cell r="BA30">
            <v>232.05084745762713</v>
          </cell>
          <cell r="BB30">
            <v>235.37942664418216</v>
          </cell>
          <cell r="BC30">
            <v>246.71691792294808</v>
          </cell>
          <cell r="BD30">
            <v>243.1939799331104</v>
          </cell>
          <cell r="BE30">
            <v>245.76791808873725</v>
          </cell>
          <cell r="BF30">
            <v>241.54639175257736</v>
          </cell>
          <cell r="BG30">
            <v>240.90277777777777</v>
          </cell>
          <cell r="BH30">
            <v>246.72977624784855</v>
          </cell>
          <cell r="BI30">
            <v>276.24356775300174</v>
          </cell>
          <cell r="BJ30">
            <v>237.77015437392799</v>
          </cell>
          <cell r="BK30">
            <v>233.85521885521885</v>
          </cell>
        </row>
        <row r="31">
          <cell r="A31" t="str">
            <v>Russia</v>
          </cell>
          <cell r="B31">
            <v>79.339276350288415</v>
          </cell>
          <cell r="C31">
            <v>75.433159599943664</v>
          </cell>
          <cell r="D31">
            <v>76.121288692356288</v>
          </cell>
          <cell r="E31">
            <v>76.855721393034813</v>
          </cell>
          <cell r="F31">
            <v>84.987308232562441</v>
          </cell>
          <cell r="G31">
            <v>101.93246973879805</v>
          </cell>
          <cell r="H31">
            <v>110.53330382828059</v>
          </cell>
          <cell r="I31">
            <v>118.43297101449275</v>
          </cell>
          <cell r="J31">
            <v>126.2298747763864</v>
          </cell>
          <cell r="K31">
            <v>132.1928460342146</v>
          </cell>
          <cell r="L31">
            <v>136.91393352410302</v>
          </cell>
          <cell r="M31">
            <v>159.1646829690543</v>
          </cell>
          <cell r="N31">
            <v>139.89747970952587</v>
          </cell>
          <cell r="O31">
            <v>143.78810174479716</v>
          </cell>
          <cell r="P31">
            <v>154.11667356226729</v>
          </cell>
          <cell r="Q31">
            <v>152.24489795918367</v>
          </cell>
          <cell r="R31">
            <v>156.4885496183206</v>
          </cell>
          <cell r="S31">
            <v>165.64417177914112</v>
          </cell>
          <cell r="T31">
            <v>163.78472896833108</v>
          </cell>
          <cell r="U31">
            <v>157.38636363636363</v>
          </cell>
          <cell r="V31">
            <v>157.91433891992551</v>
          </cell>
          <cell r="W31">
            <v>155.22003314306758</v>
          </cell>
          <cell r="X31">
            <v>152.31667274717259</v>
          </cell>
          <cell r="Y31">
            <v>183.70664739884396</v>
          </cell>
          <cell r="Z31">
            <v>144.97411176575611</v>
          </cell>
          <cell r="AA31">
            <v>145.20693314467633</v>
          </cell>
          <cell r="AB31">
            <v>158.30995792426367</v>
          </cell>
          <cell r="AC31">
            <v>156.77744910388029</v>
          </cell>
          <cell r="AD31">
            <v>159.44540727902947</v>
          </cell>
          <cell r="AE31">
            <v>171.7993079584775</v>
          </cell>
          <cell r="AF31">
            <v>172.62830482115086</v>
          </cell>
          <cell r="AG31">
            <v>168.98984684219585</v>
          </cell>
          <cell r="AH31">
            <v>175.50461854259322</v>
          </cell>
          <cell r="AI31">
            <v>171.2340425531915</v>
          </cell>
          <cell r="AJ31">
            <v>169.0952219586581</v>
          </cell>
          <cell r="AK31">
            <v>204.51102507995287</v>
          </cell>
          <cell r="AL31">
            <v>164.80125435772547</v>
          </cell>
          <cell r="AM31">
            <v>165.29745276625289</v>
          </cell>
          <cell r="AN31">
            <v>173.9030478192328</v>
          </cell>
          <cell r="AO31">
            <v>169.82919102518048</v>
          </cell>
          <cell r="AP31">
            <v>170.28543547206638</v>
          </cell>
          <cell r="AQ31">
            <v>181.56221175785234</v>
          </cell>
          <cell r="AR31">
            <v>178.56281067516048</v>
          </cell>
          <cell r="AS31">
            <v>155.86339728868808</v>
          </cell>
          <cell r="AT31">
            <v>76.553969860316556</v>
          </cell>
          <cell r="AU31">
            <v>70.528239557361502</v>
          </cell>
          <cell r="AV31">
            <v>70.673952641165755</v>
          </cell>
          <cell r="AW31">
            <v>74.135585080838794</v>
          </cell>
          <cell r="AX31">
            <v>52.360954073116886</v>
          </cell>
          <cell r="AY31">
            <v>52.353277647028001</v>
          </cell>
          <cell r="AZ31">
            <v>58.989386169650921</v>
          </cell>
          <cell r="BA31">
            <v>57.5137721840279</v>
          </cell>
          <cell r="BB31">
            <v>60.191697471294447</v>
          </cell>
          <cell r="BC31">
            <v>66.953256250617656</v>
          </cell>
          <cell r="BD31">
            <v>66.571212270827161</v>
          </cell>
          <cell r="BE31">
            <v>65.109122565493792</v>
          </cell>
          <cell r="BF31">
            <v>66.11596205791821</v>
          </cell>
          <cell r="BG31">
            <v>66.735372469714349</v>
          </cell>
          <cell r="BH31">
            <v>68.015572486579373</v>
          </cell>
          <cell r="BI31">
            <v>85.187838624457072</v>
          </cell>
          <cell r="BJ31">
            <v>64.9187097140384</v>
          </cell>
          <cell r="BK31">
            <v>64.015093498934831</v>
          </cell>
        </row>
        <row r="32">
          <cell r="A32" t="str">
            <v>Kazakhstan</v>
          </cell>
          <cell r="B32">
            <v>64.0351506456241</v>
          </cell>
          <cell r="C32">
            <v>61.978264561046018</v>
          </cell>
          <cell r="D32">
            <v>68.639063015506437</v>
          </cell>
          <cell r="E32">
            <v>68.848874598070736</v>
          </cell>
          <cell r="F32">
            <v>73.012029123140223</v>
          </cell>
          <cell r="G32">
            <v>76.761408495183957</v>
          </cell>
          <cell r="H32">
            <v>83.227929373996801</v>
          </cell>
          <cell r="I32">
            <v>93.292661669862298</v>
          </cell>
          <cell r="J32">
            <v>95.052264808362366</v>
          </cell>
          <cell r="K32">
            <v>96.495145631067956</v>
          </cell>
          <cell r="L32">
            <v>97.517317380352637</v>
          </cell>
          <cell r="M32">
            <v>113.11952440550688</v>
          </cell>
          <cell r="N32">
            <v>87.195480575762261</v>
          </cell>
          <cell r="O32">
            <v>87.387580299785867</v>
          </cell>
          <cell r="P32">
            <v>95.436684574059854</v>
          </cell>
          <cell r="Q32">
            <v>99.167807698159137</v>
          </cell>
          <cell r="R32">
            <v>96.566382278102083</v>
          </cell>
          <cell r="S32">
            <v>100.95465393794748</v>
          </cell>
          <cell r="T32">
            <v>104.85451306413302</v>
          </cell>
          <cell r="U32">
            <v>104.99482784099305</v>
          </cell>
          <cell r="V32">
            <v>106.6154069345713</v>
          </cell>
          <cell r="W32">
            <v>108.40120017145307</v>
          </cell>
          <cell r="X32">
            <v>104.41693627795752</v>
          </cell>
          <cell r="Y32">
            <v>119.56373551465578</v>
          </cell>
          <cell r="Z32">
            <v>99.496288441145282</v>
          </cell>
          <cell r="AA32">
            <v>98.744548698295233</v>
          </cell>
          <cell r="AB32">
            <v>109.07035510041229</v>
          </cell>
          <cell r="AC32">
            <v>106.54492135430553</v>
          </cell>
          <cell r="AD32">
            <v>110.10596026490066</v>
          </cell>
          <cell r="AE32">
            <v>115.80341767121473</v>
          </cell>
          <cell r="AF32">
            <v>117.50231512104776</v>
          </cell>
          <cell r="AG32">
            <v>113.74851563530808</v>
          </cell>
          <cell r="AH32">
            <v>119.49320311468919</v>
          </cell>
          <cell r="AI32">
            <v>122.67142290923505</v>
          </cell>
          <cell r="AJ32">
            <v>119.27392739273927</v>
          </cell>
          <cell r="AK32">
            <v>138.74967027169615</v>
          </cell>
          <cell r="AL32">
            <v>118.13417190775682</v>
          </cell>
          <cell r="AM32">
            <v>117.86649214659685</v>
          </cell>
          <cell r="AN32">
            <v>127.08496732026144</v>
          </cell>
          <cell r="AO32">
            <v>123.67974964141348</v>
          </cell>
          <cell r="AP32">
            <v>125.74850299401199</v>
          </cell>
          <cell r="AQ32">
            <v>128.81818181818181</v>
          </cell>
          <cell r="AR32">
            <v>127.59513331607558</v>
          </cell>
          <cell r="AS32">
            <v>123.46247282956145</v>
          </cell>
          <cell r="AT32">
            <v>124.59550984572932</v>
          </cell>
          <cell r="AU32">
            <v>122.72336241858179</v>
          </cell>
          <cell r="AV32">
            <v>118.87798376347995</v>
          </cell>
          <cell r="AW32">
            <v>133.30157217722726</v>
          </cell>
          <cell r="AX32">
            <v>112.38038984051978</v>
          </cell>
          <cell r="AY32">
            <v>111.26315789473684</v>
          </cell>
          <cell r="AZ32">
            <v>108.87553648068669</v>
          </cell>
          <cell r="BA32">
            <v>102.98522167487685</v>
          </cell>
          <cell r="BB32">
            <v>86.139266584260412</v>
          </cell>
          <cell r="BC32">
            <v>80.718146718146713</v>
          </cell>
          <cell r="BD32">
            <v>86.018560778944163</v>
          </cell>
          <cell r="BE32">
            <v>85.855288133019513</v>
          </cell>
          <cell r="BF32">
            <v>83.079861876423479</v>
          </cell>
          <cell r="BG32">
            <v>89.94078618820005</v>
          </cell>
          <cell r="BH32">
            <v>90.730478589420656</v>
          </cell>
          <cell r="BI32">
            <v>91.229466676315226</v>
          </cell>
          <cell r="BJ32">
            <v>84.976407448762743</v>
          </cell>
          <cell r="BK32">
            <v>86.048173826031018</v>
          </cell>
        </row>
        <row r="34">
          <cell r="A34" t="str">
            <v>PANEL 2 - Medium Wages Countries</v>
          </cell>
        </row>
        <row r="35">
          <cell r="A35" t="str">
            <v>Uzbekistan 1/</v>
          </cell>
          <cell r="B35">
            <v>25.268000000000001</v>
          </cell>
          <cell r="C35">
            <v>26.544</v>
          </cell>
          <cell r="D35">
            <v>36.230158730158735</v>
          </cell>
          <cell r="E35">
            <v>36.744274809160309</v>
          </cell>
          <cell r="F35">
            <v>37.182835820895519</v>
          </cell>
          <cell r="G35">
            <v>35.364261168384871</v>
          </cell>
          <cell r="H35">
            <v>33.245901639344261</v>
          </cell>
          <cell r="I35">
            <v>32.62658227848101</v>
          </cell>
          <cell r="J35">
            <v>31.327245053272446</v>
          </cell>
          <cell r="K35">
            <v>39.029325513196483</v>
          </cell>
          <cell r="L35">
            <v>38.55113636363636</v>
          </cell>
          <cell r="M35">
            <v>53.382681564245814</v>
          </cell>
          <cell r="N35">
            <v>38.821902654867259</v>
          </cell>
          <cell r="O35">
            <v>42.79044218621258</v>
          </cell>
          <cell r="P35">
            <v>47.86853685368537</v>
          </cell>
          <cell r="Q35">
            <v>48.590403903496885</v>
          </cell>
          <cell r="R35">
            <v>51.425916091343609</v>
          </cell>
          <cell r="S35">
            <v>56.818181818181813</v>
          </cell>
          <cell r="T35">
            <v>54.881391671059568</v>
          </cell>
          <cell r="U35">
            <v>53.707605344295992</v>
          </cell>
          <cell r="V35">
            <v>62.246540880503147</v>
          </cell>
          <cell r="W35">
            <v>58.601134215500942</v>
          </cell>
          <cell r="X35">
            <v>53.019172552976791</v>
          </cell>
          <cell r="Y35">
            <v>68.799397817086941</v>
          </cell>
          <cell r="Z35">
            <v>50.617989091283306</v>
          </cell>
          <cell r="AA35">
            <v>57.938571365619353</v>
          </cell>
          <cell r="AB35">
            <v>53.491107881807494</v>
          </cell>
          <cell r="AC35">
            <v>49.443655303030305</v>
          </cell>
          <cell r="AD35">
            <v>50.635177128651335</v>
          </cell>
          <cell r="AE35">
            <v>55.509674278992414</v>
          </cell>
          <cell r="AF35">
            <v>56.439743826590316</v>
          </cell>
          <cell r="AG35">
            <v>53.084099136730721</v>
          </cell>
          <cell r="AH35">
            <v>55.144745961507695</v>
          </cell>
          <cell r="AI35">
            <v>54.921245719876083</v>
          </cell>
          <cell r="AJ35">
            <v>53.937898548402607</v>
          </cell>
          <cell r="AK35">
            <v>72.223619670481696</v>
          </cell>
          <cell r="AL35">
            <v>51.738216008907585</v>
          </cell>
          <cell r="AM35">
            <v>52.327350167325832</v>
          </cell>
          <cell r="AN35">
            <v>56.824964782847459</v>
          </cell>
          <cell r="AO35">
            <v>52.714176963166828</v>
          </cell>
          <cell r="AP35">
            <v>51.472493306848605</v>
          </cell>
          <cell r="AQ35">
            <v>54.791043121605142</v>
          </cell>
          <cell r="AR35">
            <v>56.460892710892708</v>
          </cell>
          <cell r="AS35">
            <v>56.547429327972146</v>
          </cell>
          <cell r="AT35">
            <v>57.819438064614907</v>
          </cell>
          <cell r="AU35">
            <v>57.912201541643164</v>
          </cell>
          <cell r="AV35">
            <v>58.958281752909137</v>
          </cell>
          <cell r="AW35">
            <v>74.896269352391741</v>
          </cell>
          <cell r="AX35">
            <v>61.155459342443514</v>
          </cell>
          <cell r="AY35">
            <v>62.571377587437546</v>
          </cell>
          <cell r="AZ35">
            <v>69.580747160089018</v>
          </cell>
          <cell r="BA35">
            <v>63.536654094594013</v>
          </cell>
          <cell r="BB35">
            <v>65.45127744254718</v>
          </cell>
          <cell r="BC35">
            <v>66.510653103151199</v>
          </cell>
          <cell r="BD35">
            <v>65.929966566954064</v>
          </cell>
          <cell r="BE35">
            <v>71.872450367147124</v>
          </cell>
          <cell r="BF35">
            <v>64.25777266912624</v>
          </cell>
          <cell r="BG35">
            <v>63.664675924229655</v>
          </cell>
          <cell r="BH35">
            <v>60.117280822413669</v>
          </cell>
          <cell r="BI35">
            <v>79.713467048710612</v>
          </cell>
          <cell r="BJ35">
            <v>57.436260623229465</v>
          </cell>
          <cell r="BK35">
            <v>57.913468248429865</v>
          </cell>
        </row>
        <row r="36">
          <cell r="A36" t="str">
            <v>Belarus</v>
          </cell>
          <cell r="B36">
            <v>29.476375118751108</v>
          </cell>
          <cell r="C36">
            <v>33.22527849185947</v>
          </cell>
          <cell r="D36">
            <v>56.124721030042913</v>
          </cell>
          <cell r="E36">
            <v>60.185826086956517</v>
          </cell>
          <cell r="F36">
            <v>63.684695652173914</v>
          </cell>
          <cell r="G36">
            <v>70.701652173913047</v>
          </cell>
          <cell r="H36">
            <v>72.245043478260868</v>
          </cell>
          <cell r="I36">
            <v>76.125217391304346</v>
          </cell>
          <cell r="J36">
            <v>76.556782608695656</v>
          </cell>
          <cell r="K36">
            <v>78.601391304347828</v>
          </cell>
          <cell r="L36">
            <v>76.245652173913044</v>
          </cell>
          <cell r="M36">
            <v>88.15052173913044</v>
          </cell>
          <cell r="N36">
            <v>82.686956521739134</v>
          </cell>
          <cell r="O36">
            <v>88.286956521739128</v>
          </cell>
          <cell r="P36">
            <v>92.747826086956508</v>
          </cell>
          <cell r="Q36">
            <v>88.26119464982969</v>
          </cell>
          <cell r="R36">
            <v>90.317688378033196</v>
          </cell>
          <cell r="S36">
            <v>90.770760055054282</v>
          </cell>
          <cell r="T36">
            <v>93.197586726998495</v>
          </cell>
          <cell r="U36">
            <v>89.527122976427165</v>
          </cell>
          <cell r="V36">
            <v>88.326021387441742</v>
          </cell>
          <cell r="W36">
            <v>91.591814682244888</v>
          </cell>
          <cell r="X36">
            <v>85.889124106906593</v>
          </cell>
          <cell r="Y36">
            <v>102.76774193548388</v>
          </cell>
          <cell r="Z36">
            <v>82.37008671634743</v>
          </cell>
          <cell r="AA36">
            <v>73.574153017724925</v>
          </cell>
          <cell r="AB36">
            <v>72.791204775486207</v>
          </cell>
          <cell r="AC36">
            <v>73.503484127861967</v>
          </cell>
          <cell r="AD36">
            <v>75.141162029459906</v>
          </cell>
          <cell r="AE36">
            <v>81.411029250258338</v>
          </cell>
          <cell r="AF36">
            <v>84.918588220181135</v>
          </cell>
          <cell r="AG36">
            <v>86.461541144262128</v>
          </cell>
          <cell r="AH36">
            <v>96.304901493616384</v>
          </cell>
          <cell r="AI36">
            <v>97.295437753971186</v>
          </cell>
          <cell r="AJ36">
            <v>92.779844436929324</v>
          </cell>
          <cell r="AK36">
            <v>107.52172610128858</v>
          </cell>
          <cell r="AL36">
            <v>97.332325818955255</v>
          </cell>
          <cell r="AM36">
            <v>105.28931266888219</v>
          </cell>
          <cell r="AN36">
            <v>111.1739065083421</v>
          </cell>
          <cell r="AO36">
            <v>107.26408396787171</v>
          </cell>
          <cell r="AP36">
            <v>109.23319112762306</v>
          </cell>
          <cell r="AQ36">
            <v>114.36081373381157</v>
          </cell>
          <cell r="AR36">
            <v>109.70606786930743</v>
          </cell>
          <cell r="AS36">
            <v>99.081605599448537</v>
          </cell>
          <cell r="AT36">
            <v>90.332100721958099</v>
          </cell>
          <cell r="AU36">
            <v>103.97839353455386</v>
          </cell>
          <cell r="AV36">
            <v>94.877633539050862</v>
          </cell>
          <cell r="AW36">
            <v>83.811616954474104</v>
          </cell>
          <cell r="AX36">
            <v>74.299433797909415</v>
          </cell>
          <cell r="AY36">
            <v>60.824320195539258</v>
          </cell>
          <cell r="AZ36">
            <v>50.295185909980439</v>
          </cell>
          <cell r="BA36">
            <v>53.402256085493768</v>
          </cell>
          <cell r="BB36">
            <v>71.039561285356925</v>
          </cell>
          <cell r="BC36">
            <v>74.818840321141835</v>
          </cell>
          <cell r="BD36">
            <v>77.619248016557449</v>
          </cell>
          <cell r="BE36">
            <v>78.373813474941926</v>
          </cell>
          <cell r="BF36">
            <v>80.680701754385964</v>
          </cell>
          <cell r="BG36">
            <v>92.061213975205291</v>
          </cell>
          <cell r="BH36">
            <v>94.628711256117455</v>
          </cell>
          <cell r="BI36">
            <v>110.00599369085174</v>
          </cell>
          <cell r="BJ36">
            <v>109.48998437278021</v>
          </cell>
          <cell r="BK36">
            <v>106.31604816908332</v>
          </cell>
        </row>
        <row r="37">
          <cell r="A37" t="str">
            <v>Moldova</v>
          </cell>
          <cell r="B37">
            <v>28.665880666712901</v>
          </cell>
          <cell r="C37">
            <v>26.463475840671624</v>
          </cell>
          <cell r="D37">
            <v>28.695021968564571</v>
          </cell>
          <cell r="E37">
            <v>27.147505906477065</v>
          </cell>
          <cell r="F37">
            <v>27.29495737228207</v>
          </cell>
          <cell r="G37">
            <v>29.452339763943328</v>
          </cell>
          <cell r="H37">
            <v>30.47745065608115</v>
          </cell>
          <cell r="I37">
            <v>30.133239212918028</v>
          </cell>
          <cell r="J37">
            <v>33.081910811168449</v>
          </cell>
          <cell r="K37">
            <v>33.116525190166463</v>
          </cell>
          <cell r="L37">
            <v>33.821081223166566</v>
          </cell>
          <cell r="M37">
            <v>46.358639263559908</v>
          </cell>
          <cell r="N37">
            <v>32.409758251462641</v>
          </cell>
          <cell r="O37">
            <v>34.002107296514183</v>
          </cell>
          <cell r="P37">
            <v>37.123429351055165</v>
          </cell>
          <cell r="Q37">
            <v>37.354239409710786</v>
          </cell>
          <cell r="R37">
            <v>38.08278867102397</v>
          </cell>
          <cell r="S37">
            <v>40.31492666091458</v>
          </cell>
          <cell r="T37">
            <v>40.231367995527457</v>
          </cell>
          <cell r="U37">
            <v>39.884681247696882</v>
          </cell>
          <cell r="V37">
            <v>39.805615550755945</v>
          </cell>
          <cell r="W37">
            <v>43.024290707013698</v>
          </cell>
          <cell r="X37">
            <v>44.227258081838684</v>
          </cell>
          <cell r="Y37">
            <v>62.263059821371201</v>
          </cell>
          <cell r="Z37">
            <v>40.693260862839914</v>
          </cell>
          <cell r="AA37">
            <v>39.137966679261162</v>
          </cell>
          <cell r="AB37">
            <v>41.525168722864635</v>
          </cell>
          <cell r="AC37">
            <v>41.032112087720826</v>
          </cell>
          <cell r="AD37">
            <v>41.441284243587504</v>
          </cell>
          <cell r="AE37">
            <v>43.533792267394034</v>
          </cell>
          <cell r="AF37">
            <v>44.92832913885546</v>
          </cell>
          <cell r="AG37">
            <v>45.70403901244287</v>
          </cell>
          <cell r="AH37">
            <v>47.048834120746335</v>
          </cell>
          <cell r="AI37">
            <v>47.501675639445637</v>
          </cell>
          <cell r="AJ37">
            <v>47.485375104463543</v>
          </cell>
          <cell r="AK37">
            <v>52.67776874010017</v>
          </cell>
          <cell r="AL37">
            <v>49.488857521707523</v>
          </cell>
          <cell r="AM37">
            <v>49.994688197174121</v>
          </cell>
          <cell r="AN37">
            <v>52.42619613165931</v>
          </cell>
          <cell r="AO37">
            <v>51.811824539097266</v>
          </cell>
          <cell r="AP37">
            <v>50.426031249339282</v>
          </cell>
          <cell r="AQ37">
            <v>55.352733872159035</v>
          </cell>
          <cell r="AR37">
            <v>52.933122696155877</v>
          </cell>
          <cell r="AS37">
            <v>54.562992786445228</v>
          </cell>
          <cell r="AT37">
            <v>52.563337380888676</v>
          </cell>
          <cell r="AU37">
            <v>44.542383902606431</v>
          </cell>
          <cell r="AV37">
            <v>33.516835232364613</v>
          </cell>
          <cell r="AW37">
            <v>41.299494771472219</v>
          </cell>
          <cell r="AX37">
            <v>29.616131726091066</v>
          </cell>
          <cell r="AY37">
            <v>28.20023885626826</v>
          </cell>
          <cell r="AZ37">
            <v>30.695625929196616</v>
          </cell>
          <cell r="BA37">
            <v>28.399616474904118</v>
          </cell>
          <cell r="BB37">
            <v>27.422976405197485</v>
          </cell>
          <cell r="BC37">
            <v>26.611920845720707</v>
          </cell>
          <cell r="BD37">
            <v>26.944434428298415</v>
          </cell>
          <cell r="BE37">
            <v>28.631011465153762</v>
          </cell>
          <cell r="BF37">
            <v>30.448761738211694</v>
          </cell>
          <cell r="BG37">
            <v>30.882232476858803</v>
          </cell>
          <cell r="BH37">
            <v>31.303884247265703</v>
          </cell>
          <cell r="BI37">
            <v>42.840210449122985</v>
          </cell>
          <cell r="BJ37">
            <v>27.148128624143386</v>
          </cell>
          <cell r="BK37">
            <v>26.93653691317969</v>
          </cell>
        </row>
        <row r="38">
          <cell r="A38" t="str">
            <v>Ukraine</v>
          </cell>
          <cell r="B38">
            <v>30.429476214691878</v>
          </cell>
          <cell r="C38">
            <v>35.560736783877275</v>
          </cell>
          <cell r="D38">
            <v>38.909753633677099</v>
          </cell>
          <cell r="E38">
            <v>42.365738215582198</v>
          </cell>
          <cell r="F38">
            <v>48.104957134747529</v>
          </cell>
          <cell r="G38">
            <v>50.010552233556098</v>
          </cell>
          <cell r="H38">
            <v>52.709606470203376</v>
          </cell>
          <cell r="I38">
            <v>49.727465397117406</v>
          </cell>
          <cell r="J38">
            <v>52.552316438853268</v>
          </cell>
          <cell r="K38">
            <v>55.159528868817389</v>
          </cell>
          <cell r="L38">
            <v>58.065604182477443</v>
          </cell>
          <cell r="M38">
            <v>74.99009470024609</v>
          </cell>
          <cell r="N38">
            <v>62.647702407002186</v>
          </cell>
          <cell r="O38">
            <v>64.289245785553661</v>
          </cell>
          <cell r="P38">
            <v>68.373727740077271</v>
          </cell>
          <cell r="Q38">
            <v>69.201029551546995</v>
          </cell>
          <cell r="R38">
            <v>71.719420163961118</v>
          </cell>
          <cell r="S38">
            <v>75.690884012814806</v>
          </cell>
          <cell r="T38">
            <v>80.709162486192596</v>
          </cell>
          <cell r="U38">
            <v>81.278409090909093</v>
          </cell>
          <cell r="V38">
            <v>83.000965854212836</v>
          </cell>
          <cell r="W38">
            <v>83.50800090151003</v>
          </cell>
          <cell r="X38">
            <v>77.861445783132524</v>
          </cell>
          <cell r="Y38">
            <v>86.888900684749728</v>
          </cell>
          <cell r="Z38">
            <v>73.754890557259174</v>
          </cell>
          <cell r="AA38">
            <v>75.3417227164244</v>
          </cell>
          <cell r="AB38">
            <v>80.414784170703825</v>
          </cell>
          <cell r="AC38">
            <v>79.414470480004326</v>
          </cell>
          <cell r="AD38">
            <v>83.237464727588446</v>
          </cell>
          <cell r="AE38">
            <v>85.224459037571336</v>
          </cell>
          <cell r="AF38">
            <v>88.885298869143782</v>
          </cell>
          <cell r="AG38">
            <v>86.16379310344827</v>
          </cell>
          <cell r="AH38">
            <v>87.799634526496831</v>
          </cell>
          <cell r="AI38">
            <v>87.062469940682945</v>
          </cell>
          <cell r="AJ38">
            <v>85.261253591571787</v>
          </cell>
          <cell r="AK38">
            <v>94.100263852242733</v>
          </cell>
          <cell r="AL38">
            <v>79.707715677544385</v>
          </cell>
          <cell r="AM38">
            <v>78.56996831237862</v>
          </cell>
          <cell r="AN38">
            <v>81.491638039915273</v>
          </cell>
          <cell r="AO38">
            <v>79.159318048206941</v>
          </cell>
          <cell r="AP38">
            <v>72.492682926829275</v>
          </cell>
          <cell r="AQ38">
            <v>76.737409547860707</v>
          </cell>
          <cell r="AR38">
            <v>75.600787837246386</v>
          </cell>
          <cell r="AS38">
            <v>70.076498233336764</v>
          </cell>
          <cell r="AT38">
            <v>55.189670382548648</v>
          </cell>
          <cell r="AU38">
            <v>45.894351324618327</v>
          </cell>
          <cell r="AV38">
            <v>45.375494188550505</v>
          </cell>
          <cell r="AW38">
            <v>51.35924796478362</v>
          </cell>
          <cell r="AX38">
            <v>43.233148526407938</v>
          </cell>
          <cell r="AY38">
            <v>43.793749099812764</v>
          </cell>
          <cell r="AZ38">
            <v>44.018969821938754</v>
          </cell>
          <cell r="BA38">
            <v>42.0901891345856</v>
          </cell>
          <cell r="BB38">
            <v>43.040433080499135</v>
          </cell>
          <cell r="BC38">
            <v>45.753144959206232</v>
          </cell>
          <cell r="BD38">
            <v>45.489458969747702</v>
          </cell>
          <cell r="BE38">
            <v>36.676650273131052</v>
          </cell>
          <cell r="BF38">
            <v>37.592769179360538</v>
          </cell>
          <cell r="BG38">
            <v>37.74247751613747</v>
          </cell>
          <cell r="BH38">
            <v>36.199655765920831</v>
          </cell>
          <cell r="BI38">
            <v>36.39395741135673</v>
          </cell>
          <cell r="BJ38">
            <v>33.257272022812266</v>
          </cell>
          <cell r="BK38">
            <v>34.373934675252528</v>
          </cell>
        </row>
        <row r="39">
          <cell r="A39" t="str">
            <v>Turkmenistan</v>
          </cell>
          <cell r="L39">
            <v>15.609364383223177</v>
          </cell>
          <cell r="M39">
            <v>5.6725688328543615</v>
          </cell>
          <cell r="N39">
            <v>7.4326880774307078</v>
          </cell>
          <cell r="O39">
            <v>9.3065179903303967</v>
          </cell>
          <cell r="P39">
            <v>9.877679297285507</v>
          </cell>
          <cell r="Q39">
            <v>9.2443619237387917</v>
          </cell>
          <cell r="R39">
            <v>12.371534674842387</v>
          </cell>
          <cell r="S39">
            <v>12.121012218605845</v>
          </cell>
          <cell r="T39">
            <v>12.102349606299212</v>
          </cell>
          <cell r="U39">
            <v>11.975778871887066</v>
          </cell>
          <cell r="V39">
            <v>12.966445196606912</v>
          </cell>
          <cell r="W39">
            <v>21.880041540855284</v>
          </cell>
          <cell r="X39">
            <v>20.082910983111002</v>
          </cell>
          <cell r="Y39">
            <v>23.237516276056351</v>
          </cell>
          <cell r="Z39">
            <v>23.672009643829341</v>
          </cell>
          <cell r="AA39">
            <v>23.821281218579173</v>
          </cell>
          <cell r="AB39">
            <v>30.313201035375322</v>
          </cell>
          <cell r="AC39">
            <v>33.704768804000217</v>
          </cell>
          <cell r="AD39">
            <v>33.940903803991667</v>
          </cell>
          <cell r="AE39">
            <v>37.223569240932015</v>
          </cell>
          <cell r="AF39">
            <v>35.534941780477162</v>
          </cell>
          <cell r="AG39">
            <v>35.544852524567204</v>
          </cell>
          <cell r="AH39">
            <v>37.082046020599421</v>
          </cell>
          <cell r="AI39">
            <v>39.240131407415134</v>
          </cell>
          <cell r="AJ39">
            <v>38.450066325563768</v>
          </cell>
          <cell r="AK39">
            <v>40.344587735596676</v>
          </cell>
          <cell r="AL39">
            <v>37.496669876571239</v>
          </cell>
          <cell r="AM39">
            <v>36.771497326424701</v>
          </cell>
          <cell r="AN39">
            <v>48.272338116074756</v>
          </cell>
          <cell r="AO39">
            <v>52.317528715530862</v>
          </cell>
          <cell r="AP39">
            <v>53.23656607389433</v>
          </cell>
          <cell r="AQ39">
            <v>54.587867893581986</v>
          </cell>
          <cell r="AR39">
            <v>53.868266018827818</v>
          </cell>
          <cell r="AS39">
            <v>53.672759368338468</v>
          </cell>
          <cell r="AT39">
            <v>54.489635991501423</v>
          </cell>
          <cell r="AU39">
            <v>55.949792539003219</v>
          </cell>
          <cell r="AV39">
            <v>56.240163876592291</v>
          </cell>
          <cell r="AW39">
            <v>58.396433390453097</v>
          </cell>
          <cell r="AX39">
            <v>58.688415557405357</v>
          </cell>
          <cell r="AY39">
            <v>58.98185763519237</v>
          </cell>
          <cell r="AZ39">
            <v>59.276766923368321</v>
          </cell>
          <cell r="BA39">
            <v>59.573150757985168</v>
          </cell>
          <cell r="BB39">
            <v>59.871016511775089</v>
          </cell>
          <cell r="BC39">
            <v>60.170371594333957</v>
          </cell>
          <cell r="BD39">
            <v>60.471223452305622</v>
          </cell>
          <cell r="BE39">
            <v>60.773579569567147</v>
          </cell>
          <cell r="BF39">
            <v>61.07744746741497</v>
          </cell>
          <cell r="BG39">
            <v>61.382834704752042</v>
          </cell>
          <cell r="BH39">
            <v>61.6897488782758</v>
          </cell>
          <cell r="BI39">
            <v>80.196673541758543</v>
          </cell>
          <cell r="BJ39">
            <v>80.597656909467332</v>
          </cell>
          <cell r="BK39">
            <v>81.000645194014666</v>
          </cell>
        </row>
        <row r="41">
          <cell r="A41" t="str">
            <v>PANEL 3 - Low Wages Countries</v>
          </cell>
        </row>
        <row r="43">
          <cell r="A43" t="str">
            <v>Tajikistan</v>
          </cell>
          <cell r="B43">
            <v>9.2241736117370934</v>
          </cell>
          <cell r="C43">
            <v>8.3796303437364177</v>
          </cell>
          <cell r="D43">
            <v>8.264686780499888</v>
          </cell>
          <cell r="E43">
            <v>8.8690751563626957</v>
          </cell>
          <cell r="F43">
            <v>11.653846153846153</v>
          </cell>
          <cell r="G43">
            <v>14.163636363636364</v>
          </cell>
          <cell r="H43">
            <v>11.681818181818182</v>
          </cell>
          <cell r="I43">
            <v>7.6372549019607847</v>
          </cell>
          <cell r="J43">
            <v>5.7321428571428568</v>
          </cell>
          <cell r="K43">
            <v>4.6803278688524594</v>
          </cell>
          <cell r="L43">
            <v>3.5221843003412969</v>
          </cell>
          <cell r="M43">
            <v>4.4290540540540544</v>
          </cell>
          <cell r="N43">
            <v>4.8628762541806019</v>
          </cell>
          <cell r="O43">
            <v>4.9093959731543624</v>
          </cell>
          <cell r="P43">
            <v>6.0245614035087716</v>
          </cell>
          <cell r="Q43">
            <v>6.2624113475177303</v>
          </cell>
          <cell r="R43">
            <v>8.628158844765343</v>
          </cell>
          <cell r="S43">
            <v>9.5279720279720284</v>
          </cell>
          <cell r="T43">
            <v>9.1824324324324316</v>
          </cell>
          <cell r="U43">
            <v>9.2366666666666664</v>
          </cell>
          <cell r="V43">
            <v>12.16225165562914</v>
          </cell>
          <cell r="W43">
            <v>13.05050505050505</v>
          </cell>
          <cell r="X43">
            <v>11.648026315789474</v>
          </cell>
          <cell r="Y43">
            <v>11.984375</v>
          </cell>
          <cell r="Z43">
            <v>11.650602409638553</v>
          </cell>
          <cell r="AA43">
            <v>10.456582633053221</v>
          </cell>
          <cell r="AB43">
            <v>10.245524296675192</v>
          </cell>
          <cell r="AC43">
            <v>9.1865671641791042</v>
          </cell>
          <cell r="AD43">
            <v>8.9132530120481928</v>
          </cell>
          <cell r="AE43">
            <v>8.9648033126293996</v>
          </cell>
          <cell r="AF43">
            <v>6.7213375796178347</v>
          </cell>
          <cell r="AG43">
            <v>5.92972972972973</v>
          </cell>
          <cell r="AH43">
            <v>8.78042328042328</v>
          </cell>
          <cell r="AI43">
            <v>8.8544726301735643</v>
          </cell>
          <cell r="AJ43">
            <v>9.5815508021390379</v>
          </cell>
          <cell r="AK43">
            <v>10.309236947791165</v>
          </cell>
          <cell r="AL43">
            <v>9.6077384923282185</v>
          </cell>
          <cell r="AM43">
            <v>9.3771580345285521</v>
          </cell>
          <cell r="AN43">
            <v>10.137931034482758</v>
          </cell>
          <cell r="AO43">
            <v>10.088859416445624</v>
          </cell>
          <cell r="AP43">
            <v>10.122015915119363</v>
          </cell>
          <cell r="AQ43">
            <v>11.506631299734748</v>
          </cell>
          <cell r="AR43">
            <v>11.673740053050398</v>
          </cell>
          <cell r="AS43">
            <v>11.847480106100797</v>
          </cell>
          <cell r="AT43">
            <v>13.944297082228116</v>
          </cell>
          <cell r="AU43">
            <v>12.128865979381443</v>
          </cell>
          <cell r="AV43">
            <v>11.681003584229391</v>
          </cell>
          <cell r="AW43">
            <v>12.682505399568035</v>
          </cell>
          <cell r="AX43">
            <v>10.824303797468355</v>
          </cell>
          <cell r="AY43">
            <v>11.122244488977955</v>
          </cell>
          <cell r="AZ43">
            <v>11.346758349705304</v>
          </cell>
          <cell r="BA43">
            <v>10.253000923361034</v>
          </cell>
          <cell r="BB43">
            <v>9.5639894086496025</v>
          </cell>
          <cell r="BC43">
            <v>9.3347073371805447</v>
          </cell>
          <cell r="BD43">
            <v>9.0714834742505772</v>
          </cell>
          <cell r="BE43">
            <v>9.0178117048346049</v>
          </cell>
          <cell r="BF43">
            <v>9.9115598885793865</v>
          </cell>
          <cell r="BG43">
            <v>9.7137883008356543</v>
          </cell>
          <cell r="BH43">
            <v>9.665041782729805</v>
          </cell>
          <cell r="BI43">
            <v>11.085654596100278</v>
          </cell>
          <cell r="BJ43">
            <v>9.3951774949765579</v>
          </cell>
          <cell r="BK43">
            <v>9.1144246353322522</v>
          </cell>
        </row>
        <row r="44">
          <cell r="A44" t="str">
            <v>Armenia</v>
          </cell>
          <cell r="B44">
            <v>10.810943925924102</v>
          </cell>
          <cell r="C44">
            <v>11.43506621862028</v>
          </cell>
          <cell r="D44">
            <v>12.487956718298376</v>
          </cell>
          <cell r="E44">
            <v>14.283265166172761</v>
          </cell>
          <cell r="F44">
            <v>14.865724208775619</v>
          </cell>
          <cell r="G44">
            <v>16.033384581594554</v>
          </cell>
          <cell r="H44">
            <v>17.202745771022311</v>
          </cell>
          <cell r="I44">
            <v>17.8239608801956</v>
          </cell>
          <cell r="J44">
            <v>18.498777506112468</v>
          </cell>
          <cell r="K44">
            <v>18.085000000000001</v>
          </cell>
          <cell r="L44">
            <v>18.067258220863472</v>
          </cell>
          <cell r="M44">
            <v>20.101313600357578</v>
          </cell>
          <cell r="N44">
            <v>20.738622233275304</v>
          </cell>
          <cell r="O44">
            <v>21.462966640190629</v>
          </cell>
          <cell r="P44">
            <v>21.596628238502539</v>
          </cell>
          <cell r="Q44">
            <v>23.138009272960442</v>
          </cell>
          <cell r="R44">
            <v>23.076167076167078</v>
          </cell>
          <cell r="S44">
            <v>23.389154471067837</v>
          </cell>
          <cell r="T44">
            <v>22.209487486336116</v>
          </cell>
          <cell r="U44">
            <v>22.012999426495888</v>
          </cell>
          <cell r="V44">
            <v>24.772924920282154</v>
          </cell>
          <cell r="W44">
            <v>23.137377427417807</v>
          </cell>
          <cell r="X44">
            <v>22.389882049391819</v>
          </cell>
          <cell r="Y44">
            <v>25.308557635378239</v>
          </cell>
          <cell r="Z44">
            <v>19.81400097660585</v>
          </cell>
          <cell r="AA44">
            <v>19.360092578702613</v>
          </cell>
          <cell r="AB44">
            <v>21.788457915558997</v>
          </cell>
          <cell r="AC44">
            <v>21.415679522021453</v>
          </cell>
          <cell r="AD44">
            <v>21.232458816351436</v>
          </cell>
          <cell r="AE44">
            <v>22.854796770220336</v>
          </cell>
          <cell r="AF44">
            <v>23.124206852791879</v>
          </cell>
          <cell r="AG44">
            <v>23.119589466499193</v>
          </cell>
          <cell r="AH44">
            <v>26.745526838966203</v>
          </cell>
          <cell r="AI44">
            <v>26.396740107464595</v>
          </cell>
          <cell r="AJ44">
            <v>26.698407617828281</v>
          </cell>
          <cell r="AK44">
            <v>32.368078502052668</v>
          </cell>
          <cell r="AL44">
            <v>24.309425611105521</v>
          </cell>
          <cell r="AM44">
            <v>25.25545982768984</v>
          </cell>
          <cell r="AN44">
            <v>28.826926906990639</v>
          </cell>
          <cell r="AO44">
            <v>29.097455688396426</v>
          </cell>
          <cell r="AP44">
            <v>29.155237527330549</v>
          </cell>
          <cell r="AQ44">
            <v>31.101610658182544</v>
          </cell>
          <cell r="AR44">
            <v>32.666932429738885</v>
          </cell>
          <cell r="AS44">
            <v>32.15025906735751</v>
          </cell>
          <cell r="AT44">
            <v>33.204496154604612</v>
          </cell>
          <cell r="AU44">
            <v>33.080857761164665</v>
          </cell>
          <cell r="AV44">
            <v>31.671520093185787</v>
          </cell>
          <cell r="AW44">
            <v>38.543595679012348</v>
          </cell>
          <cell r="AX44">
            <v>30.265718562874252</v>
          </cell>
          <cell r="AY44">
            <v>30.368120743603903</v>
          </cell>
          <cell r="AZ44">
            <v>31.684661206254653</v>
          </cell>
          <cell r="BA44">
            <v>33.348272642390292</v>
          </cell>
          <cell r="BB44">
            <v>33.247958426132151</v>
          </cell>
          <cell r="BC44">
            <v>34.429776310964428</v>
          </cell>
          <cell r="BD44">
            <v>34.140350446260165</v>
          </cell>
          <cell r="BE44">
            <v>34.764416755764145</v>
          </cell>
          <cell r="BF44">
            <v>36.276013963645362</v>
          </cell>
          <cell r="BG44">
            <v>37.030140142061818</v>
          </cell>
          <cell r="BH44">
            <v>37.102244969984199</v>
          </cell>
          <cell r="BI44">
            <v>43.36832429176701</v>
          </cell>
          <cell r="BJ44">
            <v>36.903528326415611</v>
          </cell>
          <cell r="BK44">
            <v>36.836909056388834</v>
          </cell>
        </row>
        <row r="45">
          <cell r="A45" t="str">
            <v>Azerbaijan</v>
          </cell>
          <cell r="B45">
            <v>7.9966232852620465</v>
          </cell>
          <cell r="C45">
            <v>10.045936802375088</v>
          </cell>
          <cell r="D45">
            <v>12.2415418241428</v>
          </cell>
          <cell r="E45">
            <v>11.998498635122839</v>
          </cell>
          <cell r="F45">
            <v>12.693918200131277</v>
          </cell>
          <cell r="G45">
            <v>13.750804545966018</v>
          </cell>
          <cell r="H45">
            <v>13.325096628611007</v>
          </cell>
          <cell r="I45">
            <v>13.753587399052261</v>
          </cell>
          <cell r="J45">
            <v>14.526286227813975</v>
          </cell>
          <cell r="K45">
            <v>14.573965964160937</v>
          </cell>
          <cell r="L45">
            <v>14.737207207207206</v>
          </cell>
          <cell r="M45">
            <v>20.034684684684684</v>
          </cell>
          <cell r="N45">
            <v>14.732658113887013</v>
          </cell>
          <cell r="O45">
            <v>15.603751914241959</v>
          </cell>
          <cell r="P45">
            <v>18.040221662010854</v>
          </cell>
          <cell r="Q45">
            <v>19.22564396107613</v>
          </cell>
          <cell r="R45">
            <v>17.507914627702345</v>
          </cell>
          <cell r="S45">
            <v>17.831975700676512</v>
          </cell>
          <cell r="T45">
            <v>18.940175912137004</v>
          </cell>
          <cell r="U45">
            <v>19.143100630399253</v>
          </cell>
          <cell r="V45">
            <v>20.383230696352438</v>
          </cell>
          <cell r="W45">
            <v>22.950866706515242</v>
          </cell>
          <cell r="X45">
            <v>23.610749578211617</v>
          </cell>
          <cell r="Y45">
            <v>31.874105518496059</v>
          </cell>
          <cell r="Z45">
            <v>24.565127842244433</v>
          </cell>
          <cell r="AA45">
            <v>25.625302130186515</v>
          </cell>
          <cell r="AB45">
            <v>28.269257746156292</v>
          </cell>
          <cell r="AC45">
            <v>28.372930020820501</v>
          </cell>
          <cell r="AD45">
            <v>30.372353273486922</v>
          </cell>
          <cell r="AE45">
            <v>29.821964032075034</v>
          </cell>
          <cell r="AF45">
            <v>30.127421730199355</v>
          </cell>
          <cell r="AG45">
            <v>30.909492012364101</v>
          </cell>
          <cell r="AH45">
            <v>31.232328118164649</v>
          </cell>
          <cell r="AI45">
            <v>32.307832482556329</v>
          </cell>
          <cell r="AJ45">
            <v>33.463666343395715</v>
          </cell>
          <cell r="AK45">
            <v>42.584427866140039</v>
          </cell>
          <cell r="AL45">
            <v>38.707770899662606</v>
          </cell>
          <cell r="AM45">
            <v>42.017191481787201</v>
          </cell>
          <cell r="AN45">
            <v>42.883434474320687</v>
          </cell>
          <cell r="AO45">
            <v>43.271506665586514</v>
          </cell>
          <cell r="AP45">
            <v>44.303705623218448</v>
          </cell>
          <cell r="AQ45">
            <v>44.911917098445599</v>
          </cell>
          <cell r="AR45">
            <v>45.034955981356809</v>
          </cell>
          <cell r="AS45">
            <v>43.204245405125548</v>
          </cell>
          <cell r="AT45">
            <v>43.46038322112895</v>
          </cell>
          <cell r="AU45">
            <v>43.544959834153929</v>
          </cell>
          <cell r="AV45">
            <v>43.62509702457956</v>
          </cell>
          <cell r="AW45">
            <v>43.445246070600362</v>
          </cell>
          <cell r="AX45">
            <v>43.546317680266874</v>
          </cell>
          <cell r="AY45">
            <v>44.631901840490798</v>
          </cell>
          <cell r="AZ45">
            <v>47.526772055073941</v>
          </cell>
          <cell r="BA45">
            <v>46.101092202184404</v>
          </cell>
          <cell r="BJ45">
            <v>45.937927886809675</v>
          </cell>
          <cell r="BK45">
            <v>46.052332195676904</v>
          </cell>
        </row>
        <row r="46">
          <cell r="A46" t="str">
            <v>Georgia</v>
          </cell>
          <cell r="B46">
            <v>6.0767946577629379</v>
          </cell>
          <cell r="C46">
            <v>6</v>
          </cell>
          <cell r="D46">
            <v>6.0005128643473791</v>
          </cell>
          <cell r="E46">
            <v>6</v>
          </cell>
          <cell r="F46">
            <v>6</v>
          </cell>
          <cell r="G46">
            <v>6</v>
          </cell>
          <cell r="H46">
            <v>7.4615384615384608</v>
          </cell>
          <cell r="I46">
            <v>7.4615384615384608</v>
          </cell>
          <cell r="J46">
            <v>7.4615384615384608</v>
          </cell>
          <cell r="K46">
            <v>8.232987958555027</v>
          </cell>
          <cell r="L46">
            <v>12.511621729313323</v>
          </cell>
          <cell r="M46">
            <v>12.607325962073009</v>
          </cell>
          <cell r="N46">
            <v>12.635088526097952</v>
          </cell>
          <cell r="O46">
            <v>13.713504688864415</v>
          </cell>
          <cell r="P46">
            <v>13.65079365079365</v>
          </cell>
          <cell r="Q46">
            <v>13.680404916847436</v>
          </cell>
          <cell r="R46">
            <v>13.658334484187261</v>
          </cell>
          <cell r="S46">
            <v>18.318974073927023</v>
          </cell>
          <cell r="T46">
            <v>18.319068942064359</v>
          </cell>
          <cell r="U46">
            <v>18.211632997237075</v>
          </cell>
          <cell r="V46">
            <v>23.39591499896844</v>
          </cell>
          <cell r="W46">
            <v>23.385826771653541</v>
          </cell>
          <cell r="X46">
            <v>23.275862068965512</v>
          </cell>
          <cell r="Y46">
            <v>23.210543142339528</v>
          </cell>
          <cell r="Z46">
            <v>26.560453177553548</v>
          </cell>
          <cell r="AA46">
            <v>26.47515527950311</v>
          </cell>
          <cell r="AB46">
            <v>26.359185776861629</v>
          </cell>
          <cell r="AC46">
            <v>26.299737072743202</v>
          </cell>
          <cell r="AD46">
            <v>26.247288503253788</v>
          </cell>
          <cell r="AE46">
            <v>26.23076923076923</v>
          </cell>
          <cell r="AF46">
            <v>26.284833352883016</v>
          </cell>
          <cell r="AG46">
            <v>29.078354626689304</v>
          </cell>
          <cell r="AH46">
            <v>28.900721642261608</v>
          </cell>
          <cell r="AI46">
            <v>28.853873946206331</v>
          </cell>
          <cell r="AJ46">
            <v>28.686173264486516</v>
          </cell>
          <cell r="AK46">
            <v>28.496288048739391</v>
          </cell>
          <cell r="AL46">
            <v>31.220124282982795</v>
          </cell>
          <cell r="AM46">
            <v>31.0430463576159</v>
          </cell>
          <cell r="AN46">
            <v>30.92256580628673</v>
          </cell>
          <cell r="AO46">
            <v>30.896772436333908</v>
          </cell>
          <cell r="AP46">
            <v>30.752982107355866</v>
          </cell>
          <cell r="AQ46">
            <v>30.614826684658862</v>
          </cell>
          <cell r="AR46">
            <v>33.677489931846338</v>
          </cell>
          <cell r="AS46">
            <v>33.625700039170432</v>
          </cell>
          <cell r="AT46">
            <v>33.528944500206286</v>
          </cell>
          <cell r="AU46">
            <v>32.891315652626119</v>
          </cell>
          <cell r="AV46">
            <v>31.145431145431147</v>
          </cell>
          <cell r="AW46">
            <v>25.017979144192736</v>
          </cell>
          <cell r="AZ46" t="e">
            <v>#VALUE!</v>
          </cell>
          <cell r="BC46" t="e">
            <v>#VALUE!</v>
          </cell>
          <cell r="BF46" t="e">
            <v>#VALUE!</v>
          </cell>
        </row>
        <row r="47">
          <cell r="A47" t="str">
            <v>Kyrgyz Republic</v>
          </cell>
          <cell r="B47">
            <v>29.813084112149536</v>
          </cell>
          <cell r="C47">
            <v>30.648148148148145</v>
          </cell>
          <cell r="D47">
            <v>32.366482504604051</v>
          </cell>
          <cell r="E47">
            <v>31.394495412844034</v>
          </cell>
          <cell r="F47">
            <v>32.641681901279711</v>
          </cell>
          <cell r="G47">
            <v>36.623255813953485</v>
          </cell>
          <cell r="H47">
            <v>36.075829383886258</v>
          </cell>
          <cell r="I47">
            <v>36.867239732569246</v>
          </cell>
          <cell r="J47">
            <v>38.220973782771537</v>
          </cell>
          <cell r="K47">
            <v>37.438243366880144</v>
          </cell>
          <cell r="L47">
            <v>39.343664539653602</v>
          </cell>
          <cell r="M47">
            <v>51.105169340463455</v>
          </cell>
          <cell r="N47">
            <v>37.644444444444446</v>
          </cell>
          <cell r="O47">
            <v>37.446996466431095</v>
          </cell>
          <cell r="P47">
            <v>40.290237467018471</v>
          </cell>
          <cell r="Q47">
            <v>38.732758620689658</v>
          </cell>
          <cell r="R47">
            <v>38.343096234309627</v>
          </cell>
          <cell r="S47">
            <v>39.810699588477362</v>
          </cell>
          <cell r="T47">
            <v>40.639344262295083</v>
          </cell>
          <cell r="U47">
            <v>40.66393442622951</v>
          </cell>
          <cell r="V47">
            <v>39.291277258566979</v>
          </cell>
          <cell r="W47">
            <v>37.032810271041377</v>
          </cell>
          <cell r="X47">
            <v>33.02601667087648</v>
          </cell>
          <cell r="Y47">
            <v>40.980392156862749</v>
          </cell>
          <cell r="Z47">
            <v>30.633431085043984</v>
          </cell>
          <cell r="AA47">
            <v>31.893491124260358</v>
          </cell>
          <cell r="AB47">
            <v>31.754684838160141</v>
          </cell>
          <cell r="AC47">
            <v>31.24790151091214</v>
          </cell>
          <cell r="AD47">
            <v>31.716042481833423</v>
          </cell>
          <cell r="AE47">
            <v>35.735805330243331</v>
          </cell>
          <cell r="AF47">
            <v>36.892361111111107</v>
          </cell>
          <cell r="AG47">
            <v>37.426086956521743</v>
          </cell>
          <cell r="AH47">
            <v>37.160811196800914</v>
          </cell>
          <cell r="AI47">
            <v>39.570855381752637</v>
          </cell>
          <cell r="AJ47">
            <v>38.879851266558219</v>
          </cell>
          <cell r="AK47">
            <v>51.268656716417908</v>
          </cell>
          <cell r="AL47">
            <v>37.582641125614515</v>
          </cell>
          <cell r="AM47">
            <v>39.504570590226834</v>
          </cell>
          <cell r="AN47">
            <v>41.506285460006673</v>
          </cell>
          <cell r="AO47">
            <v>40.604539502400705</v>
          </cell>
          <cell r="AP47">
            <v>38.398893669330057</v>
          </cell>
          <cell r="AQ47">
            <v>41.527756140624184</v>
          </cell>
          <cell r="AR47">
            <v>42.327497425334705</v>
          </cell>
          <cell r="AS47">
            <v>40.519993918199781</v>
          </cell>
          <cell r="AT47">
            <v>37.097984060009374</v>
          </cell>
          <cell r="AU47">
            <v>34.635083226632524</v>
          </cell>
          <cell r="AV47">
            <v>29.104930558034919</v>
          </cell>
          <cell r="AW47">
            <v>33.424470266575526</v>
          </cell>
          <cell r="AX47">
            <v>26.571428571428569</v>
          </cell>
          <cell r="AY47">
            <v>27.076692903141872</v>
          </cell>
          <cell r="AZ47">
            <v>27.83229813664596</v>
          </cell>
          <cell r="BA47">
            <v>23.495260983447196</v>
          </cell>
          <cell r="BB47">
            <v>21.869163412326877</v>
          </cell>
          <cell r="BC47">
            <v>23.309608540925268</v>
          </cell>
          <cell r="BD47">
            <v>25.082226518366014</v>
          </cell>
          <cell r="BE47">
            <v>23.814662925390316</v>
          </cell>
          <cell r="BF47">
            <v>23.688386855862586</v>
          </cell>
          <cell r="BG47">
            <v>23.294579072699253</v>
          </cell>
          <cell r="BH47">
            <v>23.412698412698415</v>
          </cell>
          <cell r="BI47">
            <v>28.486303612354032</v>
          </cell>
          <cell r="BJ47">
            <v>20.994759900352204</v>
          </cell>
          <cell r="BK47">
            <v>21.61765019059991</v>
          </cell>
        </row>
        <row r="49">
          <cell r="A49" t="str">
            <v xml:space="preserve">Fig. 3: Selected Monetary Indicators -- </v>
          </cell>
        </row>
        <row r="51">
          <cell r="A51" t="str">
            <v>PANEL 1 - Reserve and Broad Money</v>
          </cell>
        </row>
        <row r="53">
          <cell r="B53" t="str">
            <v>IV
95</v>
          </cell>
          <cell r="C53" t="str">
            <v>I</v>
          </cell>
          <cell r="D53" t="str">
            <v>II</v>
          </cell>
          <cell r="E53" t="str">
            <v>III</v>
          </cell>
          <cell r="F53" t="str">
            <v>IV
96</v>
          </cell>
          <cell r="G53" t="str">
            <v>I</v>
          </cell>
          <cell r="H53" t="str">
            <v>II</v>
          </cell>
          <cell r="I53" t="str">
            <v>III</v>
          </cell>
          <cell r="J53" t="str">
            <v>IV
97</v>
          </cell>
          <cell r="K53" t="str">
            <v>I</v>
          </cell>
          <cell r="L53" t="str">
            <v>II</v>
          </cell>
          <cell r="M53" t="str">
            <v>III</v>
          </cell>
          <cell r="N53" t="str">
            <v>IV
98</v>
          </cell>
          <cell r="O53" t="str">
            <v>I</v>
          </cell>
          <cell r="P53" t="str">
            <v>II</v>
          </cell>
          <cell r="Q53" t="str">
            <v>III</v>
          </cell>
          <cell r="R53" t="str">
            <v>IV
99</v>
          </cell>
          <cell r="S53" t="str">
            <v>I</v>
          </cell>
          <cell r="T53" t="str">
            <v>II</v>
          </cell>
          <cell r="U53" t="str">
            <v>III</v>
          </cell>
          <cell r="V53" t="str">
            <v>IV
00</v>
          </cell>
        </row>
        <row r="54">
          <cell r="A54" t="str">
            <v>Reserve money - right scale</v>
          </cell>
          <cell r="B54">
            <v>29.363</v>
          </cell>
          <cell r="C54">
            <v>27.532</v>
          </cell>
          <cell r="D54">
            <v>29.404</v>
          </cell>
          <cell r="E54">
            <v>36.793999999999997</v>
          </cell>
          <cell r="F54">
            <v>41.256</v>
          </cell>
          <cell r="G54">
            <v>39.173000000000002</v>
          </cell>
          <cell r="H54">
            <v>40.978999999999999</v>
          </cell>
          <cell r="I54">
            <v>48.878999999999998</v>
          </cell>
          <cell r="J54">
            <v>50.55</v>
          </cell>
          <cell r="K54">
            <v>45.167999999999999</v>
          </cell>
          <cell r="L54">
            <v>46.930999999999997</v>
          </cell>
          <cell r="M54">
            <v>50.48</v>
          </cell>
          <cell r="N54">
            <v>53.838999999999999</v>
          </cell>
          <cell r="O54">
            <v>45.561</v>
          </cell>
          <cell r="P54">
            <v>43.689</v>
          </cell>
          <cell r="Q54">
            <v>51.872</v>
          </cell>
          <cell r="R54">
            <v>53.853000000000002</v>
          </cell>
          <cell r="S54">
            <v>50.497999999999998</v>
          </cell>
          <cell r="T54">
            <v>54.404000000000003</v>
          </cell>
          <cell r="U54">
            <v>58.057000000000002</v>
          </cell>
          <cell r="V54">
            <v>72.39</v>
          </cell>
        </row>
        <row r="55">
          <cell r="A55" t="str">
            <v xml:space="preserve">Broad money - left scale </v>
          </cell>
          <cell r="B55">
            <v>40.252000000000002</v>
          </cell>
          <cell r="C55">
            <v>37.058999999999997</v>
          </cell>
          <cell r="D55">
            <v>41.133000000000003</v>
          </cell>
          <cell r="E55">
            <v>52.423000000000002</v>
          </cell>
          <cell r="F55">
            <v>54.371000000000002</v>
          </cell>
          <cell r="G55">
            <v>55.548000000000002</v>
          </cell>
          <cell r="H55">
            <v>59.165999999999997</v>
          </cell>
          <cell r="I55">
            <v>67.658000000000001</v>
          </cell>
          <cell r="J55">
            <v>70.248000000000005</v>
          </cell>
          <cell r="K55">
            <v>71.114999999999995</v>
          </cell>
          <cell r="L55">
            <v>76.704999999999998</v>
          </cell>
          <cell r="M55">
            <v>89.662000000000006</v>
          </cell>
          <cell r="N55">
            <v>95.512</v>
          </cell>
          <cell r="O55">
            <v>87.891000000000005</v>
          </cell>
          <cell r="P55">
            <v>91.879000000000005</v>
          </cell>
          <cell r="Q55">
            <v>104.8</v>
          </cell>
          <cell r="R55">
            <v>108.545</v>
          </cell>
          <cell r="S55">
            <v>110.223</v>
          </cell>
          <cell r="T55">
            <v>119.393</v>
          </cell>
          <cell r="U55">
            <v>128.595</v>
          </cell>
          <cell r="V55">
            <v>150.59899999999999</v>
          </cell>
        </row>
        <row r="57">
          <cell r="A57" t="str">
            <v>PANEL 2 - Velocity and Multiplier</v>
          </cell>
        </row>
        <row r="59">
          <cell r="B59" t="str">
            <v>IV
95</v>
          </cell>
          <cell r="C59" t="str">
            <v>I</v>
          </cell>
          <cell r="D59" t="str">
            <v>II</v>
          </cell>
          <cell r="E59" t="str">
            <v>III</v>
          </cell>
          <cell r="F59" t="str">
            <v>IV
96</v>
          </cell>
          <cell r="G59" t="str">
            <v>I</v>
          </cell>
          <cell r="H59" t="str">
            <v>II</v>
          </cell>
          <cell r="I59" t="str">
            <v>III</v>
          </cell>
          <cell r="J59" t="str">
            <v>IV
97</v>
          </cell>
          <cell r="K59" t="str">
            <v>I</v>
          </cell>
          <cell r="L59" t="str">
            <v>II</v>
          </cell>
          <cell r="M59" t="str">
            <v>III</v>
          </cell>
          <cell r="N59" t="str">
            <v>IV
98</v>
          </cell>
          <cell r="O59" t="str">
            <v>I</v>
          </cell>
          <cell r="P59" t="str">
            <v>II</v>
          </cell>
          <cell r="Q59" t="str">
            <v>III</v>
          </cell>
          <cell r="R59" t="str">
            <v>IV
99</v>
          </cell>
          <cell r="S59" t="str">
            <v>I</v>
          </cell>
          <cell r="T59" t="str">
            <v>II</v>
          </cell>
          <cell r="U59" t="str">
            <v>III</v>
          </cell>
          <cell r="V59" t="str">
            <v>IV
00</v>
          </cell>
        </row>
        <row r="60">
          <cell r="A60" t="str">
            <v>Velocity - right scale</v>
          </cell>
          <cell r="B60">
            <v>14.6361919904601</v>
          </cell>
          <cell r="C60">
            <v>15.704795056531479</v>
          </cell>
          <cell r="D60">
            <v>14.769081908700272</v>
          </cell>
          <cell r="E60">
            <v>12.968072026112965</v>
          </cell>
          <cell r="F60">
            <v>12.161060123963143</v>
          </cell>
          <cell r="G60">
            <v>12.308130535286301</v>
          </cell>
          <cell r="H60">
            <v>12.104435089161052</v>
          </cell>
          <cell r="I60">
            <v>11.162099461768674</v>
          </cell>
          <cell r="J60">
            <v>11.449943058877123</v>
          </cell>
          <cell r="K60">
            <v>11.983192709268616</v>
          </cell>
          <cell r="L60">
            <v>11.618418431837377</v>
          </cell>
          <cell r="M60">
            <v>10.386081977445308</v>
          </cell>
          <cell r="N60">
            <v>10.038437055029735</v>
          </cell>
          <cell r="O60">
            <v>10.991872131095976</v>
          </cell>
          <cell r="P60">
            <v>10.724864508463908</v>
          </cell>
          <cell r="Q60">
            <v>9.6373237323931882</v>
          </cell>
          <cell r="R60">
            <v>9.1349182366760306</v>
          </cell>
          <cell r="S60">
            <v>8.9954162543849812</v>
          </cell>
          <cell r="T60">
            <v>8.2743614403405541</v>
          </cell>
          <cell r="U60">
            <v>7.7661425706309579</v>
          </cell>
        </row>
        <row r="61">
          <cell r="A61" t="str">
            <v>Money multiplier - left scale</v>
          </cell>
          <cell r="B61">
            <v>1.0909307632053946</v>
          </cell>
          <cell r="C61">
            <v>1.0867510291202926</v>
          </cell>
          <cell r="D61">
            <v>1.1238319398580763</v>
          </cell>
          <cell r="E61">
            <v>1.1612656506713501</v>
          </cell>
          <cell r="F61">
            <v>1.0706592201057146</v>
          </cell>
          <cell r="G61">
            <v>1.0672311827956988</v>
          </cell>
          <cell r="H61">
            <v>1.0960875009583195</v>
          </cell>
          <cell r="I61">
            <v>1.0536116872576426</v>
          </cell>
          <cell r="J61">
            <v>1.0350554323725056</v>
          </cell>
          <cell r="K61">
            <v>1.1644871669757002</v>
          </cell>
          <cell r="L61">
            <v>1.120175146351911</v>
          </cell>
          <cell r="M61">
            <v>1.1677480163079217</v>
          </cell>
          <cell r="N61">
            <v>1.1711174435171994</v>
          </cell>
          <cell r="O61">
            <v>1.1504795861999699</v>
          </cell>
          <cell r="P61">
            <v>1.1368078921467646</v>
          </cell>
          <cell r="Q61">
            <v>1.1172887106724245</v>
          </cell>
          <cell r="R61">
            <v>1.0452156797207213</v>
          </cell>
          <cell r="S61">
            <v>1.0461404412055924</v>
          </cell>
          <cell r="T61">
            <v>1.0243732078523637</v>
          </cell>
          <cell r="U61">
            <v>1.046230428716606</v>
          </cell>
          <cell r="V61">
            <v>1.089043137588894</v>
          </cell>
        </row>
        <row r="63">
          <cell r="A63" t="str">
            <v>PANEL 3 - CBA Net Domestic and Foreign Assets</v>
          </cell>
        </row>
        <row r="65">
          <cell r="B65" t="str">
            <v>IV
95</v>
          </cell>
          <cell r="C65" t="str">
            <v>I</v>
          </cell>
          <cell r="D65" t="str">
            <v>II</v>
          </cell>
          <cell r="E65" t="str">
            <v>III</v>
          </cell>
          <cell r="F65" t="str">
            <v>IV
96</v>
          </cell>
          <cell r="G65" t="str">
            <v>I</v>
          </cell>
          <cell r="H65" t="str">
            <v>II</v>
          </cell>
          <cell r="I65" t="str">
            <v>III</v>
          </cell>
          <cell r="J65" t="str">
            <v>IV
97</v>
          </cell>
          <cell r="K65" t="str">
            <v>I</v>
          </cell>
          <cell r="L65" t="str">
            <v>II</v>
          </cell>
          <cell r="M65" t="str">
            <v>III</v>
          </cell>
          <cell r="N65" t="str">
            <v>IV
98</v>
          </cell>
          <cell r="O65" t="str">
            <v>I</v>
          </cell>
          <cell r="P65" t="str">
            <v>II</v>
          </cell>
          <cell r="Q65" t="str">
            <v>III</v>
          </cell>
          <cell r="R65" t="str">
            <v>IV
99</v>
          </cell>
          <cell r="S65" t="str">
            <v>I</v>
          </cell>
          <cell r="T65" t="str">
            <v>II</v>
          </cell>
          <cell r="U65" t="str">
            <v>III</v>
          </cell>
          <cell r="V65" t="str">
            <v>IV
00</v>
          </cell>
        </row>
        <row r="66">
          <cell r="A66" t="str">
            <v>NFA</v>
          </cell>
          <cell r="B66">
            <v>14.823</v>
          </cell>
          <cell r="C66">
            <v>15.94</v>
          </cell>
          <cell r="D66">
            <v>13.721</v>
          </cell>
          <cell r="E66">
            <v>2.488</v>
          </cell>
          <cell r="F66">
            <v>7.7690000000000001</v>
          </cell>
          <cell r="G66">
            <v>1.8420000000000001</v>
          </cell>
          <cell r="H66">
            <v>-3.6930000000000001</v>
          </cell>
          <cell r="I66">
            <v>24.728000000000002</v>
          </cell>
          <cell r="J66">
            <v>29.945</v>
          </cell>
          <cell r="K66">
            <v>26.173999999999999</v>
          </cell>
          <cell r="L66">
            <v>21.952000000000002</v>
          </cell>
          <cell r="M66">
            <v>24.763000000000002</v>
          </cell>
          <cell r="N66">
            <v>17.564</v>
          </cell>
          <cell r="O66">
            <v>11.182</v>
          </cell>
          <cell r="P66">
            <v>11.544</v>
          </cell>
          <cell r="Q66">
            <v>35.306576</v>
          </cell>
          <cell r="R66">
            <v>30.882000000000001</v>
          </cell>
          <cell r="S66">
            <v>25.150874999999999</v>
          </cell>
          <cell r="T66">
            <v>23.458874999999999</v>
          </cell>
          <cell r="U66">
            <v>42.53105</v>
          </cell>
          <cell r="V66">
            <v>57.844050000000003</v>
          </cell>
        </row>
        <row r="67">
          <cell r="A67" t="str">
            <v>NDA</v>
          </cell>
          <cell r="B67">
            <v>25.428999999999998</v>
          </cell>
          <cell r="C67">
            <v>21.119</v>
          </cell>
          <cell r="D67">
            <v>27.411999999999999</v>
          </cell>
          <cell r="E67">
            <v>49.935000000000002</v>
          </cell>
          <cell r="F67">
            <v>46.601999999999997</v>
          </cell>
          <cell r="G67">
            <v>53.706000000000003</v>
          </cell>
          <cell r="H67">
            <v>62.859000000000002</v>
          </cell>
          <cell r="I67">
            <v>42.93</v>
          </cell>
          <cell r="J67">
            <v>40.302999999999997</v>
          </cell>
          <cell r="K67">
            <v>44.941000000000003</v>
          </cell>
          <cell r="L67">
            <v>54.753</v>
          </cell>
          <cell r="M67">
            <v>64.899000000000001</v>
          </cell>
          <cell r="N67">
            <v>77.947999999999993</v>
          </cell>
          <cell r="O67">
            <v>76.709000000000003</v>
          </cell>
          <cell r="P67">
            <v>80.334999999999994</v>
          </cell>
          <cell r="Q67">
            <v>69.493424000000005</v>
          </cell>
          <cell r="R67">
            <v>77.662999999999997</v>
          </cell>
          <cell r="S67">
            <v>85.072125</v>
          </cell>
          <cell r="T67">
            <v>95.934124999999995</v>
          </cell>
          <cell r="U67">
            <v>86.063949999999991</v>
          </cell>
          <cell r="V67">
            <v>92.754949999999994</v>
          </cell>
        </row>
        <row r="69">
          <cell r="A69" t="str">
            <v>PANEL 4 - Banking System Assets</v>
          </cell>
        </row>
        <row r="71">
          <cell r="B71" t="str">
            <v>IV
95</v>
          </cell>
          <cell r="C71" t="str">
            <v>I</v>
          </cell>
          <cell r="D71" t="str">
            <v>II</v>
          </cell>
          <cell r="E71" t="str">
            <v>III</v>
          </cell>
          <cell r="F71" t="str">
            <v>IV
96</v>
          </cell>
          <cell r="G71" t="str">
            <v>I</v>
          </cell>
          <cell r="H71" t="str">
            <v>II</v>
          </cell>
          <cell r="I71" t="str">
            <v>III</v>
          </cell>
          <cell r="J71" t="str">
            <v>IV
97</v>
          </cell>
          <cell r="K71" t="str">
            <v>I</v>
          </cell>
          <cell r="L71" t="str">
            <v>II</v>
          </cell>
          <cell r="M71" t="str">
            <v>III</v>
          </cell>
          <cell r="N71" t="str">
            <v>IV
98</v>
          </cell>
          <cell r="O71" t="str">
            <v>I</v>
          </cell>
          <cell r="P71" t="str">
            <v>II</v>
          </cell>
          <cell r="Q71" t="str">
            <v>III</v>
          </cell>
          <cell r="R71" t="str">
            <v>IV
99</v>
          </cell>
          <cell r="S71" t="str">
            <v>I</v>
          </cell>
          <cell r="T71" t="str">
            <v>II</v>
          </cell>
          <cell r="U71" t="str">
            <v>III</v>
          </cell>
          <cell r="V71" t="str">
            <v>IV
00</v>
          </cell>
        </row>
        <row r="72">
          <cell r="A72" t="str">
            <v>Net credit to economy</v>
          </cell>
          <cell r="B72">
            <v>37.947000000000003</v>
          </cell>
          <cell r="C72">
            <v>39.694000000000003</v>
          </cell>
          <cell r="D72">
            <v>31.34</v>
          </cell>
          <cell r="E72">
            <v>30.196999999999999</v>
          </cell>
          <cell r="F72">
            <v>37.180999999999997</v>
          </cell>
          <cell r="G72">
            <v>40.76</v>
          </cell>
          <cell r="H72">
            <v>47.031999999999996</v>
          </cell>
          <cell r="I72">
            <v>44.286000000000001</v>
          </cell>
          <cell r="J72">
            <v>48.485999999999997</v>
          </cell>
          <cell r="K72">
            <v>52.546999999999997</v>
          </cell>
          <cell r="L72">
            <v>54.448</v>
          </cell>
          <cell r="M72">
            <v>64.805999999999997</v>
          </cell>
          <cell r="N72">
            <v>78.992000000000004</v>
          </cell>
          <cell r="O72">
            <v>76.260999999999996</v>
          </cell>
          <cell r="P72">
            <v>80.331999999999994</v>
          </cell>
          <cell r="Q72">
            <v>81.977999999999994</v>
          </cell>
          <cell r="R72">
            <v>85.105000000000004</v>
          </cell>
          <cell r="S72">
            <v>90.644999999999996</v>
          </cell>
          <cell r="T72">
            <v>98.95</v>
          </cell>
          <cell r="U72">
            <v>98.652000000000001</v>
          </cell>
          <cell r="V72">
            <v>104.039</v>
          </cell>
        </row>
        <row r="73">
          <cell r="A73" t="str">
            <v>Net credit to government</v>
          </cell>
          <cell r="B73">
            <v>8.82</v>
          </cell>
          <cell r="C73">
            <v>5.8739999999999997</v>
          </cell>
          <cell r="D73">
            <v>11.616</v>
          </cell>
          <cell r="E73">
            <v>29.536000000000001</v>
          </cell>
          <cell r="F73">
            <v>23.353999999999999</v>
          </cell>
          <cell r="G73">
            <v>26.831</v>
          </cell>
          <cell r="H73">
            <v>31.521000000000001</v>
          </cell>
          <cell r="I73">
            <v>13.836</v>
          </cell>
          <cell r="J73">
            <v>14.302</v>
          </cell>
          <cell r="K73">
            <v>6.758</v>
          </cell>
          <cell r="L73">
            <v>12.686</v>
          </cell>
          <cell r="M73">
            <v>16.138000000000002</v>
          </cell>
          <cell r="N73">
            <v>20.006</v>
          </cell>
          <cell r="O73">
            <v>15.989000000000001</v>
          </cell>
          <cell r="P73">
            <v>16.747</v>
          </cell>
          <cell r="Q73">
            <v>12.481999999999999</v>
          </cell>
          <cell r="R73">
            <v>15.368</v>
          </cell>
          <cell r="S73">
            <v>15.864000000000001</v>
          </cell>
          <cell r="T73">
            <v>13.656000000000001</v>
          </cell>
          <cell r="U73">
            <v>10.374000000000001</v>
          </cell>
          <cell r="V73">
            <v>9.3010000000000002</v>
          </cell>
        </row>
        <row r="75">
          <cell r="A75" t="str">
            <v xml:space="preserve">Fig. 4 : Exchange Rates Developments -- </v>
          </cell>
        </row>
        <row r="78">
          <cell r="A78" t="str">
            <v>PANEL 1 - NEER</v>
          </cell>
        </row>
        <row r="79">
          <cell r="B79" t="str">
            <v>Jan
97</v>
          </cell>
          <cell r="C79" t="str">
            <v>Feb</v>
          </cell>
          <cell r="D79" t="str">
            <v>Mar</v>
          </cell>
          <cell r="E79" t="str">
            <v>Apr</v>
          </cell>
          <cell r="F79" t="str">
            <v>May</v>
          </cell>
          <cell r="G79" t="str">
            <v>Jun</v>
          </cell>
          <cell r="H79" t="str">
            <v>Jul</v>
          </cell>
          <cell r="I79" t="str">
            <v>Aug</v>
          </cell>
          <cell r="J79" t="str">
            <v>Sep</v>
          </cell>
          <cell r="K79" t="str">
            <v>Oct</v>
          </cell>
          <cell r="L79" t="str">
            <v>Nov</v>
          </cell>
          <cell r="M79" t="str">
            <v>Dec</v>
          </cell>
          <cell r="N79" t="str">
            <v>Jan
98</v>
          </cell>
          <cell r="O79" t="str">
            <v>Feb</v>
          </cell>
          <cell r="P79" t="str">
            <v>Mar</v>
          </cell>
          <cell r="Q79" t="str">
            <v>Apr</v>
          </cell>
          <cell r="R79" t="str">
            <v>May</v>
          </cell>
          <cell r="S79" t="str">
            <v>Jun</v>
          </cell>
          <cell r="T79" t="str">
            <v>Jul</v>
          </cell>
          <cell r="U79" t="str">
            <v>Aug</v>
          </cell>
          <cell r="V79" t="str">
            <v>Sep</v>
          </cell>
          <cell r="W79" t="str">
            <v>Oct</v>
          </cell>
          <cell r="X79" t="str">
            <v>Nov</v>
          </cell>
          <cell r="Y79" t="str">
            <v>Dec</v>
          </cell>
          <cell r="Z79" t="str">
            <v>Jan
99</v>
          </cell>
          <cell r="AA79" t="str">
            <v>Feb</v>
          </cell>
          <cell r="AB79" t="str">
            <v>Mar</v>
          </cell>
          <cell r="AC79" t="str">
            <v>Apr</v>
          </cell>
          <cell r="AD79" t="str">
            <v>May</v>
          </cell>
          <cell r="AE79" t="str">
            <v>Jun</v>
          </cell>
          <cell r="AF79" t="str">
            <v>Jul</v>
          </cell>
          <cell r="AG79" t="str">
            <v>Aug</v>
          </cell>
          <cell r="AH79" t="str">
            <v>Sep</v>
          </cell>
          <cell r="AI79" t="str">
            <v>Oct</v>
          </cell>
          <cell r="AJ79" t="str">
            <v>Nov</v>
          </cell>
          <cell r="AK79" t="str">
            <v>Dec</v>
          </cell>
          <cell r="AL79" t="str">
            <v>Jan
00</v>
          </cell>
          <cell r="AM79" t="str">
            <v>Feb</v>
          </cell>
          <cell r="AN79" t="str">
            <v>Mar</v>
          </cell>
          <cell r="AO79" t="str">
            <v>Apr</v>
          </cell>
          <cell r="AP79" t="str">
            <v>May</v>
          </cell>
          <cell r="AQ79" t="str">
            <v>Jun</v>
          </cell>
          <cell r="AR79" t="str">
            <v>Jul</v>
          </cell>
          <cell r="AS79" t="str">
            <v>Aug</v>
          </cell>
          <cell r="AT79" t="str">
            <v>Sep</v>
          </cell>
          <cell r="AU79" t="str">
            <v>Oct</v>
          </cell>
          <cell r="AV79" t="str">
            <v>Nov</v>
          </cell>
          <cell r="AW79" t="str">
            <v>Dec</v>
          </cell>
        </row>
        <row r="80">
          <cell r="A80" t="str">
            <v>World -INS</v>
          </cell>
          <cell r="B80">
            <v>107.05622431997122</v>
          </cell>
          <cell r="C80">
            <v>104.66131563982255</v>
          </cell>
          <cell r="D80">
            <v>102.80876419658898</v>
          </cell>
          <cell r="E80">
            <v>102.73204318859119</v>
          </cell>
          <cell r="F80">
            <v>102.69089368064937</v>
          </cell>
          <cell r="G80">
            <v>102.34604209496784</v>
          </cell>
          <cell r="H80">
            <v>103.86301784347619</v>
          </cell>
          <cell r="I80">
            <v>103.38152088351069</v>
          </cell>
          <cell r="J80">
            <v>106.48965611601182</v>
          </cell>
          <cell r="K80">
            <v>105.98305675177949</v>
          </cell>
          <cell r="L80">
            <v>107.09706708588304</v>
          </cell>
          <cell r="M80">
            <v>108.48228022976853</v>
          </cell>
        </row>
        <row r="81">
          <cell r="A81" t="str">
            <v>World-INS-Spliced</v>
          </cell>
          <cell r="B81">
            <v>121.48748166831058</v>
          </cell>
          <cell r="C81">
            <v>118.76973754623843</v>
          </cell>
          <cell r="D81">
            <v>116.66746081334364</v>
          </cell>
          <cell r="E81">
            <v>116.5803977573475</v>
          </cell>
          <cell r="F81">
            <v>116.53370126563487</v>
          </cell>
          <cell r="G81">
            <v>116.14236343394977</v>
          </cell>
          <cell r="H81">
            <v>117.86382862300182</v>
          </cell>
          <cell r="I81">
            <v>117.31742552062524</v>
          </cell>
          <cell r="J81">
            <v>120.84453965602138</v>
          </cell>
          <cell r="K81">
            <v>120.26965032692077</v>
          </cell>
          <cell r="L81">
            <v>121.53383006894317</v>
          </cell>
          <cell r="M81">
            <v>123.10577095788688</v>
          </cell>
        </row>
        <row r="82">
          <cell r="A82" t="str">
            <v>World-DoT</v>
          </cell>
          <cell r="M82">
            <v>123.10577095788689</v>
          </cell>
          <cell r="N82">
            <v>125.05900705665043</v>
          </cell>
          <cell r="O82">
            <v>125.17913668901055</v>
          </cell>
          <cell r="P82">
            <v>125.35431885781688</v>
          </cell>
          <cell r="Q82">
            <v>125.49626631983688</v>
          </cell>
          <cell r="R82">
            <v>125.03097677905299</v>
          </cell>
          <cell r="S82">
            <v>125.76057795891859</v>
          </cell>
          <cell r="T82">
            <v>126.6180478571809</v>
          </cell>
          <cell r="U82">
            <v>129.6101248655086</v>
          </cell>
          <cell r="V82">
            <v>156.2711350549979</v>
          </cell>
          <cell r="W82">
            <v>159.27906276076408</v>
          </cell>
          <cell r="X82">
            <v>160.78756155387478</v>
          </cell>
          <cell r="Y82">
            <v>170.18283196661793</v>
          </cell>
          <cell r="Z82">
            <v>171.5945177379549</v>
          </cell>
          <cell r="AA82">
            <v>173.01590813454973</v>
          </cell>
          <cell r="AB82">
            <v>178.29950761759571</v>
          </cell>
          <cell r="AC82">
            <v>182.10145430574789</v>
          </cell>
          <cell r="AD82">
            <v>180.52434798634104</v>
          </cell>
          <cell r="AE82">
            <v>179.25449683809876</v>
          </cell>
          <cell r="AF82">
            <v>180.22939357460578</v>
          </cell>
          <cell r="AG82">
            <v>180.94665676293187</v>
          </cell>
          <cell r="AH82">
            <v>185.43503889533582</v>
          </cell>
          <cell r="AI82">
            <v>190.04066682825496</v>
          </cell>
          <cell r="AJ82">
            <v>193.51417970891916</v>
          </cell>
          <cell r="AK82">
            <v>195.66149581917168</v>
          </cell>
          <cell r="AL82">
            <v>198.95534539922193</v>
          </cell>
          <cell r="AM82">
            <v>200.718483356653</v>
          </cell>
          <cell r="AN82">
            <v>200.99795447098109</v>
          </cell>
          <cell r="AO82">
            <v>201.16399101757963</v>
          </cell>
          <cell r="AP82">
            <v>201.60052421371759</v>
          </cell>
          <cell r="AQ82">
            <v>195.72539048477026</v>
          </cell>
          <cell r="AR82">
            <v>194.02884417943906</v>
          </cell>
          <cell r="AS82">
            <v>198.7692087196483</v>
          </cell>
          <cell r="AT82">
            <v>201.24928804603513</v>
          </cell>
          <cell r="AU82">
            <v>200.55434331748629</v>
          </cell>
          <cell r="AV82">
            <v>196.71893026015206</v>
          </cell>
          <cell r="AW82">
            <v>196.26096952277393</v>
          </cell>
        </row>
        <row r="83">
          <cell r="A83" t="str">
            <v>Total</v>
          </cell>
          <cell r="B83">
            <v>121.48748166831058</v>
          </cell>
          <cell r="C83">
            <v>118.76973754623843</v>
          </cell>
          <cell r="D83">
            <v>116.66746081334364</v>
          </cell>
          <cell r="E83">
            <v>116.5803977573475</v>
          </cell>
          <cell r="F83">
            <v>116.53370126563487</v>
          </cell>
          <cell r="G83">
            <v>116.14236343394977</v>
          </cell>
          <cell r="H83">
            <v>117.86382862300182</v>
          </cell>
          <cell r="I83">
            <v>117.31742552062524</v>
          </cell>
          <cell r="J83">
            <v>120.84453965602138</v>
          </cell>
          <cell r="K83">
            <v>120.26965032692077</v>
          </cell>
          <cell r="L83">
            <v>121.53383006894317</v>
          </cell>
          <cell r="M83">
            <v>123.10577095788688</v>
          </cell>
          <cell r="N83">
            <v>125.05900705665043</v>
          </cell>
          <cell r="O83">
            <v>125.17913668901055</v>
          </cell>
          <cell r="P83">
            <v>125.35431885781688</v>
          </cell>
          <cell r="Q83">
            <v>125.49626631983688</v>
          </cell>
          <cell r="R83">
            <v>125.03097677905299</v>
          </cell>
          <cell r="S83">
            <v>125.76057795891859</v>
          </cell>
          <cell r="T83">
            <v>126.6180478571809</v>
          </cell>
          <cell r="U83">
            <v>129.6101248655086</v>
          </cell>
          <cell r="V83">
            <v>156.2711350549979</v>
          </cell>
          <cell r="W83">
            <v>159.27906276076408</v>
          </cell>
          <cell r="X83">
            <v>160.78756155387478</v>
          </cell>
          <cell r="Y83">
            <v>170.18283196661793</v>
          </cell>
          <cell r="Z83">
            <v>171.5945177379549</v>
          </cell>
          <cell r="AA83">
            <v>173.01590813454973</v>
          </cell>
          <cell r="AB83">
            <v>178.29950761759571</v>
          </cell>
          <cell r="AC83">
            <v>182.10145430574789</v>
          </cell>
          <cell r="AD83">
            <v>180.52434798634104</v>
          </cell>
          <cell r="AE83">
            <v>179.25449683809876</v>
          </cell>
          <cell r="AF83">
            <v>180.22939357460578</v>
          </cell>
          <cell r="AG83">
            <v>180.94665676293187</v>
          </cell>
          <cell r="AH83">
            <v>185.43503889533582</v>
          </cell>
          <cell r="AI83">
            <v>190.04066682825496</v>
          </cell>
          <cell r="AJ83">
            <v>193.51417970891916</v>
          </cell>
          <cell r="AK83">
            <v>195.66149581917168</v>
          </cell>
          <cell r="AL83">
            <v>198.95534539922193</v>
          </cell>
          <cell r="AM83">
            <v>200.718483356653</v>
          </cell>
          <cell r="AN83">
            <v>200.99795447098109</v>
          </cell>
          <cell r="AO83">
            <v>201.16399101757963</v>
          </cell>
          <cell r="AP83">
            <v>201.60052421371759</v>
          </cell>
          <cell r="AQ83">
            <v>195.72539048477026</v>
          </cell>
          <cell r="AR83">
            <v>194.02884417943906</v>
          </cell>
          <cell r="AS83">
            <v>198.7692087196483</v>
          </cell>
          <cell r="AT83">
            <v>201.24928804603513</v>
          </cell>
          <cell r="AU83">
            <v>200.55434331748629</v>
          </cell>
          <cell r="AV83">
            <v>196.71893026015206</v>
          </cell>
          <cell r="AW83">
            <v>196.26096952277393</v>
          </cell>
        </row>
        <row r="84">
          <cell r="A84" t="str">
            <v>CIS-INS</v>
          </cell>
          <cell r="B84">
            <v>367.10738751433786</v>
          </cell>
          <cell r="C84">
            <v>356.93835564742909</v>
          </cell>
          <cell r="D84">
            <v>351.69701534560772</v>
          </cell>
          <cell r="E84">
            <v>349.590521312345</v>
          </cell>
          <cell r="F84">
            <v>342.45246330263734</v>
          </cell>
          <cell r="G84">
            <v>327.95281064428144</v>
          </cell>
          <cell r="H84">
            <v>332.64029248162694</v>
          </cell>
          <cell r="I84">
            <v>334.87347527671704</v>
          </cell>
          <cell r="J84">
            <v>336.27946265711756</v>
          </cell>
          <cell r="K84">
            <v>338.02484591137801</v>
          </cell>
          <cell r="L84">
            <v>338.39767541074519</v>
          </cell>
          <cell r="M84">
            <v>339.42612970105648</v>
          </cell>
        </row>
        <row r="85">
          <cell r="A85" t="str">
            <v>CIS-INS-Spliced</v>
          </cell>
          <cell r="B85">
            <v>159.32522999860393</v>
          </cell>
          <cell r="C85">
            <v>154.91185288835686</v>
          </cell>
          <cell r="D85">
            <v>152.63710229087394</v>
          </cell>
          <cell r="E85">
            <v>151.72288030091966</v>
          </cell>
          <cell r="F85">
            <v>148.62495099516406</v>
          </cell>
          <cell r="G85">
            <v>142.33207710250178</v>
          </cell>
          <cell r="H85">
            <v>144.36645218524291</v>
          </cell>
          <cell r="I85">
            <v>145.33565731310964</v>
          </cell>
          <cell r="J85">
            <v>145.94585822536641</v>
          </cell>
          <cell r="K85">
            <v>146.7033575236062</v>
          </cell>
          <cell r="L85">
            <v>146.86516615987239</v>
          </cell>
          <cell r="M85">
            <v>147.31151706949689</v>
          </cell>
        </row>
        <row r="86">
          <cell r="A86" t="str">
            <v>CIS-DoT</v>
          </cell>
          <cell r="M86">
            <v>147.31151706949689</v>
          </cell>
          <cell r="N86">
            <v>149.15167676038351</v>
          </cell>
          <cell r="O86">
            <v>149.66449276971798</v>
          </cell>
          <cell r="P86">
            <v>149.93116637989431</v>
          </cell>
          <cell r="Q86">
            <v>150.46131509721275</v>
          </cell>
          <cell r="R86">
            <v>150.87707470529114</v>
          </cell>
          <cell r="S86">
            <v>151.62317664521154</v>
          </cell>
          <cell r="T86">
            <v>152.82787958792468</v>
          </cell>
          <cell r="U86">
            <v>162.93276428080426</v>
          </cell>
          <cell r="V86">
            <v>281.79967394331089</v>
          </cell>
          <cell r="W86">
            <v>305.16774195096895</v>
          </cell>
          <cell r="X86">
            <v>311.53056976263605</v>
          </cell>
          <cell r="Y86">
            <v>366.48821149020432</v>
          </cell>
          <cell r="Z86">
            <v>388.90187893611159</v>
          </cell>
          <cell r="AA86">
            <v>395.92994152021106</v>
          </cell>
          <cell r="AB86">
            <v>410.12187834264358</v>
          </cell>
          <cell r="AC86">
            <v>424.21793072071807</v>
          </cell>
          <cell r="AD86">
            <v>414.63584085408246</v>
          </cell>
          <cell r="AE86">
            <v>406.69972421398501</v>
          </cell>
          <cell r="AF86">
            <v>407.15496809075597</v>
          </cell>
          <cell r="AG86">
            <v>413.83334533028597</v>
          </cell>
          <cell r="AH86">
            <v>428.38202011470878</v>
          </cell>
          <cell r="AI86">
            <v>442.79765615155691</v>
          </cell>
          <cell r="AJ86">
            <v>453.43682249595128</v>
          </cell>
          <cell r="AK86">
            <v>458.28677209529235</v>
          </cell>
          <cell r="AL86">
            <v>477.87690345253128</v>
          </cell>
          <cell r="AM86">
            <v>481.19229018777776</v>
          </cell>
          <cell r="AN86">
            <v>476.21730273084921</v>
          </cell>
          <cell r="AO86">
            <v>475.43823808866995</v>
          </cell>
          <cell r="AP86">
            <v>468.25832521462985</v>
          </cell>
          <cell r="AQ86">
            <v>459.36774651711494</v>
          </cell>
          <cell r="AR86">
            <v>451.0450158498453</v>
          </cell>
          <cell r="AS86">
            <v>456.09855394997618</v>
          </cell>
          <cell r="AT86">
            <v>457.5268987810727</v>
          </cell>
          <cell r="AU86">
            <v>454.06198617059391</v>
          </cell>
          <cell r="AV86">
            <v>444.94806362136359</v>
          </cell>
          <cell r="AW86">
            <v>447.56870593610751</v>
          </cell>
        </row>
        <row r="87">
          <cell r="A87" t="str">
            <v>CIS</v>
          </cell>
          <cell r="B87">
            <v>159.32522999860393</v>
          </cell>
          <cell r="C87">
            <v>154.91185288835686</v>
          </cell>
          <cell r="D87">
            <v>152.63710229087394</v>
          </cell>
          <cell r="E87">
            <v>151.72288030091966</v>
          </cell>
          <cell r="F87">
            <v>148.62495099516406</v>
          </cell>
          <cell r="G87">
            <v>142.33207710250178</v>
          </cell>
          <cell r="H87">
            <v>144.36645218524291</v>
          </cell>
          <cell r="I87">
            <v>145.33565731310964</v>
          </cell>
          <cell r="J87">
            <v>145.94585822536641</v>
          </cell>
          <cell r="K87">
            <v>146.7033575236062</v>
          </cell>
          <cell r="L87">
            <v>146.86516615987239</v>
          </cell>
          <cell r="M87">
            <v>147.31151706949689</v>
          </cell>
          <cell r="N87">
            <v>149.15167676038351</v>
          </cell>
          <cell r="O87">
            <v>149.66449276971798</v>
          </cell>
          <cell r="P87">
            <v>149.93116637989431</v>
          </cell>
          <cell r="Q87">
            <v>150.46131509721275</v>
          </cell>
          <cell r="R87">
            <v>150.87707470529114</v>
          </cell>
          <cell r="S87">
            <v>151.62317664521154</v>
          </cell>
          <cell r="T87">
            <v>152.82787958792468</v>
          </cell>
          <cell r="U87">
            <v>162.93276428080426</v>
          </cell>
          <cell r="V87">
            <v>281.79967394331089</v>
          </cell>
          <cell r="W87">
            <v>305.16774195096895</v>
          </cell>
          <cell r="X87">
            <v>311.53056976263605</v>
          </cell>
          <cell r="Y87">
            <v>366.48821149020432</v>
          </cell>
          <cell r="Z87">
            <v>388.90187893611159</v>
          </cell>
          <cell r="AA87">
            <v>395.92994152021106</v>
          </cell>
          <cell r="AB87">
            <v>410.12187834264358</v>
          </cell>
          <cell r="AC87">
            <v>424.21793072071807</v>
          </cell>
          <cell r="AD87">
            <v>414.63584085408246</v>
          </cell>
          <cell r="AE87">
            <v>406.69972421398501</v>
          </cell>
          <cell r="AF87">
            <v>407.15496809075597</v>
          </cell>
          <cell r="AG87">
            <v>413.83334533028597</v>
          </cell>
          <cell r="AH87">
            <v>428.38202011470878</v>
          </cell>
          <cell r="AI87">
            <v>442.79765615155691</v>
          </cell>
          <cell r="AJ87">
            <v>453.43682249595128</v>
          </cell>
          <cell r="AK87">
            <v>458.28677209529235</v>
          </cell>
          <cell r="AL87">
            <v>477.87690345253128</v>
          </cell>
          <cell r="AM87">
            <v>481.19229018777776</v>
          </cell>
          <cell r="AN87">
            <v>476.21730273084921</v>
          </cell>
          <cell r="AO87">
            <v>475.43823808866995</v>
          </cell>
          <cell r="AP87">
            <v>468.25832521462985</v>
          </cell>
          <cell r="AQ87">
            <v>459.36774651711494</v>
          </cell>
          <cell r="AR87">
            <v>451.0450158498453</v>
          </cell>
          <cell r="AS87">
            <v>456.09855394997618</v>
          </cell>
          <cell r="AT87">
            <v>457.5268987810727</v>
          </cell>
          <cell r="AU87">
            <v>454.06198617059391</v>
          </cell>
          <cell r="AV87">
            <v>444.94806362136359</v>
          </cell>
          <cell r="AW87">
            <v>447.56870593610751</v>
          </cell>
        </row>
        <row r="88">
          <cell r="A88" t="str">
            <v>Other countries-INS</v>
          </cell>
          <cell r="B88">
            <v>91.976561778461672</v>
          </cell>
          <cell r="C88">
            <v>90.052622051818318</v>
          </cell>
          <cell r="D88">
            <v>88.342302584239107</v>
          </cell>
          <cell r="E88">
            <v>87.782730483683153</v>
          </cell>
          <cell r="F88">
            <v>85.900751649659725</v>
          </cell>
          <cell r="G88">
            <v>82.941270726960212</v>
          </cell>
          <cell r="H88">
            <v>85.115432813561512</v>
          </cell>
          <cell r="I88">
            <v>86.232153272875635</v>
          </cell>
          <cell r="J88">
            <v>85.626834644616181</v>
          </cell>
          <cell r="K88">
            <v>85.146853799673011</v>
          </cell>
          <cell r="L88">
            <v>84.950729197429752</v>
          </cell>
          <cell r="M88">
            <v>85.722159354418579</v>
          </cell>
        </row>
        <row r="89">
          <cell r="A89" t="str">
            <v>Other countries-INS-Spliced</v>
          </cell>
          <cell r="B89">
            <v>118.04144891686228</v>
          </cell>
          <cell r="C89">
            <v>115.57229124701259</v>
          </cell>
          <cell r="D89">
            <v>113.37729086691527</v>
          </cell>
          <cell r="E89">
            <v>112.65914376241517</v>
          </cell>
          <cell r="F89">
            <v>110.24383812254928</v>
          </cell>
          <cell r="G89">
            <v>106.445681185582</v>
          </cell>
          <cell r="H89">
            <v>109.23597077588744</v>
          </cell>
          <cell r="I89">
            <v>110.66915438814344</v>
          </cell>
          <cell r="J89">
            <v>109.89229682188414</v>
          </cell>
          <cell r="K89">
            <v>109.27629603544575</v>
          </cell>
          <cell r="L89">
            <v>109.02459242999028</v>
          </cell>
          <cell r="M89">
            <v>110.01463523772705</v>
          </cell>
        </row>
        <row r="90">
          <cell r="A90" t="str">
            <v>Other countries-DoT</v>
          </cell>
          <cell r="M90">
            <v>110.01463523772705</v>
          </cell>
          <cell r="N90">
            <v>111.98590831832729</v>
          </cell>
          <cell r="O90">
            <v>111.92718978097335</v>
          </cell>
          <cell r="P90">
            <v>112.06005087167361</v>
          </cell>
          <cell r="Q90">
            <v>112.02439011391925</v>
          </cell>
          <cell r="R90">
            <v>111.17276023097516</v>
          </cell>
          <cell r="S90">
            <v>111.8816897008079</v>
          </cell>
          <cell r="T90">
            <v>112.56948863976658</v>
          </cell>
          <cell r="U90">
            <v>112.42949711623939</v>
          </cell>
          <cell r="V90">
            <v>108.9744021976224</v>
          </cell>
          <cell r="W90">
            <v>107.08110057527207</v>
          </cell>
          <cell r="X90">
            <v>107.36432554592183</v>
          </cell>
          <cell r="Y90">
            <v>106.59610241648238</v>
          </cell>
          <cell r="Z90">
            <v>104.20664797031476</v>
          </cell>
          <cell r="AA90">
            <v>104.45784621036024</v>
          </cell>
          <cell r="AB90">
            <v>107.31813576364534</v>
          </cell>
          <cell r="AC90">
            <v>108.76955758779899</v>
          </cell>
          <cell r="AD90">
            <v>108.75486333233376</v>
          </cell>
          <cell r="AE90">
            <v>108.79504910755897</v>
          </cell>
          <cell r="AF90">
            <v>109.67321323402297</v>
          </cell>
          <cell r="AG90">
            <v>109.29861464983277</v>
          </cell>
          <cell r="AH90">
            <v>111.33026195976008</v>
          </cell>
          <cell r="AI90">
            <v>113.5055389138047</v>
          </cell>
          <cell r="AJ90">
            <v>115.18907298782987</v>
          </cell>
          <cell r="AK90">
            <v>116.50047900661045</v>
          </cell>
          <cell r="AL90">
            <v>116.67450828406309</v>
          </cell>
          <cell r="AM90">
            <v>117.84566164609961</v>
          </cell>
          <cell r="AN90">
            <v>118.85364627744266</v>
          </cell>
          <cell r="AO90">
            <v>119.12890132778418</v>
          </cell>
          <cell r="AP90">
            <v>120.65026948415183</v>
          </cell>
          <cell r="AQ90">
            <v>116.39898347317548</v>
          </cell>
          <cell r="AR90">
            <v>116.06101365909585</v>
          </cell>
          <cell r="AS90">
            <v>119.83554215406448</v>
          </cell>
          <cell r="AT90">
            <v>122.01374643087068</v>
          </cell>
          <cell r="AU90">
            <v>121.8976906117673</v>
          </cell>
          <cell r="AV90">
            <v>119.63652294346485</v>
          </cell>
          <cell r="AW90">
            <v>118.76676713540128</v>
          </cell>
        </row>
        <row r="91">
          <cell r="A91" t="str">
            <v>Non-CIS</v>
          </cell>
          <cell r="B91">
            <v>118.04144891686228</v>
          </cell>
          <cell r="C91">
            <v>115.57229124701259</v>
          </cell>
          <cell r="D91">
            <v>113.37729086691527</v>
          </cell>
          <cell r="E91">
            <v>112.65914376241517</v>
          </cell>
          <cell r="F91">
            <v>110.24383812254928</v>
          </cell>
          <cell r="G91">
            <v>106.445681185582</v>
          </cell>
          <cell r="H91">
            <v>109.23597077588744</v>
          </cell>
          <cell r="I91">
            <v>110.66915438814344</v>
          </cell>
          <cell r="J91">
            <v>109.89229682188414</v>
          </cell>
          <cell r="K91">
            <v>109.27629603544575</v>
          </cell>
          <cell r="L91">
            <v>109.02459242999028</v>
          </cell>
          <cell r="M91">
            <v>110.01463523772705</v>
          </cell>
          <cell r="N91">
            <v>111.98590831832729</v>
          </cell>
          <cell r="O91">
            <v>111.92718978097335</v>
          </cell>
          <cell r="P91">
            <v>112.06005087167361</v>
          </cell>
          <cell r="Q91">
            <v>112.02439011391925</v>
          </cell>
          <cell r="R91">
            <v>111.17276023097516</v>
          </cell>
          <cell r="S91">
            <v>111.8816897008079</v>
          </cell>
          <cell r="T91">
            <v>112.56948863976658</v>
          </cell>
          <cell r="U91">
            <v>112.42949711623939</v>
          </cell>
          <cell r="V91">
            <v>108.9744021976224</v>
          </cell>
          <cell r="W91">
            <v>107.08110057527207</v>
          </cell>
          <cell r="X91">
            <v>107.36432554592183</v>
          </cell>
          <cell r="Y91">
            <v>106.59610241648238</v>
          </cell>
          <cell r="Z91">
            <v>104.20664797031476</v>
          </cell>
          <cell r="AA91">
            <v>104.45784621036024</v>
          </cell>
          <cell r="AB91">
            <v>107.31813576364534</v>
          </cell>
          <cell r="AC91">
            <v>108.76955758779899</v>
          </cell>
          <cell r="AD91">
            <v>108.75486333233376</v>
          </cell>
          <cell r="AE91">
            <v>108.79504910755897</v>
          </cell>
          <cell r="AF91">
            <v>109.67321323402297</v>
          </cell>
          <cell r="AG91">
            <v>109.29861464983277</v>
          </cell>
          <cell r="AH91">
            <v>111.33026195976008</v>
          </cell>
          <cell r="AI91">
            <v>113.5055389138047</v>
          </cell>
          <cell r="AJ91">
            <v>115.18907298782987</v>
          </cell>
          <cell r="AK91">
            <v>116.50047900661045</v>
          </cell>
          <cell r="AL91">
            <v>116.67450828406309</v>
          </cell>
          <cell r="AM91">
            <v>117.84566164609961</v>
          </cell>
          <cell r="AN91">
            <v>118.85364627744266</v>
          </cell>
          <cell r="AO91">
            <v>119.12890132778418</v>
          </cell>
          <cell r="AP91">
            <v>120.65026948415183</v>
          </cell>
          <cell r="AQ91">
            <v>116.39898347317548</v>
          </cell>
          <cell r="AR91">
            <v>116.06101365909585</v>
          </cell>
          <cell r="AS91">
            <v>119.83554215406448</v>
          </cell>
          <cell r="AT91">
            <v>122.01374643087068</v>
          </cell>
          <cell r="AU91">
            <v>121.8976906117673</v>
          </cell>
          <cell r="AV91">
            <v>119.63652294346485</v>
          </cell>
          <cell r="AW91">
            <v>118.76676713540128</v>
          </cell>
        </row>
        <row r="93">
          <cell r="A93" t="str">
            <v>PANEL 2 - REER</v>
          </cell>
        </row>
        <row r="94">
          <cell r="B94" t="str">
            <v>Jan
97</v>
          </cell>
          <cell r="C94" t="str">
            <v>Feb</v>
          </cell>
          <cell r="D94" t="str">
            <v>Mar</v>
          </cell>
          <cell r="E94" t="str">
            <v>Apr</v>
          </cell>
          <cell r="F94" t="str">
            <v>May</v>
          </cell>
          <cell r="G94" t="str">
            <v>Jun</v>
          </cell>
          <cell r="H94" t="str">
            <v>Jul</v>
          </cell>
          <cell r="I94" t="str">
            <v>Aug</v>
          </cell>
          <cell r="J94" t="str">
            <v>Sep</v>
          </cell>
          <cell r="K94" t="str">
            <v>Oct</v>
          </cell>
          <cell r="L94" t="str">
            <v>Nov</v>
          </cell>
          <cell r="M94" t="str">
            <v>Dec</v>
          </cell>
          <cell r="N94" t="str">
            <v>Jan
98</v>
          </cell>
          <cell r="O94" t="str">
            <v>Feb</v>
          </cell>
          <cell r="P94" t="str">
            <v>Mar</v>
          </cell>
          <cell r="Q94" t="str">
            <v>Apr</v>
          </cell>
          <cell r="R94" t="str">
            <v>May</v>
          </cell>
          <cell r="S94" t="str">
            <v>Jun</v>
          </cell>
          <cell r="T94" t="str">
            <v>Jul</v>
          </cell>
          <cell r="U94" t="str">
            <v>Aug</v>
          </cell>
          <cell r="V94" t="str">
            <v>Sep</v>
          </cell>
          <cell r="W94" t="str">
            <v>Oct</v>
          </cell>
          <cell r="X94" t="str">
            <v>Nov</v>
          </cell>
          <cell r="Y94" t="str">
            <v>Dec</v>
          </cell>
          <cell r="Z94" t="str">
            <v>Jan
99</v>
          </cell>
          <cell r="AA94" t="str">
            <v>Feb</v>
          </cell>
          <cell r="AB94" t="str">
            <v>Mar</v>
          </cell>
          <cell r="AC94" t="str">
            <v>Apr</v>
          </cell>
          <cell r="AD94" t="str">
            <v>May</v>
          </cell>
          <cell r="AE94" t="str">
            <v>Jun</v>
          </cell>
          <cell r="AF94" t="str">
            <v>Jul</v>
          </cell>
          <cell r="AG94" t="str">
            <v>Aug</v>
          </cell>
          <cell r="AH94" t="str">
            <v>Sep</v>
          </cell>
          <cell r="AI94" t="str">
            <v>Oct</v>
          </cell>
          <cell r="AJ94" t="str">
            <v>Nov</v>
          </cell>
          <cell r="AK94" t="str">
            <v>Dec</v>
          </cell>
          <cell r="AL94" t="str">
            <v>Jan
00</v>
          </cell>
          <cell r="AM94" t="str">
            <v>Feb</v>
          </cell>
          <cell r="AN94" t="str">
            <v>Mar</v>
          </cell>
          <cell r="AO94" t="str">
            <v>Apr</v>
          </cell>
          <cell r="AP94" t="str">
            <v>May</v>
          </cell>
          <cell r="AQ94" t="str">
            <v>Jun</v>
          </cell>
          <cell r="AR94" t="str">
            <v>Jul</v>
          </cell>
          <cell r="AS94" t="str">
            <v>Aug</v>
          </cell>
          <cell r="AT94" t="str">
            <v>Sep</v>
          </cell>
          <cell r="AU94" t="str">
            <v>Oct</v>
          </cell>
          <cell r="AV94" t="str">
            <v>Nov</v>
          </cell>
          <cell r="AW94" t="str">
            <v>Dec</v>
          </cell>
        </row>
        <row r="95">
          <cell r="A95" t="str">
            <v>World-INS</v>
          </cell>
          <cell r="B95">
            <v>0</v>
          </cell>
          <cell r="C95">
            <v>0</v>
          </cell>
          <cell r="D95">
            <v>0</v>
          </cell>
          <cell r="E95">
            <v>0</v>
          </cell>
          <cell r="F95">
            <v>0</v>
          </cell>
          <cell r="G95">
            <v>0</v>
          </cell>
          <cell r="H95">
            <v>0</v>
          </cell>
          <cell r="I95">
            <v>0</v>
          </cell>
          <cell r="J95">
            <v>0</v>
          </cell>
          <cell r="K95">
            <v>0</v>
          </cell>
          <cell r="L95">
            <v>0</v>
          </cell>
          <cell r="M95">
            <v>0</v>
          </cell>
        </row>
        <row r="96">
          <cell r="A96" t="str">
            <v>World-INS-Spliced</v>
          </cell>
          <cell r="B96" t="e">
            <v>#DIV/0!</v>
          </cell>
          <cell r="C96" t="e">
            <v>#DIV/0!</v>
          </cell>
          <cell r="D96" t="e">
            <v>#DIV/0!</v>
          </cell>
          <cell r="E96" t="e">
            <v>#DIV/0!</v>
          </cell>
          <cell r="F96" t="e">
            <v>#DIV/0!</v>
          </cell>
          <cell r="G96" t="e">
            <v>#DIV/0!</v>
          </cell>
          <cell r="H96" t="e">
            <v>#DIV/0!</v>
          </cell>
          <cell r="I96" t="e">
            <v>#DIV/0!</v>
          </cell>
          <cell r="J96" t="e">
            <v>#DIV/0!</v>
          </cell>
          <cell r="K96" t="e">
            <v>#DIV/0!</v>
          </cell>
          <cell r="L96" t="e">
            <v>#DIV/0!</v>
          </cell>
          <cell r="M96" t="e">
            <v>#DIV/0!</v>
          </cell>
        </row>
        <row r="97">
          <cell r="A97" t="str">
            <v>World-DoT</v>
          </cell>
          <cell r="M97">
            <v>102.60550861691291</v>
          </cell>
          <cell r="N97">
            <v>107.35990873974129</v>
          </cell>
          <cell r="O97">
            <v>110.14552571037424</v>
          </cell>
          <cell r="P97">
            <v>110.00824444426533</v>
          </cell>
          <cell r="Q97">
            <v>107.37956236482475</v>
          </cell>
          <cell r="R97">
            <v>104.55609898394445</v>
          </cell>
          <cell r="S97">
            <v>101.7263022086991</v>
          </cell>
          <cell r="T97">
            <v>97.62935686659597</v>
          </cell>
          <cell r="U97">
            <v>96.477373304661114</v>
          </cell>
          <cell r="V97">
            <v>105.61494732098255</v>
          </cell>
          <cell r="W97">
            <v>105.65564450472161</v>
          </cell>
          <cell r="X97">
            <v>106.29265430363137</v>
          </cell>
          <cell r="Y97">
            <v>110.92719811652418</v>
          </cell>
          <cell r="Z97">
            <v>113.03763643365518</v>
          </cell>
          <cell r="AA97">
            <v>112.01344769754252</v>
          </cell>
          <cell r="AB97">
            <v>112.82621600711991</v>
          </cell>
          <cell r="AC97">
            <v>113.73777425545759</v>
          </cell>
          <cell r="AD97">
            <v>112.20360342736811</v>
          </cell>
          <cell r="AE97">
            <v>110.49793013998908</v>
          </cell>
          <cell r="AF97">
            <v>106.5412965265873</v>
          </cell>
          <cell r="AG97">
            <v>105.11866097349977</v>
          </cell>
          <cell r="AH97">
            <v>106.93554442340591</v>
          </cell>
          <cell r="AI97">
            <v>109.05914778490229</v>
          </cell>
          <cell r="AJ97">
            <v>110.28865485059755</v>
          </cell>
          <cell r="AK97">
            <v>111.30186388957051</v>
          </cell>
          <cell r="AL97">
            <v>113.84490295328204</v>
          </cell>
          <cell r="AM97">
            <v>114.17592049766523</v>
          </cell>
          <cell r="AN97">
            <v>113.1729332263802</v>
          </cell>
          <cell r="AO97">
            <v>112.16279311706525</v>
          </cell>
          <cell r="AP97">
            <v>111.16804525580189</v>
          </cell>
          <cell r="AQ97">
            <v>106.27015941185877</v>
          </cell>
          <cell r="AR97">
            <v>102.47700764826763</v>
          </cell>
          <cell r="AS97">
            <v>102.78097362988285</v>
          </cell>
          <cell r="AT97">
            <v>103.27686397147254</v>
          </cell>
          <cell r="AU97">
            <v>101.89060556902328</v>
          </cell>
          <cell r="AV97">
            <v>99.946674370566114</v>
          </cell>
          <cell r="AW97">
            <v>101.15884343213122</v>
          </cell>
        </row>
        <row r="98">
          <cell r="A98" t="str">
            <v>Total</v>
          </cell>
          <cell r="B98" t="e">
            <v>#DIV/0!</v>
          </cell>
          <cell r="C98" t="e">
            <v>#DIV/0!</v>
          </cell>
          <cell r="D98" t="e">
            <v>#DIV/0!</v>
          </cell>
          <cell r="E98" t="e">
            <v>#DIV/0!</v>
          </cell>
          <cell r="F98" t="e">
            <v>#DIV/0!</v>
          </cell>
          <cell r="G98" t="e">
            <v>#DIV/0!</v>
          </cell>
          <cell r="H98" t="e">
            <v>#DIV/0!</v>
          </cell>
          <cell r="I98" t="e">
            <v>#DIV/0!</v>
          </cell>
          <cell r="J98" t="e">
            <v>#DIV/0!</v>
          </cell>
          <cell r="K98" t="e">
            <v>#DIV/0!</v>
          </cell>
          <cell r="L98" t="e">
            <v>#DIV/0!</v>
          </cell>
          <cell r="M98" t="e">
            <v>#DIV/0!</v>
          </cell>
          <cell r="N98">
            <v>107.35990873974129</v>
          </cell>
          <cell r="O98">
            <v>110.14552571037424</v>
          </cell>
          <cell r="P98">
            <v>110.00824444426533</v>
          </cell>
          <cell r="Q98">
            <v>107.37956236482475</v>
          </cell>
          <cell r="R98">
            <v>104.55609898394445</v>
          </cell>
          <cell r="S98">
            <v>101.7263022086991</v>
          </cell>
          <cell r="T98">
            <v>97.62935686659597</v>
          </cell>
          <cell r="U98">
            <v>96.477373304661114</v>
          </cell>
          <cell r="V98">
            <v>105.61494732098255</v>
          </cell>
          <cell r="W98">
            <v>105.65564450472161</v>
          </cell>
          <cell r="X98">
            <v>106.29265430363137</v>
          </cell>
          <cell r="Y98">
            <v>110.92719811652418</v>
          </cell>
          <cell r="Z98">
            <v>113.03763643365518</v>
          </cell>
          <cell r="AA98">
            <v>112.01344769754252</v>
          </cell>
          <cell r="AB98">
            <v>112.82621600711991</v>
          </cell>
          <cell r="AC98">
            <v>113.73777425545759</v>
          </cell>
          <cell r="AD98">
            <v>112.20360342736811</v>
          </cell>
          <cell r="AE98">
            <v>110.49793013998908</v>
          </cell>
          <cell r="AF98">
            <v>106.5412965265873</v>
          </cell>
          <cell r="AG98">
            <v>105.11866097349977</v>
          </cell>
          <cell r="AH98">
            <v>106.93554442340591</v>
          </cell>
          <cell r="AI98">
            <v>109.05914778490229</v>
          </cell>
          <cell r="AJ98">
            <v>110.28865485059755</v>
          </cell>
          <cell r="AK98">
            <v>111.30186388957051</v>
          </cell>
          <cell r="AL98">
            <v>113.84490295328204</v>
          </cell>
          <cell r="AM98">
            <v>114.17592049766523</v>
          </cell>
          <cell r="AN98">
            <v>113.1729332263802</v>
          </cell>
          <cell r="AO98">
            <v>112.16279311706525</v>
          </cell>
          <cell r="AP98">
            <v>111.16804525580189</v>
          </cell>
          <cell r="AQ98">
            <v>106.27015941185877</v>
          </cell>
          <cell r="AR98">
            <v>102.47700764826763</v>
          </cell>
          <cell r="AS98">
            <v>102.78097362988285</v>
          </cell>
          <cell r="AT98">
            <v>103.27686397147254</v>
          </cell>
          <cell r="AU98">
            <v>101.89060556902328</v>
          </cell>
          <cell r="AV98">
            <v>99.946674370566114</v>
          </cell>
          <cell r="AW98">
            <v>101.15884343213122</v>
          </cell>
        </row>
        <row r="99">
          <cell r="A99" t="str">
            <v>CIS-INS</v>
          </cell>
          <cell r="B99">
            <v>110.06236000763707</v>
          </cell>
          <cell r="C99">
            <v>106.66073637684343</v>
          </cell>
          <cell r="D99">
            <v>104.46942884692501</v>
          </cell>
          <cell r="E99">
            <v>103.92817094210778</v>
          </cell>
          <cell r="F99">
            <v>103.57099828916174</v>
          </cell>
          <cell r="G99">
            <v>103.13474247000481</v>
          </cell>
          <cell r="H99">
            <v>104.56456753564692</v>
          </cell>
          <cell r="I99">
            <v>104.07101515308077</v>
          </cell>
          <cell r="J99">
            <v>107.61657479283598</v>
          </cell>
          <cell r="K99">
            <v>107.29220005502209</v>
          </cell>
          <cell r="L99">
            <v>108.39451106541544</v>
          </cell>
          <cell r="M99">
            <v>109.0140487591795</v>
          </cell>
        </row>
        <row r="100">
          <cell r="A100" t="str">
            <v>CIS-INS-Spliced</v>
          </cell>
          <cell r="B100">
            <v>92.159573028105029</v>
          </cell>
          <cell r="C100">
            <v>89.311258841542951</v>
          </cell>
          <cell r="D100">
            <v>87.476390260526344</v>
          </cell>
          <cell r="E100">
            <v>87.023173580431703</v>
          </cell>
          <cell r="F100">
            <v>86.724098772381623</v>
          </cell>
          <cell r="G100">
            <v>86.358804497193091</v>
          </cell>
          <cell r="H100">
            <v>87.556053652538438</v>
          </cell>
          <cell r="I100">
            <v>87.14278269559054</v>
          </cell>
          <cell r="J100">
            <v>90.111620203007689</v>
          </cell>
          <cell r="K100">
            <v>89.84000838825142</v>
          </cell>
          <cell r="L100">
            <v>90.763017054020366</v>
          </cell>
          <cell r="M100">
            <v>91.281780501652705</v>
          </cell>
        </row>
        <row r="101">
          <cell r="A101" t="str">
            <v>CIS-DoT</v>
          </cell>
          <cell r="M101">
            <v>91.281780501652705</v>
          </cell>
          <cell r="N101">
            <v>94.730803277407233</v>
          </cell>
          <cell r="O101">
            <v>97.336713003317911</v>
          </cell>
          <cell r="P101">
            <v>97.148347484515625</v>
          </cell>
          <cell r="Q101">
            <v>95.014830799499052</v>
          </cell>
          <cell r="R101">
            <v>93.368291313957982</v>
          </cell>
          <cell r="S101">
            <v>91.208858042808032</v>
          </cell>
          <cell r="T101">
            <v>88.359658441396775</v>
          </cell>
          <cell r="U101">
            <v>89.848637813680767</v>
          </cell>
          <cell r="V101">
            <v>122.15066388637781</v>
          </cell>
          <cell r="W101">
            <v>127.18788179651099</v>
          </cell>
          <cell r="X101">
            <v>126.47650146304767</v>
          </cell>
          <cell r="Y101">
            <v>138.41583356980939</v>
          </cell>
          <cell r="Z101">
            <v>143.12496221786492</v>
          </cell>
          <cell r="AA101">
            <v>140.23524859217855</v>
          </cell>
          <cell r="AB101">
            <v>140.66818427236228</v>
          </cell>
          <cell r="AC101">
            <v>142.17573483639626</v>
          </cell>
          <cell r="AD101">
            <v>137.30540294120294</v>
          </cell>
          <cell r="AE101">
            <v>133.19132322941067</v>
          </cell>
          <cell r="AF101">
            <v>127.13693121300594</v>
          </cell>
          <cell r="AG101">
            <v>126.79969410468013</v>
          </cell>
          <cell r="AH101">
            <v>129.86850707405145</v>
          </cell>
          <cell r="AI101">
            <v>133.23004260633908</v>
          </cell>
          <cell r="AJ101">
            <v>134.76676970509129</v>
          </cell>
          <cell r="AK101">
            <v>135.58429339208681</v>
          </cell>
          <cell r="AL101">
            <v>141.25987152700444</v>
          </cell>
          <cell r="AM101">
            <v>141.16124949378076</v>
          </cell>
          <cell r="AN101">
            <v>138.40875706076798</v>
          </cell>
          <cell r="AO101">
            <v>136.19981340119071</v>
          </cell>
          <cell r="AP101">
            <v>132.03534754266508</v>
          </cell>
          <cell r="AQ101">
            <v>126.74880049427122</v>
          </cell>
          <cell r="AR101">
            <v>120.56668930142595</v>
          </cell>
          <cell r="AS101">
            <v>119.17029658387293</v>
          </cell>
          <cell r="AT101">
            <v>118.17529602865633</v>
          </cell>
          <cell r="AU101">
            <v>114.94412522358172</v>
          </cell>
          <cell r="AV101">
            <v>112.0427810934455</v>
          </cell>
          <cell r="AW101">
            <v>113.58573549371221</v>
          </cell>
        </row>
        <row r="102">
          <cell r="A102" t="str">
            <v>CIS</v>
          </cell>
          <cell r="B102">
            <v>92.159573028105029</v>
          </cell>
          <cell r="C102">
            <v>89.311258841542951</v>
          </cell>
          <cell r="D102">
            <v>87.476390260526344</v>
          </cell>
          <cell r="E102">
            <v>87.023173580431703</v>
          </cell>
          <cell r="F102">
            <v>86.724098772381623</v>
          </cell>
          <cell r="G102">
            <v>86.358804497193091</v>
          </cell>
          <cell r="H102">
            <v>87.556053652538438</v>
          </cell>
          <cell r="I102">
            <v>87.14278269559054</v>
          </cell>
          <cell r="J102">
            <v>90.111620203007689</v>
          </cell>
          <cell r="K102">
            <v>89.84000838825142</v>
          </cell>
          <cell r="L102">
            <v>90.763017054020366</v>
          </cell>
          <cell r="M102">
            <v>91.281780501652705</v>
          </cell>
          <cell r="N102">
            <v>94.730803277407233</v>
          </cell>
          <cell r="O102">
            <v>97.336713003317911</v>
          </cell>
          <cell r="P102">
            <v>97.148347484515625</v>
          </cell>
          <cell r="Q102">
            <v>95.014830799499052</v>
          </cell>
          <cell r="R102">
            <v>93.368291313957982</v>
          </cell>
          <cell r="S102">
            <v>91.208858042808032</v>
          </cell>
          <cell r="T102">
            <v>88.359658441396775</v>
          </cell>
          <cell r="U102">
            <v>89.848637813680767</v>
          </cell>
          <cell r="V102">
            <v>122.15066388637781</v>
          </cell>
          <cell r="W102">
            <v>127.18788179651099</v>
          </cell>
          <cell r="X102">
            <v>126.47650146304767</v>
          </cell>
          <cell r="Y102">
            <v>138.41583356980939</v>
          </cell>
          <cell r="Z102">
            <v>143.12496221786492</v>
          </cell>
          <cell r="AA102">
            <v>140.23524859217855</v>
          </cell>
          <cell r="AB102">
            <v>140.66818427236228</v>
          </cell>
          <cell r="AC102">
            <v>142.17573483639626</v>
          </cell>
          <cell r="AD102">
            <v>137.30540294120294</v>
          </cell>
          <cell r="AE102">
            <v>133.19132322941067</v>
          </cell>
          <cell r="AF102">
            <v>127.13693121300594</v>
          </cell>
          <cell r="AG102">
            <v>126.79969410468013</v>
          </cell>
          <cell r="AH102">
            <v>129.86850707405145</v>
          </cell>
          <cell r="AI102">
            <v>133.23004260633908</v>
          </cell>
          <cell r="AJ102">
            <v>134.76676970509129</v>
          </cell>
          <cell r="AK102">
            <v>135.58429339208681</v>
          </cell>
          <cell r="AL102">
            <v>141.25987152700444</v>
          </cell>
          <cell r="AM102">
            <v>141.16124949378076</v>
          </cell>
          <cell r="AN102">
            <v>138.40875706076798</v>
          </cell>
          <cell r="AO102">
            <v>136.19981340119071</v>
          </cell>
          <cell r="AP102">
            <v>132.03534754266508</v>
          </cell>
          <cell r="AQ102">
            <v>126.74880049427122</v>
          </cell>
          <cell r="AR102">
            <v>120.56668930142595</v>
          </cell>
          <cell r="AS102">
            <v>119.17029658387293</v>
          </cell>
          <cell r="AT102">
            <v>118.17529602865633</v>
          </cell>
          <cell r="AU102">
            <v>114.94412522358172</v>
          </cell>
          <cell r="AV102">
            <v>112.0427810934455</v>
          </cell>
          <cell r="AW102">
            <v>113.58573549371221</v>
          </cell>
        </row>
        <row r="103">
          <cell r="A103" t="str">
            <v>Other countries-INS</v>
          </cell>
          <cell r="B103">
            <v>101.26174882097831</v>
          </cell>
          <cell r="C103">
            <v>100.44121018247785</v>
          </cell>
          <cell r="D103">
            <v>99.137458207034385</v>
          </cell>
          <cell r="E103">
            <v>99.796066881136298</v>
          </cell>
          <cell r="F103">
            <v>100.25958482140742</v>
          </cell>
          <cell r="G103">
            <v>100.06509131505894</v>
          </cell>
          <cell r="H103">
            <v>101.70687684970092</v>
          </cell>
          <cell r="I103">
            <v>101.24733214151078</v>
          </cell>
          <cell r="J103">
            <v>103.62328409596297</v>
          </cell>
          <cell r="K103">
            <v>102.83345264329884</v>
          </cell>
          <cell r="L103">
            <v>103.95188603079389</v>
          </cell>
          <cell r="M103">
            <v>106.54793017208628</v>
          </cell>
        </row>
        <row r="104">
          <cell r="A104" t="str">
            <v>Other countries-INS-Spliced</v>
          </cell>
          <cell r="B104">
            <v>104.41458593168704</v>
          </cell>
          <cell r="C104">
            <v>103.5684993967661</v>
          </cell>
          <cell r="D104">
            <v>102.22415442683857</v>
          </cell>
          <cell r="E104">
            <v>102.90326922386764</v>
          </cell>
          <cell r="F104">
            <v>103.38121903580384</v>
          </cell>
          <cell r="G104">
            <v>103.18066987318093</v>
          </cell>
          <cell r="H104">
            <v>104.87357325263315</v>
          </cell>
          <cell r="I104">
            <v>104.39972038142113</v>
          </cell>
          <cell r="J104">
            <v>106.84964883324254</v>
          </cell>
          <cell r="K104">
            <v>106.0352255683279</v>
          </cell>
          <cell r="L104">
            <v>107.18848195987934</v>
          </cell>
          <cell r="M104">
            <v>109.8653552830198</v>
          </cell>
        </row>
        <row r="105">
          <cell r="A105" t="str">
            <v>Other countries-DoT</v>
          </cell>
          <cell r="M105">
            <v>109.8653552830198</v>
          </cell>
          <cell r="N105">
            <v>115.52837579635118</v>
          </cell>
          <cell r="O105">
            <v>118.41812367017141</v>
          </cell>
          <cell r="P105">
            <v>118.32206079490004</v>
          </cell>
          <cell r="Q105">
            <v>115.35588477371374</v>
          </cell>
          <cell r="R105">
            <v>111.7015108338184</v>
          </cell>
          <cell r="S105">
            <v>108.41323794588075</v>
          </cell>
          <cell r="T105">
            <v>103.46001283106609</v>
          </cell>
          <cell r="U105">
            <v>100.48735673226987</v>
          </cell>
          <cell r="V105">
            <v>96.495274140344208</v>
          </cell>
          <cell r="W105">
            <v>94.227602923840976</v>
          </cell>
          <cell r="X105">
            <v>95.463528167223572</v>
          </cell>
          <cell r="Y105">
            <v>96.799010964493277</v>
          </cell>
          <cell r="Z105">
            <v>97.771510076492902</v>
          </cell>
          <cell r="AA105">
            <v>97.550474653170838</v>
          </cell>
          <cell r="AB105">
            <v>98.508923314089472</v>
          </cell>
          <cell r="AC105">
            <v>99.148593918264154</v>
          </cell>
          <cell r="AD105">
            <v>99.077799803757046</v>
          </cell>
          <cell r="AE105">
            <v>98.468040033504934</v>
          </cell>
          <cell r="AF105">
            <v>95.523318031246802</v>
          </cell>
          <cell r="AG105">
            <v>93.638724879588736</v>
          </cell>
          <cell r="AH105">
            <v>94.866400342251239</v>
          </cell>
          <cell r="AI105">
            <v>96.40517962014269</v>
          </cell>
          <cell r="AJ105">
            <v>97.477303549430218</v>
          </cell>
          <cell r="AK105">
            <v>98.559972896772805</v>
          </cell>
          <cell r="AL105">
            <v>99.695155267073815</v>
          </cell>
          <cell r="AM105">
            <v>100.20260828237349</v>
          </cell>
          <cell r="AN105">
            <v>99.976236853642803</v>
          </cell>
          <cell r="AO105">
            <v>99.510857711837559</v>
          </cell>
          <cell r="AP105">
            <v>99.958545754496924</v>
          </cell>
          <cell r="AQ105">
            <v>95.310721242813116</v>
          </cell>
          <cell r="AR105">
            <v>92.672220357028792</v>
          </cell>
          <cell r="AS105">
            <v>93.772829332199436</v>
          </cell>
          <cell r="AT105">
            <v>94.979810399457449</v>
          </cell>
          <cell r="AU105">
            <v>94.513719700224414</v>
          </cell>
          <cell r="AV105">
            <v>93.064728250369967</v>
          </cell>
          <cell r="AW105">
            <v>94.100254811086543</v>
          </cell>
        </row>
        <row r="106">
          <cell r="A106" t="str">
            <v>Non-CIS</v>
          </cell>
          <cell r="B106">
            <v>104.41458593168704</v>
          </cell>
          <cell r="C106">
            <v>103.5684993967661</v>
          </cell>
          <cell r="D106">
            <v>102.22415442683857</v>
          </cell>
          <cell r="E106">
            <v>102.90326922386764</v>
          </cell>
          <cell r="F106">
            <v>103.38121903580384</v>
          </cell>
          <cell r="G106">
            <v>103.18066987318093</v>
          </cell>
          <cell r="H106">
            <v>104.87357325263315</v>
          </cell>
          <cell r="I106">
            <v>104.39972038142113</v>
          </cell>
          <cell r="J106">
            <v>106.84964883324254</v>
          </cell>
          <cell r="K106">
            <v>106.0352255683279</v>
          </cell>
          <cell r="L106">
            <v>107.18848195987934</v>
          </cell>
          <cell r="M106">
            <v>109.8653552830198</v>
          </cell>
          <cell r="N106">
            <v>115.52837579635118</v>
          </cell>
          <cell r="O106">
            <v>118.41812367017141</v>
          </cell>
          <cell r="P106">
            <v>118.32206079490004</v>
          </cell>
          <cell r="Q106">
            <v>115.35588477371374</v>
          </cell>
          <cell r="R106">
            <v>111.7015108338184</v>
          </cell>
          <cell r="S106">
            <v>108.41323794588075</v>
          </cell>
          <cell r="T106">
            <v>103.46001283106609</v>
          </cell>
          <cell r="U106">
            <v>100.48735673226987</v>
          </cell>
          <cell r="V106">
            <v>96.495274140344208</v>
          </cell>
          <cell r="W106">
            <v>94.227602923840976</v>
          </cell>
          <cell r="X106">
            <v>95.463528167223572</v>
          </cell>
          <cell r="Y106">
            <v>96.799010964493277</v>
          </cell>
          <cell r="Z106">
            <v>97.771510076492902</v>
          </cell>
          <cell r="AA106">
            <v>97.550474653170838</v>
          </cell>
          <cell r="AB106">
            <v>98.508923314089472</v>
          </cell>
          <cell r="AC106">
            <v>99.148593918264154</v>
          </cell>
          <cell r="AD106">
            <v>99.077799803757046</v>
          </cell>
          <cell r="AE106">
            <v>98.468040033504934</v>
          </cell>
          <cell r="AF106">
            <v>95.523318031246802</v>
          </cell>
          <cell r="AG106">
            <v>93.638724879588736</v>
          </cell>
          <cell r="AH106">
            <v>94.866400342251239</v>
          </cell>
          <cell r="AI106">
            <v>96.40517962014269</v>
          </cell>
          <cell r="AJ106">
            <v>97.477303549430218</v>
          </cell>
          <cell r="AK106">
            <v>98.559972896772805</v>
          </cell>
          <cell r="AL106">
            <v>99.695155267073815</v>
          </cell>
          <cell r="AM106">
            <v>100.20260828237349</v>
          </cell>
          <cell r="AN106">
            <v>99.976236853642803</v>
          </cell>
          <cell r="AO106">
            <v>99.510857711837559</v>
          </cell>
          <cell r="AP106">
            <v>99.958545754496924</v>
          </cell>
          <cell r="AQ106">
            <v>95.310721242813116</v>
          </cell>
          <cell r="AR106">
            <v>92.672220357028792</v>
          </cell>
          <cell r="AS106">
            <v>93.772829332199436</v>
          </cell>
          <cell r="AT106">
            <v>94.979810399457449</v>
          </cell>
          <cell r="AU106">
            <v>94.513719700224414</v>
          </cell>
          <cell r="AV106">
            <v>93.064728250369967</v>
          </cell>
          <cell r="AW106">
            <v>94.100254811086543</v>
          </cell>
        </row>
        <row r="108">
          <cell r="A108" t="str">
            <v>PANEL 3 - Gross International Reserves</v>
          </cell>
        </row>
        <row r="109">
          <cell r="B109" t="str">
            <v>Jan
97</v>
          </cell>
          <cell r="C109" t="str">
            <v>Feb</v>
          </cell>
          <cell r="D109" t="str">
            <v>Mar</v>
          </cell>
          <cell r="E109" t="str">
            <v>Apr</v>
          </cell>
          <cell r="F109" t="str">
            <v>May</v>
          </cell>
          <cell r="G109" t="str">
            <v>Jun</v>
          </cell>
          <cell r="H109" t="str">
            <v>Jul</v>
          </cell>
          <cell r="I109" t="str">
            <v>Aug</v>
          </cell>
          <cell r="J109" t="str">
            <v>Sep</v>
          </cell>
          <cell r="K109" t="str">
            <v>Oct</v>
          </cell>
          <cell r="L109" t="str">
            <v>Nov</v>
          </cell>
          <cell r="M109" t="str">
            <v>Dec</v>
          </cell>
          <cell r="N109" t="str">
            <v>Jan
98</v>
          </cell>
          <cell r="O109" t="str">
            <v>Feb</v>
          </cell>
          <cell r="P109" t="str">
            <v>Mar</v>
          </cell>
          <cell r="Q109" t="str">
            <v>Apr</v>
          </cell>
          <cell r="R109" t="str">
            <v>May</v>
          </cell>
          <cell r="S109" t="str">
            <v>Jun</v>
          </cell>
          <cell r="T109" t="str">
            <v>Jul</v>
          </cell>
          <cell r="U109" t="str">
            <v>Aug</v>
          </cell>
          <cell r="V109" t="str">
            <v>Sep</v>
          </cell>
          <cell r="W109" t="str">
            <v>Oct</v>
          </cell>
          <cell r="X109" t="str">
            <v>Nov</v>
          </cell>
          <cell r="Y109" t="str">
            <v>Dec</v>
          </cell>
          <cell r="Z109" t="str">
            <v>Jan
99</v>
          </cell>
          <cell r="AA109" t="str">
            <v>Feb</v>
          </cell>
          <cell r="AB109" t="str">
            <v>Mar</v>
          </cell>
          <cell r="AC109" t="str">
            <v>Apr</v>
          </cell>
          <cell r="AD109" t="str">
            <v>May</v>
          </cell>
          <cell r="AE109" t="str">
            <v>Jun</v>
          </cell>
          <cell r="AF109" t="str">
            <v>Jul</v>
          </cell>
          <cell r="AG109" t="str">
            <v>Aug</v>
          </cell>
          <cell r="AH109" t="str">
            <v>Sep</v>
          </cell>
          <cell r="AI109" t="str">
            <v>Oct</v>
          </cell>
          <cell r="AJ109" t="str">
            <v>Nov</v>
          </cell>
          <cell r="AK109" t="str">
            <v>Dec</v>
          </cell>
          <cell r="AL109" t="str">
            <v>Jan
00</v>
          </cell>
          <cell r="AM109" t="str">
            <v>Feb</v>
          </cell>
          <cell r="AN109" t="str">
            <v>Mar</v>
          </cell>
          <cell r="AO109" t="str">
            <v>Apr</v>
          </cell>
          <cell r="AP109" t="str">
            <v>May</v>
          </cell>
          <cell r="AQ109" t="str">
            <v>Jun</v>
          </cell>
          <cell r="AR109" t="str">
            <v>Jul</v>
          </cell>
          <cell r="AS109" t="str">
            <v>Aug</v>
          </cell>
          <cell r="AT109" t="str">
            <v>Sep</v>
          </cell>
          <cell r="AU109" t="str">
            <v>Oct</v>
          </cell>
          <cell r="AV109" t="str">
            <v>Nov</v>
          </cell>
          <cell r="AW109" t="str">
            <v>Dec</v>
          </cell>
          <cell r="AX109" t="str">
            <v>Jan
01</v>
          </cell>
        </row>
        <row r="110">
          <cell r="B110">
            <v>155.07760709999997</v>
          </cell>
          <cell r="C110">
            <v>148.42049709999998</v>
          </cell>
          <cell r="D110">
            <v>145.42687709999998</v>
          </cell>
          <cell r="E110">
            <v>140.42900509999998</v>
          </cell>
          <cell r="F110">
            <v>141.63538509999998</v>
          </cell>
          <cell r="G110">
            <v>166.94195509999997</v>
          </cell>
          <cell r="H110">
            <v>171.11855509999998</v>
          </cell>
          <cell r="I110">
            <v>178.08025509999999</v>
          </cell>
          <cell r="J110">
            <v>223.3100451</v>
          </cell>
          <cell r="K110">
            <v>224.24196000000001</v>
          </cell>
          <cell r="L110">
            <v>214.21426</v>
          </cell>
          <cell r="M110">
            <v>242.6</v>
          </cell>
          <cell r="N110">
            <v>119.84077346376083</v>
          </cell>
          <cell r="O110">
            <v>119.71094348030233</v>
          </cell>
          <cell r="P110">
            <v>119.57790259288782</v>
          </cell>
          <cell r="Q110">
            <v>119.43917610528661</v>
          </cell>
          <cell r="R110">
            <v>118.93475259104309</v>
          </cell>
          <cell r="S110">
            <v>119.48526659361683</v>
          </cell>
          <cell r="T110">
            <v>120.12244729750816</v>
          </cell>
          <cell r="U110">
            <v>123.60368148199466</v>
          </cell>
          <cell r="V110">
            <v>151.93577206508959</v>
          </cell>
          <cell r="W110">
            <v>155.68300918429796</v>
          </cell>
          <cell r="X110">
            <v>159.46088309417866</v>
          </cell>
          <cell r="Y110">
            <v>170.59765900384005</v>
          </cell>
          <cell r="Z110">
            <v>174.20989320242276</v>
          </cell>
          <cell r="AA110">
            <v>175.0938951772535</v>
          </cell>
          <cell r="AB110">
            <v>180.78836079102172</v>
          </cell>
          <cell r="AC110">
            <v>185.05515599160768</v>
          </cell>
          <cell r="AD110">
            <v>181.10025703216544</v>
          </cell>
          <cell r="AE110">
            <v>179.26357840035786</v>
          </cell>
          <cell r="AF110">
            <v>179.98260927893918</v>
          </cell>
          <cell r="AG110">
            <v>180.74434316560539</v>
          </cell>
          <cell r="AH110">
            <v>185.10764431194309</v>
          </cell>
          <cell r="AI110">
            <v>189.86025063014631</v>
          </cell>
          <cell r="AJ110">
            <v>192.88690667391097</v>
          </cell>
          <cell r="AK110">
            <v>193.43296979301078</v>
          </cell>
          <cell r="AL110">
            <v>197.66691894820397</v>
          </cell>
          <cell r="AM110">
            <v>199.40434347953732</v>
          </cell>
          <cell r="AN110">
            <v>199.4123680100634</v>
          </cell>
          <cell r="AO110">
            <v>199.3997046837097</v>
          </cell>
          <cell r="AP110">
            <v>199.47868316499989</v>
          </cell>
          <cell r="AQ110">
            <v>193.68630012312494</v>
          </cell>
          <cell r="AR110">
            <v>191.80306907636017</v>
          </cell>
          <cell r="AS110">
            <v>196.10200773768835</v>
          </cell>
          <cell r="AT110">
            <v>198.34469836263787</v>
          </cell>
          <cell r="AU110">
            <v>197.54648204487455</v>
          </cell>
          <cell r="AV110">
            <v>193.68556839201392</v>
          </cell>
          <cell r="AW110" t="str">
            <v>n.a.</v>
          </cell>
          <cell r="AX110" t="str">
            <v>n.a.</v>
          </cell>
        </row>
        <row r="111">
          <cell r="O111" t="str">
            <v>.</v>
          </cell>
        </row>
        <row r="113">
          <cell r="A113" t="str">
            <v xml:space="preserve">Fig. 5. INTEREST RATES -- </v>
          </cell>
        </row>
        <row r="115">
          <cell r="A115" t="str">
            <v>PANEL 1 - Nominal Interest Rates</v>
          </cell>
        </row>
        <row r="117">
          <cell r="B117" t="str">
            <v>Jan
95</v>
          </cell>
          <cell r="C117" t="str">
            <v>Feb</v>
          </cell>
          <cell r="D117" t="str">
            <v>Mar</v>
          </cell>
          <cell r="E117" t="str">
            <v>Apr</v>
          </cell>
          <cell r="F117" t="str">
            <v>May</v>
          </cell>
          <cell r="G117" t="str">
            <v>Jun</v>
          </cell>
          <cell r="H117" t="str">
            <v>Jul</v>
          </cell>
          <cell r="I117" t="str">
            <v>Aug</v>
          </cell>
          <cell r="J117" t="str">
            <v>Sep</v>
          </cell>
          <cell r="K117" t="str">
            <v>Oct</v>
          </cell>
          <cell r="L117" t="str">
            <v>Nov</v>
          </cell>
          <cell r="M117" t="str">
            <v>Dec</v>
          </cell>
          <cell r="N117" t="str">
            <v>Jan
96</v>
          </cell>
          <cell r="O117" t="str">
            <v>Feb</v>
          </cell>
          <cell r="P117" t="str">
            <v>Mar</v>
          </cell>
          <cell r="Q117" t="str">
            <v>Apr</v>
          </cell>
          <cell r="R117" t="str">
            <v>May</v>
          </cell>
          <cell r="S117" t="str">
            <v>Jun</v>
          </cell>
          <cell r="T117" t="str">
            <v>Jul</v>
          </cell>
          <cell r="U117" t="str">
            <v>Aug</v>
          </cell>
          <cell r="V117" t="str">
            <v>Sep</v>
          </cell>
          <cell r="W117" t="str">
            <v>Oct</v>
          </cell>
          <cell r="X117" t="str">
            <v>Nov</v>
          </cell>
          <cell r="Y117" t="str">
            <v>Dec</v>
          </cell>
          <cell r="Z117" t="str">
            <v>Jan
97</v>
          </cell>
          <cell r="AA117" t="str">
            <v>Feb</v>
          </cell>
          <cell r="AB117" t="str">
            <v>Mar</v>
          </cell>
          <cell r="AC117" t="str">
            <v>Apr</v>
          </cell>
          <cell r="AD117" t="str">
            <v>May</v>
          </cell>
          <cell r="AE117" t="str">
            <v>Jun</v>
          </cell>
          <cell r="AF117" t="str">
            <v>Jul</v>
          </cell>
          <cell r="AG117" t="str">
            <v>Aug</v>
          </cell>
          <cell r="AH117" t="str">
            <v>Sep</v>
          </cell>
          <cell r="AI117" t="str">
            <v>Oct</v>
          </cell>
          <cell r="AJ117" t="str">
            <v>Nov</v>
          </cell>
          <cell r="AK117" t="str">
            <v>Dec</v>
          </cell>
          <cell r="AL117" t="str">
            <v>Jan
98</v>
          </cell>
          <cell r="AM117" t="str">
            <v>Feb</v>
          </cell>
          <cell r="AN117" t="str">
            <v>Mar</v>
          </cell>
          <cell r="AO117" t="str">
            <v>Apr</v>
          </cell>
          <cell r="AP117" t="str">
            <v>May</v>
          </cell>
          <cell r="AQ117" t="str">
            <v>Jun</v>
          </cell>
          <cell r="AR117" t="str">
            <v>Jul</v>
          </cell>
          <cell r="AS117" t="str">
            <v>Aug</v>
          </cell>
          <cell r="AT117" t="str">
            <v>Sep</v>
          </cell>
          <cell r="AU117" t="str">
            <v>Oct</v>
          </cell>
          <cell r="AV117" t="str">
            <v>Nov</v>
          </cell>
          <cell r="AW117" t="str">
            <v>Dec</v>
          </cell>
          <cell r="AX117" t="str">
            <v>Jan
99</v>
          </cell>
        </row>
        <row r="118">
          <cell r="A118" t="str">
            <v>Commercial bank lending rate for 3 months in dram, weighted average</v>
          </cell>
          <cell r="B118">
            <v>223.2</v>
          </cell>
          <cell r="C118">
            <v>223.2</v>
          </cell>
          <cell r="D118">
            <v>180</v>
          </cell>
          <cell r="E118">
            <v>151.19999999999999</v>
          </cell>
          <cell r="F118">
            <v>118.8</v>
          </cell>
          <cell r="G118">
            <v>108</v>
          </cell>
          <cell r="H118">
            <v>103.2</v>
          </cell>
          <cell r="I118">
            <v>76.8</v>
          </cell>
          <cell r="J118">
            <v>98.4</v>
          </cell>
          <cell r="K118">
            <v>78</v>
          </cell>
          <cell r="L118">
            <v>106.8</v>
          </cell>
          <cell r="M118">
            <v>79.2</v>
          </cell>
          <cell r="N118">
            <v>78.703006918643453</v>
          </cell>
          <cell r="O118">
            <v>70.069480825774335</v>
          </cell>
          <cell r="P118">
            <v>164.26566406249995</v>
          </cell>
          <cell r="Q118">
            <v>111.74897234008955</v>
          </cell>
          <cell r="R118">
            <v>72.585269929758311</v>
          </cell>
          <cell r="S118">
            <v>97.267998559285161</v>
          </cell>
          <cell r="T118">
            <v>98.08488532658744</v>
          </cell>
          <cell r="U118">
            <v>98.569542437660758</v>
          </cell>
          <cell r="V118">
            <v>93.434537862208586</v>
          </cell>
          <cell r="W118">
            <v>73.460263426736418</v>
          </cell>
          <cell r="X118">
            <v>94.371155734156602</v>
          </cell>
          <cell r="Y118">
            <v>82.629885253906281</v>
          </cell>
          <cell r="Z118">
            <v>90.234388227041862</v>
          </cell>
          <cell r="AA118">
            <v>74.750877537981481</v>
          </cell>
          <cell r="AB118">
            <v>84.016967639900869</v>
          </cell>
          <cell r="AC118">
            <v>82.177387446749293</v>
          </cell>
          <cell r="AD118">
            <v>81.141857007858562</v>
          </cell>
          <cell r="AE118">
            <v>84.282556459528564</v>
          </cell>
          <cell r="AF118">
            <v>86.716061848074631</v>
          </cell>
          <cell r="AG118">
            <v>88.490987981941899</v>
          </cell>
          <cell r="AH118">
            <v>74.037253385257557</v>
          </cell>
          <cell r="AI118">
            <v>66.486743028486714</v>
          </cell>
          <cell r="AJ118">
            <v>69.297320016433389</v>
          </cell>
          <cell r="AK118">
            <v>63.047360999999924</v>
          </cell>
          <cell r="AL118">
            <v>58.096375311463163</v>
          </cell>
          <cell r="AM118">
            <v>74.290058364995005</v>
          </cell>
          <cell r="AN118">
            <v>66.073479468252344</v>
          </cell>
          <cell r="AO118">
            <v>71.126829548706397</v>
          </cell>
          <cell r="AP118">
            <v>74.41708535855993</v>
          </cell>
          <cell r="AQ118">
            <v>48.389579593222095</v>
          </cell>
          <cell r="AR118">
            <v>62.279308087439979</v>
          </cell>
          <cell r="AS118">
            <v>51.912880082288403</v>
          </cell>
          <cell r="AT118">
            <v>50.932441637463668</v>
          </cell>
          <cell r="AU118">
            <v>41.179111134807009</v>
          </cell>
          <cell r="AV118">
            <v>76.653563725925224</v>
          </cell>
          <cell r="AW118">
            <v>57.756015291921244</v>
          </cell>
          <cell r="AX118">
            <v>61.047911562011279</v>
          </cell>
        </row>
        <row r="119">
          <cell r="A119" t="str">
            <v>Commercial bank deposit rate for 3 months in dram, weighted average</v>
          </cell>
          <cell r="B119">
            <v>102</v>
          </cell>
          <cell r="C119">
            <v>102</v>
          </cell>
          <cell r="D119">
            <v>111.6</v>
          </cell>
          <cell r="E119">
            <v>88.8</v>
          </cell>
          <cell r="F119">
            <v>75.599999999999994</v>
          </cell>
          <cell r="G119">
            <v>40.799999999999997</v>
          </cell>
          <cell r="H119">
            <v>67.2</v>
          </cell>
          <cell r="I119">
            <v>54</v>
          </cell>
          <cell r="J119">
            <v>30</v>
          </cell>
          <cell r="K119">
            <v>39.6</v>
          </cell>
          <cell r="L119">
            <v>48</v>
          </cell>
          <cell r="M119">
            <v>49.2</v>
          </cell>
          <cell r="N119">
            <v>31.202148240437854</v>
          </cell>
          <cell r="O119">
            <v>66.537992601600067</v>
          </cell>
          <cell r="P119">
            <v>79.508078753906219</v>
          </cell>
          <cell r="Q119">
            <v>61.609245316406238</v>
          </cell>
          <cell r="R119">
            <v>28.646635062499961</v>
          </cell>
          <cell r="S119">
            <v>42.849243261969171</v>
          </cell>
          <cell r="T119">
            <v>42.718623320099965</v>
          </cell>
          <cell r="U119">
            <v>52.35483310410001</v>
          </cell>
          <cell r="V119">
            <v>29.009402930687855</v>
          </cell>
          <cell r="W119">
            <v>39.097492481600014</v>
          </cell>
          <cell r="X119">
            <v>27.44293212890625</v>
          </cell>
          <cell r="Y119">
            <v>23.647783688506241</v>
          </cell>
          <cell r="Z119">
            <v>29.563301977801636</v>
          </cell>
          <cell r="AA119">
            <v>8.7038284225856586</v>
          </cell>
          <cell r="AB119">
            <v>38.687906023183238</v>
          </cell>
          <cell r="AC119">
            <v>44.133632881446715</v>
          </cell>
          <cell r="AD119">
            <v>18.800641800396157</v>
          </cell>
          <cell r="AE119">
            <v>26.101538078039589</v>
          </cell>
          <cell r="AF119">
            <v>37.570157604508772</v>
          </cell>
          <cell r="AG119">
            <v>29.729226338416481</v>
          </cell>
          <cell r="AH119">
            <v>39.944160922469926</v>
          </cell>
          <cell r="AI119">
            <v>29.181429358214885</v>
          </cell>
          <cell r="AJ119">
            <v>37.729222582856693</v>
          </cell>
          <cell r="AK119">
            <v>40.20102202486968</v>
          </cell>
          <cell r="AL119">
            <v>36.177155701108241</v>
          </cell>
          <cell r="AM119">
            <v>30.622959430997977</v>
          </cell>
          <cell r="AN119">
            <v>8.3448300202117807</v>
          </cell>
          <cell r="AO119">
            <v>22.879596902574306</v>
          </cell>
          <cell r="AP119">
            <v>38.196917225398131</v>
          </cell>
          <cell r="AQ119">
            <v>41.451078747118999</v>
          </cell>
          <cell r="AR119">
            <v>30.698111153773276</v>
          </cell>
          <cell r="AS119">
            <v>38.551385646601879</v>
          </cell>
          <cell r="AT119">
            <v>26.842747369677046</v>
          </cell>
          <cell r="AU119">
            <v>36.263200174379918</v>
          </cell>
          <cell r="AV119">
            <v>33.867180686139719</v>
          </cell>
          <cell r="AW119">
            <v>27.08215325689245</v>
          </cell>
          <cell r="AX119">
            <v>38.356512738783557</v>
          </cell>
        </row>
        <row r="120">
          <cell r="A120" t="str">
            <v>T-Bill weighted average yield, all maturities</v>
          </cell>
          <cell r="B120">
            <v>37.630000000000003</v>
          </cell>
          <cell r="C120">
            <v>37.630000000000003</v>
          </cell>
          <cell r="D120">
            <v>37.630000000000003</v>
          </cell>
          <cell r="E120">
            <v>37.630000000000003</v>
          </cell>
          <cell r="F120">
            <v>37.630000000000003</v>
          </cell>
          <cell r="G120">
            <v>37.630000000000003</v>
          </cell>
          <cell r="H120">
            <v>37.630000000000003</v>
          </cell>
          <cell r="I120">
            <v>37.630000000000003</v>
          </cell>
          <cell r="J120">
            <v>37.630000000000003</v>
          </cell>
          <cell r="K120">
            <v>38.97</v>
          </cell>
          <cell r="L120">
            <v>37.1</v>
          </cell>
          <cell r="M120">
            <v>37.07</v>
          </cell>
          <cell r="N120">
            <v>36.909309791332262</v>
          </cell>
          <cell r="O120">
            <v>38.255169128156261</v>
          </cell>
          <cell r="P120">
            <v>37.750481540930984</v>
          </cell>
          <cell r="Q120">
            <v>38.221454993834776</v>
          </cell>
          <cell r="R120">
            <v>36.524864130434779</v>
          </cell>
          <cell r="S120">
            <v>37.965030713170222</v>
          </cell>
          <cell r="T120">
            <v>32.35614035087719</v>
          </cell>
          <cell r="U120">
            <v>40.357598499061915</v>
          </cell>
          <cell r="V120">
            <v>36.803602305475508</v>
          </cell>
          <cell r="W120">
            <v>52.85119453924915</v>
          </cell>
          <cell r="X120">
            <v>34.344299429942993</v>
          </cell>
          <cell r="Y120">
            <v>56.113565407956848</v>
          </cell>
          <cell r="Z120">
            <v>65.656023181454827</v>
          </cell>
          <cell r="AA120">
            <v>74.456864642914866</v>
          </cell>
          <cell r="AB120">
            <v>74.142329726288992</v>
          </cell>
          <cell r="AC120">
            <v>73.615945330296128</v>
          </cell>
          <cell r="AD120">
            <v>55.74</v>
          </cell>
          <cell r="AE120">
            <v>54.066773424433286</v>
          </cell>
          <cell r="AF120">
            <v>49.38421052631579</v>
          </cell>
          <cell r="AG120">
            <v>49.498637524836788</v>
          </cell>
          <cell r="AH120">
            <v>45.530731707317074</v>
          </cell>
          <cell r="AI120">
            <v>38.109843400447424</v>
          </cell>
          <cell r="AJ120">
            <v>44.49802269222296</v>
          </cell>
          <cell r="AK120">
            <v>47.53046820296575</v>
          </cell>
          <cell r="AL120">
            <v>49.553178978316787</v>
          </cell>
          <cell r="AM120">
            <v>53.427350488274286</v>
          </cell>
          <cell r="AN120">
            <v>61.455680301155468</v>
          </cell>
          <cell r="AO120">
            <v>51.2458064516129</v>
          </cell>
          <cell r="AP120">
            <v>39.68322580645161</v>
          </cell>
          <cell r="AQ120">
            <v>34.876923076923077</v>
          </cell>
          <cell r="AR120">
            <v>39.611712584987579</v>
          </cell>
          <cell r="AS120">
            <v>36.363169393480469</v>
          </cell>
          <cell r="AT120">
            <v>42.334369683391444</v>
          </cell>
          <cell r="AU120">
            <v>43.25414484181033</v>
          </cell>
          <cell r="AV120">
            <v>47.080092859430039</v>
          </cell>
          <cell r="AW120">
            <v>57.751259377530374</v>
          </cell>
          <cell r="AX120">
            <v>65.752979197622579</v>
          </cell>
        </row>
        <row r="122">
          <cell r="A122" t="str">
            <v>PANEL 2 - Ex Post Real Interest Rates</v>
          </cell>
        </row>
        <row r="123">
          <cell r="A123" t="str">
            <v>Ex-Post Real Interest Rates</v>
          </cell>
          <cell r="B123" t="str">
            <v xml:space="preserve">Commercial bank lending rate for 3 months  </v>
          </cell>
          <cell r="C123">
            <v>-71.393166932200387</v>
          </cell>
          <cell r="D123">
            <v>-66.347355268638069</v>
          </cell>
          <cell r="E123">
            <v>-58.376690946930289</v>
          </cell>
          <cell r="F123">
            <v>-41.074360778794286</v>
          </cell>
          <cell r="G123">
            <v>-26.205733558178757</v>
          </cell>
          <cell r="H123">
            <v>-23.92099487929773</v>
          </cell>
          <cell r="I123">
            <v>-23.493975903614452</v>
          </cell>
          <cell r="J123">
            <v>-29.505582137161078</v>
          </cell>
          <cell r="K123">
            <v>-15.825201527365307</v>
          </cell>
          <cell r="L123">
            <v>-19.164396003633055</v>
          </cell>
          <cell r="M123">
            <v>4.8681541582150212</v>
          </cell>
          <cell r="N123">
            <v>35.860500379075063</v>
          </cell>
          <cell r="O123">
            <v>32.215855443937372</v>
          </cell>
          <cell r="P123">
            <v>27.209598416451474</v>
          </cell>
          <cell r="Q123">
            <v>112.55157236953215</v>
          </cell>
          <cell r="R123">
            <v>83.504438046518842</v>
          </cell>
          <cell r="S123">
            <v>52.443803921603084</v>
          </cell>
          <cell r="T123">
            <v>71.855469542302302</v>
          </cell>
          <cell r="U123">
            <v>68.437899526783738</v>
          </cell>
          <cell r="V123">
            <v>70.557306154773599</v>
          </cell>
          <cell r="W123">
            <v>72.856622912554997</v>
          </cell>
          <cell r="X123">
            <v>55.461389959949848</v>
          </cell>
          <cell r="Y123">
            <v>83.766522665587416</v>
          </cell>
          <cell r="Z123">
            <v>73.503223271222922</v>
          </cell>
          <cell r="AA123">
            <v>83.929570818655847</v>
          </cell>
          <cell r="AB123">
            <v>67.953493495387747</v>
          </cell>
          <cell r="AC123">
            <v>73.377692699535274</v>
          </cell>
          <cell r="AD123">
            <v>66.244214904590379</v>
          </cell>
          <cell r="AE123">
            <v>57.02634483065134</v>
          </cell>
          <cell r="AF123">
            <v>55.097591244930278</v>
          </cell>
          <cell r="AG123">
            <v>59.209220973978717</v>
          </cell>
          <cell r="AH123">
            <v>53.727974521933653</v>
          </cell>
          <cell r="AI123">
            <v>41.515366998930034</v>
          </cell>
          <cell r="AJ123">
            <v>36.307584967283837</v>
          </cell>
          <cell r="AK123">
            <v>38.744717233082923</v>
          </cell>
          <cell r="AL123">
            <v>32.339071292220133</v>
          </cell>
          <cell r="AM123">
            <v>25.964909725182238</v>
          </cell>
          <cell r="AN123">
            <v>39.559653093486702</v>
          </cell>
          <cell r="AO123">
            <v>37.584582686639422</v>
          </cell>
          <cell r="AP123">
            <v>49.285939116023279</v>
          </cell>
          <cell r="AQ123">
            <v>63.147940388229614</v>
          </cell>
          <cell r="AR123">
            <v>44.458592380969804</v>
          </cell>
          <cell r="AS123">
            <v>59.755428523322117</v>
          </cell>
          <cell r="AT123">
            <v>54.852811948233217</v>
          </cell>
          <cell r="AU123">
            <v>54.303602776904029</v>
          </cell>
          <cell r="AV123">
            <v>44.214700433866817</v>
          </cell>
          <cell r="AW123">
            <v>78.823509652322969</v>
          </cell>
          <cell r="AX123">
            <v>59.847382602325915</v>
          </cell>
        </row>
        <row r="124">
          <cell r="A124" t="str">
            <v>Simple Annual Rates</v>
          </cell>
          <cell r="B124" t="str">
            <v>Commercial bank deposit rate for 3 months</v>
          </cell>
          <cell r="C124">
            <v>-82.120729332625245</v>
          </cell>
          <cell r="D124">
            <v>-78.967097042898786</v>
          </cell>
          <cell r="E124">
            <v>-68.544670729894449</v>
          </cell>
          <cell r="F124">
            <v>-55.711939948393137</v>
          </cell>
          <cell r="G124">
            <v>-40.775716694772349</v>
          </cell>
          <cell r="H124">
            <v>-48.500365764447693</v>
          </cell>
          <cell r="I124">
            <v>-37.048192771084331</v>
          </cell>
          <cell r="J124">
            <v>-38.596491228070171</v>
          </cell>
          <cell r="K124">
            <v>-44.845142129826051</v>
          </cell>
          <cell r="L124">
            <v>-36.60308810172571</v>
          </cell>
          <cell r="M124">
            <v>-24.949290060851926</v>
          </cell>
          <cell r="N124">
            <v>13.115996967399557</v>
          </cell>
          <cell r="O124">
            <v>-2.9283022999764485</v>
          </cell>
          <cell r="P124">
            <v>23.215403788706524</v>
          </cell>
          <cell r="Q124">
            <v>32.81149881462531</v>
          </cell>
          <cell r="R124">
            <v>19.568802929463214</v>
          </cell>
          <cell r="S124">
            <v>-4.8190335570791216</v>
          </cell>
          <cell r="T124">
            <v>5.6889597050756358</v>
          </cell>
          <cell r="U124">
            <v>5.5923187606950142</v>
          </cell>
          <cell r="V124">
            <v>12.721799913795229</v>
          </cell>
          <cell r="W124">
            <v>-4.5506348051662755</v>
          </cell>
          <cell r="X124">
            <v>2.9131757527395941</v>
          </cell>
          <cell r="Y124">
            <v>-5.7096095793277124</v>
          </cell>
          <cell r="Z124">
            <v>-8.5175018819606088</v>
          </cell>
          <cell r="AA124">
            <v>-4.1408250453502493</v>
          </cell>
          <cell r="AB124">
            <v>-19.573990876010615</v>
          </cell>
          <cell r="AC124">
            <v>2.6101376286945976</v>
          </cell>
          <cell r="AD124">
            <v>6.639232871658951</v>
          </cell>
          <cell r="AE124">
            <v>-12.103725875865646</v>
          </cell>
          <cell r="AF124">
            <v>-6.7020582514616294</v>
          </cell>
          <cell r="AG124">
            <v>1.7831562258946221</v>
          </cell>
          <cell r="AH124">
            <v>-4.0180636455509289</v>
          </cell>
          <cell r="AI124">
            <v>3.5395949390600867</v>
          </cell>
          <cell r="AJ124">
            <v>-4.4233587079889887</v>
          </cell>
          <cell r="AK124">
            <v>1.9008426182283378</v>
          </cell>
          <cell r="AL124">
            <v>3.7296371267638184</v>
          </cell>
          <cell r="AM124">
            <v>0.75252478063314587</v>
          </cell>
          <cell r="AN124">
            <v>-3.3568230351564199</v>
          </cell>
          <cell r="AO124">
            <v>-19.839600737262021</v>
          </cell>
          <cell r="AP124">
            <v>-9.0858553461469089</v>
          </cell>
          <cell r="AQ124">
            <v>2.2468728743298083</v>
          </cell>
          <cell r="AR124">
            <v>4.6545086313652062</v>
          </cell>
          <cell r="AS124">
            <v>-3.3012210087207672</v>
          </cell>
          <cell r="AT124">
            <v>2.5091311672674976</v>
          </cell>
          <cell r="AU124">
            <v>-6.1536644541403724</v>
          </cell>
          <cell r="AV124">
            <v>0.81618595699497476</v>
          </cell>
          <cell r="AW124">
            <v>-0.95654171983838854</v>
          </cell>
          <cell r="AX124">
            <v>-5.9765367453105451</v>
          </cell>
        </row>
        <row r="125">
          <cell r="A125" t="str">
            <v>T-Bill weighted average yield, all maturities</v>
          </cell>
          <cell r="C125">
            <v>-85.672435251240699</v>
          </cell>
          <cell r="D125">
            <v>-79.562360559077078</v>
          </cell>
          <cell r="E125">
            <v>-67.750059919397913</v>
          </cell>
          <cell r="F125">
            <v>-53.629492005191736</v>
          </cell>
          <cell r="G125">
            <v>-49.711505802472708</v>
          </cell>
          <cell r="H125">
            <v>-48.221087288855372</v>
          </cell>
          <cell r="I125">
            <v>-45.153483277123343</v>
          </cell>
          <cell r="J125">
            <v>-41.639784575465875</v>
          </cell>
          <cell r="K125">
            <v>-37.566481854304776</v>
          </cell>
          <cell r="L125">
            <v>-29.592539925130957</v>
          </cell>
          <cell r="M125">
            <v>3.802749367928282</v>
          </cell>
          <cell r="N125">
            <v>4.0805492203322968</v>
          </cell>
          <cell r="O125">
            <v>1.2942189637635826</v>
          </cell>
          <cell r="P125">
            <v>3.4129372206911368</v>
          </cell>
          <cell r="Q125">
            <v>10.794119054605833</v>
          </cell>
          <cell r="R125">
            <v>19.784526669996684</v>
          </cell>
          <cell r="S125">
            <v>20.591807321644986</v>
          </cell>
          <cell r="T125">
            <v>20.192049936089475</v>
          </cell>
          <cell r="U125">
            <v>12.546650055695153</v>
          </cell>
          <cell r="V125">
            <v>20.557330215275815</v>
          </cell>
          <cell r="W125">
            <v>22.250188400386616</v>
          </cell>
          <cell r="X125">
            <v>36.990793687724356</v>
          </cell>
          <cell r="Y125">
            <v>27.014652214915525</v>
          </cell>
          <cell r="Z125">
            <v>48.312017811247301</v>
          </cell>
          <cell r="AA125">
            <v>60.165790902778049</v>
          </cell>
          <cell r="AB125">
            <v>67.670916986732436</v>
          </cell>
          <cell r="AC125">
            <v>64.073974897513679</v>
          </cell>
          <cell r="AD125">
            <v>58.431553613040776</v>
          </cell>
          <cell r="AE125">
            <v>35.006250614206103</v>
          </cell>
          <cell r="AF125">
            <v>29.667104190926796</v>
          </cell>
          <cell r="AG125">
            <v>27.377064127773721</v>
          </cell>
          <cell r="AH125">
            <v>21.926904763657305</v>
          </cell>
          <cell r="AI125">
            <v>18.335784474798867</v>
          </cell>
          <cell r="AJ125">
            <v>13.074584028012538</v>
          </cell>
          <cell r="AK125">
            <v>18.420878116830309</v>
          </cell>
          <cell r="AL125">
            <v>19.74462530115353</v>
          </cell>
          <cell r="AM125">
            <v>19.158030359673695</v>
          </cell>
          <cell r="AN125">
            <v>22.854212168287781</v>
          </cell>
          <cell r="AO125">
            <v>33.758938921180828</v>
          </cell>
          <cell r="AP125">
            <v>31.942327880637134</v>
          </cell>
          <cell r="AQ125">
            <v>30.658246869896779</v>
          </cell>
          <cell r="AR125">
            <v>31.303899544564896</v>
          </cell>
          <cell r="AS125">
            <v>37.440375077713469</v>
          </cell>
          <cell r="AT125">
            <v>39.002171608591937</v>
          </cell>
          <cell r="AU125">
            <v>45.51348804043711</v>
          </cell>
          <cell r="AV125">
            <v>46.334350869687448</v>
          </cell>
          <cell r="AW125">
            <v>48.886769394128706</v>
          </cell>
          <cell r="AX125">
            <v>59.842563638904103</v>
          </cell>
        </row>
        <row r="128">
          <cell r="A128" t="str">
            <v xml:space="preserve">Fig. 6 : BANKING SECTOR PRUDENTIAL INDICATORS -- </v>
          </cell>
        </row>
        <row r="130">
          <cell r="B130" t="str">
            <v>Jan
96</v>
          </cell>
          <cell r="C130" t="str">
            <v>Feb</v>
          </cell>
          <cell r="D130" t="str">
            <v>Mar</v>
          </cell>
          <cell r="E130" t="str">
            <v>Apr</v>
          </cell>
          <cell r="F130" t="str">
            <v>May</v>
          </cell>
          <cell r="G130" t="str">
            <v>Jun</v>
          </cell>
          <cell r="H130" t="str">
            <v>Jul</v>
          </cell>
          <cell r="I130" t="str">
            <v>Aug</v>
          </cell>
          <cell r="J130" t="str">
            <v>Sep</v>
          </cell>
          <cell r="K130" t="str">
            <v>Oct</v>
          </cell>
          <cell r="L130" t="str">
            <v>Nov</v>
          </cell>
          <cell r="M130" t="str">
            <v>Dec</v>
          </cell>
          <cell r="N130" t="str">
            <v>Jan
97</v>
          </cell>
          <cell r="O130" t="str">
            <v>Feb</v>
          </cell>
          <cell r="P130" t="str">
            <v>Mar</v>
          </cell>
          <cell r="Q130" t="str">
            <v>Apr</v>
          </cell>
          <cell r="R130" t="str">
            <v>May</v>
          </cell>
          <cell r="S130" t="str">
            <v>Jun</v>
          </cell>
          <cell r="T130" t="str">
            <v>Jul</v>
          </cell>
          <cell r="U130" t="str">
            <v>Aug</v>
          </cell>
          <cell r="V130" t="str">
            <v>Sep</v>
          </cell>
          <cell r="W130" t="str">
            <v>Oct</v>
          </cell>
          <cell r="X130" t="str">
            <v>Nov</v>
          </cell>
          <cell r="Y130" t="str">
            <v>Dec</v>
          </cell>
          <cell r="Z130" t="str">
            <v>Jan
98</v>
          </cell>
          <cell r="AA130" t="str">
            <v>Feb</v>
          </cell>
          <cell r="AB130" t="str">
            <v>Mar</v>
          </cell>
          <cell r="AC130" t="str">
            <v>Apr</v>
          </cell>
          <cell r="AD130" t="str">
            <v>May</v>
          </cell>
          <cell r="AE130" t="str">
            <v>Jun</v>
          </cell>
          <cell r="AF130" t="str">
            <v>Jul</v>
          </cell>
          <cell r="AG130" t="str">
            <v>Aug</v>
          </cell>
          <cell r="AH130" t="str">
            <v>Sep</v>
          </cell>
          <cell r="AI130" t="str">
            <v>Oct</v>
          </cell>
          <cell r="AJ130" t="str">
            <v>Nov</v>
          </cell>
          <cell r="AK130" t="str">
            <v>Dec</v>
          </cell>
          <cell r="AL130" t="str">
            <v>Jan
99</v>
          </cell>
          <cell r="AM130" t="str">
            <v>Feb</v>
          </cell>
        </row>
        <row r="131">
          <cell r="A131" t="str">
            <v>Ratio of total capital over risk weighted assets</v>
          </cell>
          <cell r="B131">
            <v>26.2</v>
          </cell>
          <cell r="C131">
            <v>30</v>
          </cell>
          <cell r="D131">
            <v>33</v>
          </cell>
          <cell r="E131">
            <v>34.799999999999997</v>
          </cell>
          <cell r="F131">
            <v>24.4</v>
          </cell>
          <cell r="G131">
            <v>27.8</v>
          </cell>
          <cell r="H131">
            <v>29.9</v>
          </cell>
          <cell r="I131">
            <v>21.2</v>
          </cell>
          <cell r="J131">
            <v>18.8</v>
          </cell>
          <cell r="K131">
            <v>19.600000000000001</v>
          </cell>
          <cell r="L131">
            <v>20.100000000000001</v>
          </cell>
          <cell r="M131">
            <v>21.9</v>
          </cell>
          <cell r="N131">
            <v>27</v>
          </cell>
          <cell r="O131">
            <v>24.4</v>
          </cell>
          <cell r="P131">
            <v>23.3</v>
          </cell>
          <cell r="Q131">
            <v>20.9</v>
          </cell>
          <cell r="R131">
            <v>22.5</v>
          </cell>
          <cell r="S131">
            <v>23</v>
          </cell>
          <cell r="T131">
            <v>19.100000000000001</v>
          </cell>
          <cell r="U131">
            <v>22.9</v>
          </cell>
          <cell r="V131">
            <v>24.4</v>
          </cell>
          <cell r="W131">
            <v>28.6</v>
          </cell>
          <cell r="X131">
            <v>28.4</v>
          </cell>
          <cell r="Y131">
            <v>27.5</v>
          </cell>
          <cell r="Z131">
            <v>33.200000000000003</v>
          </cell>
          <cell r="AA131">
            <v>33.799999999999997</v>
          </cell>
          <cell r="AB131">
            <v>34.299999999999997</v>
          </cell>
          <cell r="AC131">
            <v>33.700000000000003</v>
          </cell>
          <cell r="AD131">
            <v>33.700000000000003</v>
          </cell>
          <cell r="AE131">
            <v>31.9</v>
          </cell>
          <cell r="AF131">
            <v>32.4</v>
          </cell>
          <cell r="AG131">
            <v>30.2</v>
          </cell>
          <cell r="AH131">
            <v>29.5</v>
          </cell>
          <cell r="AI131">
            <v>29.4</v>
          </cell>
          <cell r="AJ131">
            <v>27.9</v>
          </cell>
          <cell r="AK131">
            <v>29.8</v>
          </cell>
          <cell r="AL131">
            <v>31.9</v>
          </cell>
          <cell r="AM131">
            <v>30.3</v>
          </cell>
        </row>
        <row r="132">
          <cell r="A132" t="str">
            <v>Ratio of High Liquid Assets over total assets</v>
          </cell>
          <cell r="B132">
            <v>26.2</v>
          </cell>
          <cell r="C132">
            <v>30</v>
          </cell>
          <cell r="D132">
            <v>33</v>
          </cell>
          <cell r="E132">
            <v>34.799999999999997</v>
          </cell>
          <cell r="F132">
            <v>24.4</v>
          </cell>
          <cell r="G132">
            <v>27.8</v>
          </cell>
          <cell r="H132">
            <v>29.9</v>
          </cell>
          <cell r="I132">
            <v>31.7</v>
          </cell>
          <cell r="J132">
            <v>34.799999999999997</v>
          </cell>
          <cell r="K132">
            <v>34.299999999999997</v>
          </cell>
          <cell r="L132">
            <v>37</v>
          </cell>
          <cell r="M132">
            <v>30.9</v>
          </cell>
          <cell r="N132">
            <v>29.3</v>
          </cell>
          <cell r="O132">
            <v>30.3</v>
          </cell>
          <cell r="P132">
            <v>31.4</v>
          </cell>
          <cell r="Q132">
            <v>32.299999999999997</v>
          </cell>
          <cell r="R132">
            <v>35</v>
          </cell>
          <cell r="S132">
            <v>34</v>
          </cell>
          <cell r="T132">
            <v>34.200000000000003</v>
          </cell>
          <cell r="U132">
            <v>37.9</v>
          </cell>
          <cell r="V132">
            <v>43.8</v>
          </cell>
          <cell r="W132">
            <v>39.799999999999997</v>
          </cell>
          <cell r="X132">
            <v>39.799999999999997</v>
          </cell>
          <cell r="Y132">
            <v>36.700000000000003</v>
          </cell>
          <cell r="Z132">
            <v>36.799999999999997</v>
          </cell>
          <cell r="AA132">
            <v>35.700000000000003</v>
          </cell>
          <cell r="AB132">
            <v>35.299999999999997</v>
          </cell>
          <cell r="AC132">
            <v>34.200000000000003</v>
          </cell>
          <cell r="AD132">
            <v>34.6</v>
          </cell>
          <cell r="AE132">
            <v>34</v>
          </cell>
          <cell r="AF132">
            <v>37.5</v>
          </cell>
          <cell r="AG132">
            <v>38.299999999999997</v>
          </cell>
          <cell r="AH132">
            <v>40.700000000000003</v>
          </cell>
          <cell r="AI132">
            <v>41.2</v>
          </cell>
          <cell r="AJ132">
            <v>38.799999999999997</v>
          </cell>
          <cell r="AK132">
            <v>37.799999999999997</v>
          </cell>
          <cell r="AL132">
            <v>35</v>
          </cell>
          <cell r="AM132">
            <v>36</v>
          </cell>
        </row>
        <row r="133">
          <cell r="A133" t="str">
            <v>Ratio of Total Non-perf. Loans over total loans</v>
          </cell>
          <cell r="AL133">
            <v>22.5</v>
          </cell>
          <cell r="AM133">
            <v>22.5</v>
          </cell>
        </row>
        <row r="135">
          <cell r="A135" t="str">
            <v xml:space="preserve">Fig. 7 : EXTERNAL SECTOR DEVELOPMENTS -- </v>
          </cell>
        </row>
        <row r="137">
          <cell r="A137" t="str">
            <v>PANEL 1 - Trade Balance</v>
          </cell>
        </row>
        <row r="138">
          <cell r="B138">
            <v>1995</v>
          </cell>
          <cell r="C138">
            <v>1996</v>
          </cell>
          <cell r="D138">
            <v>1997</v>
          </cell>
          <cell r="E138">
            <v>1998</v>
          </cell>
          <cell r="F138">
            <v>1999</v>
          </cell>
          <cell r="G138">
            <v>2000</v>
          </cell>
        </row>
        <row r="139">
          <cell r="A139" t="str">
            <v>Trade Balance, in percent of GDP</v>
          </cell>
          <cell r="B139">
            <v>-35.52067866030999</v>
          </cell>
          <cell r="C139">
            <v>-32.560352467676637</v>
          </cell>
          <cell r="D139">
            <v>-37.974491469982688</v>
          </cell>
          <cell r="E139">
            <v>-33.721580734187121</v>
          </cell>
          <cell r="F139">
            <v>-29.025472666103958</v>
          </cell>
          <cell r="G139">
            <v>-26.883954944883804</v>
          </cell>
        </row>
        <row r="141">
          <cell r="A141" t="str">
            <v>PANEL 2 - CAB excl. transfers</v>
          </cell>
        </row>
        <row r="142">
          <cell r="A142" t="str">
            <v>Current Account Balance, excl. ofcl. Transfers</v>
          </cell>
          <cell r="B142">
            <v>-31.022898821716115</v>
          </cell>
          <cell r="C142">
            <v>-25.305358297905816</v>
          </cell>
          <cell r="D142">
            <v>-27.146494351862898</v>
          </cell>
          <cell r="E142">
            <v>-27.135019717239736</v>
          </cell>
          <cell r="F142">
            <v>-21.699652739661204</v>
          </cell>
          <cell r="G142">
            <v>-19.792680167774876</v>
          </cell>
        </row>
        <row r="144">
          <cell r="A144" t="str">
            <v>PANEL 3 - External Debt and Debt Service</v>
          </cell>
        </row>
        <row r="145">
          <cell r="A145" t="str">
            <v>External debt (in mlns of U.S. dollars - left scale)</v>
          </cell>
          <cell r="B145">
            <v>381.8</v>
          </cell>
          <cell r="C145">
            <v>567.9</v>
          </cell>
          <cell r="D145">
            <v>699.5</v>
          </cell>
          <cell r="E145">
            <v>786.6</v>
          </cell>
          <cell r="F145">
            <v>854.6</v>
          </cell>
          <cell r="G145">
            <v>862.36716322502321</v>
          </cell>
        </row>
        <row r="146">
          <cell r="A146" t="str">
            <v>Debt service (in % of exports of goods and services - right scale)</v>
          </cell>
          <cell r="B146">
            <v>20.882880606148209</v>
          </cell>
          <cell r="C146">
            <v>20.273229291889482</v>
          </cell>
          <cell r="D146">
            <v>14.238907227174217</v>
          </cell>
          <cell r="E146">
            <v>19.018191093406511</v>
          </cell>
          <cell r="F146">
            <v>14.267105001045241</v>
          </cell>
          <cell r="G146">
            <v>10.684355785472128</v>
          </cell>
        </row>
        <row r="148">
          <cell r="A148" t="str">
            <v xml:space="preserve">Fig. 8 : SELECTED ECONOMIC INDICATORS -- </v>
          </cell>
        </row>
        <row r="150">
          <cell r="A150" t="str">
            <v>PANEL 1 - Average Inflation and Real GDP Growth</v>
          </cell>
        </row>
        <row r="152">
          <cell r="B152">
            <v>1996</v>
          </cell>
          <cell r="C152">
            <v>1997</v>
          </cell>
          <cell r="D152">
            <v>1998</v>
          </cell>
          <cell r="E152">
            <v>1999</v>
          </cell>
          <cell r="F152">
            <v>2000</v>
          </cell>
          <cell r="G152">
            <v>2001</v>
          </cell>
          <cell r="H152">
            <v>2002</v>
          </cell>
          <cell r="I152">
            <v>2003</v>
          </cell>
          <cell r="J152">
            <v>2004</v>
          </cell>
          <cell r="K152">
            <v>2005</v>
          </cell>
          <cell r="L152">
            <v>2006</v>
          </cell>
        </row>
        <row r="153">
          <cell r="A153" t="str">
            <v>Average inflation</v>
          </cell>
          <cell r="B153">
            <v>18.685708229533457</v>
          </cell>
          <cell r="C153">
            <v>14.020444740250584</v>
          </cell>
          <cell r="D153">
            <v>8.8335660174568709</v>
          </cell>
          <cell r="E153">
            <v>0.71046330390278145</v>
          </cell>
          <cell r="F153">
            <v>-0.78294298835811516</v>
          </cell>
          <cell r="G153">
            <v>4.4530841545314948</v>
          </cell>
          <cell r="H153">
            <v>2.9821791285869814</v>
          </cell>
          <cell r="I153">
            <v>2.9863534886017007</v>
          </cell>
          <cell r="J153">
            <v>3.0102972210758638</v>
          </cell>
          <cell r="K153">
            <v>3.0102972210758194</v>
          </cell>
          <cell r="L153" t="str">
            <v>n.a.</v>
          </cell>
        </row>
        <row r="154">
          <cell r="A154" t="str">
            <v>Real GDP</v>
          </cell>
          <cell r="B154">
            <v>5.8653945913958783</v>
          </cell>
          <cell r="C154">
            <v>3.3210376749257753</v>
          </cell>
          <cell r="D154">
            <v>7.3403760129280071</v>
          </cell>
          <cell r="E154">
            <v>3.2999951180604503</v>
          </cell>
          <cell r="F154">
            <v>5.9999168002683678</v>
          </cell>
          <cell r="G154">
            <v>6.5106627769499603</v>
          </cell>
          <cell r="H154">
            <v>6.0000000000000053</v>
          </cell>
          <cell r="I154">
            <v>6.0000000000000053</v>
          </cell>
          <cell r="J154">
            <v>5.0000000000000044</v>
          </cell>
          <cell r="K154">
            <v>5.0000000000000044</v>
          </cell>
          <cell r="L154">
            <v>0</v>
          </cell>
        </row>
        <row r="156">
          <cell r="A156" t="str">
            <v>PANEL 2 - External Debt (In percent of GDP)</v>
          </cell>
        </row>
        <row r="157">
          <cell r="A157" t="str">
            <v>Debt/GDP  (Total debt, % GDP, program)</v>
          </cell>
          <cell r="B157">
            <v>38.39774231748207</v>
          </cell>
          <cell r="C157">
            <v>49.204854065962479</v>
          </cell>
          <cell r="D157">
            <v>43.5937316891794</v>
          </cell>
          <cell r="E157">
            <v>49.13036527745632</v>
          </cell>
          <cell r="F157">
            <v>47.704332593980538</v>
          </cell>
          <cell r="G157">
            <v>49.576302319782897</v>
          </cell>
          <cell r="H157">
            <v>49.004557948221446</v>
          </cell>
          <cell r="I157">
            <v>48.944165209133025</v>
          </cell>
          <cell r="J157">
            <v>48.993572767794561</v>
          </cell>
          <cell r="K157">
            <v>49.563994456250654</v>
          </cell>
          <cell r="L157">
            <v>50.002234684003611</v>
          </cell>
        </row>
        <row r="159">
          <cell r="A159" t="str">
            <v>PANEL 3 - Savings &amp; Investment</v>
          </cell>
        </row>
        <row r="161">
          <cell r="A161" t="str">
            <v>Private investment</v>
          </cell>
          <cell r="B161">
            <v>15.949317627197139</v>
          </cell>
          <cell r="C161">
            <v>15.116806986829003</v>
          </cell>
          <cell r="D161">
            <v>14.292785967024589</v>
          </cell>
          <cell r="E161">
            <v>14.7</v>
          </cell>
          <cell r="F161">
            <v>14.7</v>
          </cell>
          <cell r="G161">
            <v>17.899999999999999</v>
          </cell>
          <cell r="H161">
            <v>17.899999999999999</v>
          </cell>
          <cell r="I161">
            <v>17.2</v>
          </cell>
          <cell r="J161">
            <v>17.2</v>
          </cell>
          <cell r="K161">
            <v>17.2</v>
          </cell>
          <cell r="L161">
            <v>17.2</v>
          </cell>
        </row>
        <row r="162">
          <cell r="A162" t="str">
            <v>Public investment</v>
          </cell>
          <cell r="B162">
            <v>4.0568528877232568</v>
          </cell>
          <cell r="C162">
            <v>3.9486925384935119</v>
          </cell>
          <cell r="D162">
            <v>4.6672232612620279</v>
          </cell>
          <cell r="E162">
            <v>4.6212125054980397</v>
          </cell>
          <cell r="F162">
            <v>3.5417820847733075</v>
          </cell>
          <cell r="G162">
            <v>3.8844865100087036</v>
          </cell>
          <cell r="H162">
            <v>3.9533270890598438</v>
          </cell>
          <cell r="I162">
            <v>4.2104785805065239</v>
          </cell>
          <cell r="J162">
            <v>4.0933313958388906</v>
          </cell>
          <cell r="K162">
            <v>4.0468517808268301</v>
          </cell>
          <cell r="L162">
            <v>4.4504992304150752</v>
          </cell>
        </row>
        <row r="163">
          <cell r="A163" t="str">
            <v>Public savings</v>
          </cell>
          <cell r="B163">
            <v>-5.2814782682863166</v>
          </cell>
          <cell r="C163">
            <v>-1.822578471637931</v>
          </cell>
          <cell r="D163">
            <v>-0.1639927509505128</v>
          </cell>
          <cell r="E163">
            <v>-2.5733902099668997</v>
          </cell>
          <cell r="F163">
            <v>-3.5649409127041713</v>
          </cell>
          <cell r="G163">
            <v>-0.14244986945169558</v>
          </cell>
          <cell r="H163">
            <v>1.3985067669701001</v>
          </cell>
          <cell r="I163">
            <v>1.2261137548504295</v>
          </cell>
          <cell r="J163">
            <v>4.0933313958388906</v>
          </cell>
          <cell r="K163">
            <v>4.0468517808268301</v>
          </cell>
          <cell r="L163">
            <v>4.4504992304150752</v>
          </cell>
        </row>
        <row r="164">
          <cell r="A164" t="str">
            <v>Private savings</v>
          </cell>
          <cell r="B164">
            <v>11.517768786412955</v>
          </cell>
          <cell r="C164">
            <v>3.2727890617393514</v>
          </cell>
          <cell r="D164">
            <v>-2.0747816698709691</v>
          </cell>
          <cell r="E164">
            <v>5.2730363843115997</v>
          </cell>
          <cell r="F164">
            <v>7.2792772492366336</v>
          </cell>
          <cell r="G164">
            <v>7.8538293298520419</v>
          </cell>
          <cell r="H164">
            <v>8.3541716220963913</v>
          </cell>
          <cell r="I164">
            <v>9.7035031761719814</v>
          </cell>
          <cell r="J164">
            <v>7.5011913341644236</v>
          </cell>
          <cell r="K164">
            <v>8.4637262622450784</v>
          </cell>
          <cell r="L164">
            <v>9.1629523785586002</v>
          </cell>
        </row>
        <row r="166">
          <cell r="B166">
            <v>1996</v>
          </cell>
          <cell r="C166">
            <v>1997</v>
          </cell>
          <cell r="D166">
            <v>1998</v>
          </cell>
          <cell r="E166">
            <v>1999</v>
          </cell>
          <cell r="F166">
            <v>2000</v>
          </cell>
          <cell r="G166">
            <v>2001</v>
          </cell>
          <cell r="H166">
            <v>2002</v>
          </cell>
          <cell r="I166">
            <v>2003</v>
          </cell>
          <cell r="J166">
            <v>2004</v>
          </cell>
          <cell r="K166">
            <v>2005</v>
          </cell>
          <cell r="L166">
            <v>2006</v>
          </cell>
        </row>
        <row r="168">
          <cell r="A168" t="str">
            <v>PANEL 4 - Debt Service</v>
          </cell>
        </row>
        <row r="170">
          <cell r="A170" t="str">
            <v>Debt service/exports of G&amp;NFS, program</v>
          </cell>
          <cell r="B170">
            <v>20.273229291889482</v>
          </cell>
          <cell r="C170">
            <v>14.238907227174217</v>
          </cell>
          <cell r="D170">
            <v>19.018191093406511</v>
          </cell>
          <cell r="E170">
            <v>14.267105001045241</v>
          </cell>
          <cell r="F170">
            <v>10.684355785472128</v>
          </cell>
          <cell r="G170">
            <v>15.023849024669364</v>
          </cell>
          <cell r="H170">
            <v>12.157971090191873</v>
          </cell>
          <cell r="I170">
            <v>12.152969626600218</v>
          </cell>
          <cell r="J170">
            <v>13.509827349304169</v>
          </cell>
          <cell r="K170">
            <v>10.291383869161802</v>
          </cell>
          <cell r="L170">
            <v>9.6010063196641546</v>
          </cell>
        </row>
        <row r="172">
          <cell r="A172" t="str">
            <v>PANEL 5 - CAB to GDP</v>
          </cell>
        </row>
        <row r="174">
          <cell r="A174" t="str">
            <v>Current account/GDP, %</v>
          </cell>
          <cell r="B174">
            <v>-25.305358297905816</v>
          </cell>
          <cell r="C174">
            <v>-27.146494351862898</v>
          </cell>
          <cell r="D174">
            <v>-27.135019717239736</v>
          </cell>
          <cell r="E174">
            <v>-21.699652739661204</v>
          </cell>
          <cell r="F174">
            <v>-19.792680167774876</v>
          </cell>
          <cell r="G174">
            <v>-18.859878154917318</v>
          </cell>
          <cell r="H174">
            <v>-16.441098777164882</v>
          </cell>
          <cell r="I174">
            <v>-14.496517453884156</v>
          </cell>
          <cell r="J174">
            <v>-13.953989629050145</v>
          </cell>
          <cell r="K174">
            <v>-13.530224111565548</v>
          </cell>
          <cell r="L174">
            <v>-13.163811527032482</v>
          </cell>
        </row>
        <row r="176">
          <cell r="A176" t="str">
            <v>PANEL 6 - GIR in Months of Imports</v>
          </cell>
        </row>
        <row r="178">
          <cell r="A178" t="str">
            <v>Gross international reserves, Imports of GNFS</v>
          </cell>
          <cell r="B178">
            <v>2.1496618132110417</v>
          </cell>
          <cell r="C178">
            <v>2.9114154447429104</v>
          </cell>
          <cell r="D178">
            <v>3.8894867004753593</v>
          </cell>
          <cell r="E178">
            <v>3.8271941029882948</v>
          </cell>
          <cell r="F178">
            <v>3.555765595463138</v>
          </cell>
          <cell r="G178">
            <v>3.6947683041883259</v>
          </cell>
          <cell r="H178">
            <v>3.8271941029882948</v>
          </cell>
          <cell r="I178">
            <v>3.555765595463138</v>
          </cell>
          <cell r="J178">
            <v>3.6947683041883259</v>
          </cell>
          <cell r="K178">
            <v>3.5</v>
          </cell>
          <cell r="L178">
            <v>3.242722117202268</v>
          </cell>
        </row>
        <row r="181">
          <cell r="A181" t="str">
            <v xml:space="preserve">Fig. 8 : INDICATOR OF DEBT -- </v>
          </cell>
        </row>
        <row r="183">
          <cell r="A183" t="str">
            <v>PANEL 1 - External Debt in percent of GDP</v>
          </cell>
        </row>
        <row r="185">
          <cell r="B185">
            <v>1998</v>
          </cell>
          <cell r="C185">
            <v>1999</v>
          </cell>
          <cell r="D185">
            <v>2000</v>
          </cell>
          <cell r="E185">
            <v>2001</v>
          </cell>
          <cell r="F185">
            <v>2002</v>
          </cell>
          <cell r="G185">
            <v>2003</v>
          </cell>
          <cell r="H185">
            <v>2004</v>
          </cell>
          <cell r="I185">
            <v>2005</v>
          </cell>
          <cell r="J185">
            <v>2006</v>
          </cell>
        </row>
        <row r="186">
          <cell r="A186" t="str">
            <v>Total debt</v>
          </cell>
          <cell r="B186">
            <v>43.5937316891794</v>
          </cell>
          <cell r="C186">
            <v>49.13036527745632</v>
          </cell>
          <cell r="D186">
            <v>47.704332593980538</v>
          </cell>
          <cell r="E186">
            <v>49.576302319782897</v>
          </cell>
          <cell r="F186">
            <v>49.004557948221446</v>
          </cell>
          <cell r="G186">
            <v>48.944165209133025</v>
          </cell>
          <cell r="H186">
            <v>48.993572767794561</v>
          </cell>
          <cell r="I186">
            <v>49.563994456250654</v>
          </cell>
          <cell r="J186">
            <v>50.002234684003611</v>
          </cell>
        </row>
        <row r="187">
          <cell r="A187" t="str">
            <v>Public and publicly guaranteed debt</v>
          </cell>
          <cell r="B187">
            <v>41.424050914119967</v>
          </cell>
          <cell r="C187">
            <v>46.278140706060476</v>
          </cell>
          <cell r="D187">
            <v>45.064720067683027</v>
          </cell>
          <cell r="E187">
            <v>47.272488444273215</v>
          </cell>
          <cell r="F187">
            <v>46.839202429822265</v>
          </cell>
          <cell r="G187">
            <v>45.177193829253511</v>
          </cell>
          <cell r="H187">
            <v>44.476543232004708</v>
          </cell>
          <cell r="I187">
            <v>43.973260679209474</v>
          </cell>
          <cell r="J187">
            <v>43.416650042021267</v>
          </cell>
        </row>
        <row r="189">
          <cell r="A189" t="str">
            <v>PANEL 2 - NPV of External Debt</v>
          </cell>
        </row>
        <row r="191">
          <cell r="A191" t="str">
            <v>Exports of goods and services</v>
          </cell>
          <cell r="B191">
            <v>143.76783940541387</v>
          </cell>
          <cell r="C191">
            <v>153.56760646475107</v>
          </cell>
          <cell r="D191">
            <v>135.57048188867239</v>
          </cell>
          <cell r="E191">
            <v>132.41419832924151</v>
          </cell>
          <cell r="F191">
            <v>122.07133139452004</v>
          </cell>
          <cell r="G191">
            <v>114.88170210702511</v>
          </cell>
          <cell r="H191">
            <v>112.95395227333429</v>
          </cell>
          <cell r="I191">
            <v>112.27218591795263</v>
          </cell>
          <cell r="J191">
            <v>112.5087371725822</v>
          </cell>
        </row>
        <row r="192">
          <cell r="A192" t="str">
            <v>Fiscal revenues</v>
          </cell>
          <cell r="B192">
            <v>150.04972279186578</v>
          </cell>
          <cell r="C192">
            <v>167.13682796120392</v>
          </cell>
          <cell r="D192">
            <v>178.58352941977989</v>
          </cell>
          <cell r="E192">
            <v>178.30881636749234</v>
          </cell>
          <cell r="F192">
            <v>157.49699802513067</v>
          </cell>
          <cell r="G192">
            <v>149.39890968894667</v>
          </cell>
          <cell r="H192">
            <v>142.54643394849464</v>
          </cell>
          <cell r="I192">
            <v>140.3394767202054</v>
          </cell>
          <cell r="J192">
            <v>139.3382405597045</v>
          </cell>
        </row>
        <row r="193">
          <cell r="A193" t="str">
            <v>GDP - right scale</v>
          </cell>
          <cell r="D193">
            <v>28.869393225426609</v>
          </cell>
          <cell r="E193">
            <v>32.592401116877255</v>
          </cell>
          <cell r="F193">
            <v>30.582856390710695</v>
          </cell>
          <cell r="G193">
            <v>30.735490778375318</v>
          </cell>
          <cell r="H193">
            <v>29.560341303704813</v>
          </cell>
          <cell r="I193">
            <v>30.293180378291858</v>
          </cell>
          <cell r="J193">
            <v>30.886626539740774</v>
          </cell>
          <cell r="K193">
            <v>31.982938040566872</v>
          </cell>
          <cell r="L193">
            <v>33.104599465163965</v>
          </cell>
        </row>
        <row r="195">
          <cell r="A195" t="str">
            <v>PANEL 3 - External Debt Services (in percent of exports)</v>
          </cell>
        </row>
        <row r="197">
          <cell r="A197" t="str">
            <v>External debt service, in % of export of GNFS</v>
          </cell>
          <cell r="B197">
            <v>19.018191093406511</v>
          </cell>
          <cell r="C197">
            <v>14.267105001045241</v>
          </cell>
          <cell r="D197">
            <v>10.684355785472128</v>
          </cell>
          <cell r="E197">
            <v>15.023849024669364</v>
          </cell>
          <cell r="F197">
            <v>12.157971090191873</v>
          </cell>
          <cell r="G197">
            <v>12.152969626600218</v>
          </cell>
          <cell r="H197">
            <v>13.509827349304169</v>
          </cell>
          <cell r="I197">
            <v>10.291383869161802</v>
          </cell>
          <cell r="J197">
            <v>9.6010063196641546</v>
          </cell>
        </row>
        <row r="199">
          <cell r="A199" t="str">
            <v xml:space="preserve">END - </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9"/>
      <sheetData sheetId="20"/>
      <sheetData sheetId="21"/>
      <sheetData sheetId="22" refreshError="1"/>
      <sheetData sheetId="23" refreshError="1"/>
      <sheetData sheetId="24" refreshError="1"/>
      <sheetData sheetId="2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flation sa"/>
      <sheetName val="Repo"/>
      <sheetName val="Loans by maturity"/>
      <sheetName val="Second"/>
      <sheetName val="Loans by sectors"/>
      <sheetName val="deposits"/>
      <sheetName val="Insurance companies"/>
      <sheetName val="Securities"/>
      <sheetName val="CPI proj"/>
      <sheetName val="Deflators"/>
      <sheetName val="GDP2007"/>
      <sheetName val="GDP2008"/>
      <sheetName val="GDP2009"/>
      <sheetName val="GDP demand"/>
      <sheetName val="R &amp; Def"/>
      <sheetName val="Reserve money"/>
      <sheetName val="Broad money"/>
      <sheetName val="REPO(2)"/>
      <sheetName val="SM_gov.sec."/>
      <sheetName val="DAILY REPO"/>
      <sheetName val="CashFlow"/>
      <sheetName val="BOP"/>
      <sheetName val="UV"/>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
    </sheetNames>
    <sheetDataSet>
      <sheetData sheetId="0">
        <row r="1">
          <cell r="A1" t="str">
            <v>Table 42. Latvia: Manufacturing Real Output Production, Employment, and Wages, 1996-2002</v>
          </cell>
        </row>
        <row r="2">
          <cell r="A2" t="str">
            <v>(Year-on-year percentage change)</v>
          </cell>
        </row>
        <row r="5">
          <cell r="C5" t="str">
            <v>Real Output</v>
          </cell>
          <cell r="D5" t="str">
            <v>Industrial</v>
          </cell>
          <cell r="E5" t="str">
            <v>Labor</v>
          </cell>
          <cell r="F5" t="str">
            <v xml:space="preserve">Average </v>
          </cell>
          <cell r="G5" t="str">
            <v>Exchange Rate</v>
          </cell>
          <cell r="H5" t="str">
            <v>US$ Unit Labor Costs</v>
          </cell>
          <cell r="I5" t="str">
            <v>US$ Unit Labor Costs</v>
          </cell>
          <cell r="J5" t="str">
            <v>Latvian US$ Unit Labor</v>
          </cell>
        </row>
        <row r="6">
          <cell r="D6" t="str">
            <v>Employment</v>
          </cell>
          <cell r="E6" t="str">
            <v>Productivity /1</v>
          </cell>
          <cell r="F6" t="str">
            <v xml:space="preserve"> Gross Wage</v>
          </cell>
          <cell r="G6" t="str">
            <v>Lats/US$</v>
          </cell>
          <cell r="H6" t="str">
            <v>in Latvia /2</v>
          </cell>
          <cell r="I6" t="str">
            <v>in Advanced Economy</v>
          </cell>
          <cell r="J6" t="str">
            <v xml:space="preserve">Costs Relative to </v>
          </cell>
        </row>
        <row r="7">
          <cell r="I7" t="str">
            <v>Trading Partners /3</v>
          </cell>
          <cell r="J7" t="str">
            <v>Advanced Economy</v>
          </cell>
        </row>
        <row r="8">
          <cell r="J8" t="str">
            <v xml:space="preserve"> Trading Partners /4</v>
          </cell>
        </row>
        <row r="10">
          <cell r="A10">
            <v>1997</v>
          </cell>
        </row>
        <row r="11">
          <cell r="A11" t="str">
            <v>January</v>
          </cell>
          <cell r="C11">
            <v>-8.6999999999999993</v>
          </cell>
          <cell r="D11">
            <v>0</v>
          </cell>
          <cell r="E11">
            <v>-8.6999999999999993</v>
          </cell>
          <cell r="G11">
            <v>4.3715846994535568</v>
          </cell>
        </row>
        <row r="12">
          <cell r="A12" t="str">
            <v>February</v>
          </cell>
          <cell r="C12">
            <v>1.8</v>
          </cell>
          <cell r="D12">
            <v>0.4</v>
          </cell>
          <cell r="E12">
            <v>1.4</v>
          </cell>
          <cell r="G12">
            <v>6.4575645756457689</v>
          </cell>
        </row>
        <row r="13">
          <cell r="A13" t="str">
            <v>March</v>
          </cell>
          <cell r="C13">
            <v>6.2</v>
          </cell>
          <cell r="D13">
            <v>-0.5</v>
          </cell>
          <cell r="E13">
            <v>6.7</v>
          </cell>
          <cell r="G13">
            <v>5.6466302367941701</v>
          </cell>
        </row>
        <row r="14">
          <cell r="A14" t="str">
            <v>April</v>
          </cell>
          <cell r="C14">
            <v>10.8</v>
          </cell>
          <cell r="D14">
            <v>1.4</v>
          </cell>
          <cell r="E14">
            <v>9.3000000000000007</v>
          </cell>
          <cell r="G14">
            <v>6.1594202898550776</v>
          </cell>
        </row>
        <row r="15">
          <cell r="A15" t="str">
            <v>May</v>
          </cell>
          <cell r="C15">
            <v>3.8</v>
          </cell>
          <cell r="D15">
            <v>1.7</v>
          </cell>
          <cell r="E15">
            <v>2.1</v>
          </cell>
          <cell r="G15">
            <v>3.603603603603589</v>
          </cell>
        </row>
        <row r="16">
          <cell r="A16" t="str">
            <v>June</v>
          </cell>
          <cell r="C16">
            <v>4.7</v>
          </cell>
          <cell r="D16">
            <v>2.2999999999999998</v>
          </cell>
          <cell r="E16">
            <v>2.2999999999999998</v>
          </cell>
          <cell r="G16">
            <v>3.6101083032491044</v>
          </cell>
        </row>
        <row r="17">
          <cell r="A17" t="str">
            <v>July</v>
          </cell>
          <cell r="C17">
            <v>9.1</v>
          </cell>
          <cell r="D17">
            <v>2.2999999999999998</v>
          </cell>
          <cell r="E17">
            <v>6.6</v>
          </cell>
          <cell r="G17">
            <v>7.4817518248175174</v>
          </cell>
        </row>
        <row r="18">
          <cell r="A18" t="str">
            <v>August</v>
          </cell>
          <cell r="C18">
            <v>1.4</v>
          </cell>
          <cell r="D18">
            <v>3.2</v>
          </cell>
          <cell r="E18">
            <v>-1.8</v>
          </cell>
          <cell r="G18">
            <v>7.299270072992714</v>
          </cell>
        </row>
        <row r="19">
          <cell r="A19" t="str">
            <v>September</v>
          </cell>
          <cell r="C19">
            <v>12.5</v>
          </cell>
          <cell r="D19">
            <v>3.4</v>
          </cell>
          <cell r="E19">
            <v>8.6999999999999993</v>
          </cell>
          <cell r="G19">
            <v>5.5855855855855729</v>
          </cell>
        </row>
        <row r="20">
          <cell r="A20" t="str">
            <v>October</v>
          </cell>
          <cell r="C20">
            <v>12.1</v>
          </cell>
          <cell r="D20">
            <v>4</v>
          </cell>
          <cell r="E20">
            <v>7.8</v>
          </cell>
          <cell r="G20">
            <v>4.3321299638989119</v>
          </cell>
        </row>
        <row r="21">
          <cell r="A21" t="str">
            <v>November</v>
          </cell>
          <cell r="C21">
            <v>12.6</v>
          </cell>
          <cell r="D21">
            <v>5.2</v>
          </cell>
          <cell r="E21">
            <v>7.1</v>
          </cell>
          <cell r="G21">
            <v>6.3405797101449446</v>
          </cell>
        </row>
        <row r="22">
          <cell r="A22" t="str">
            <v>December</v>
          </cell>
          <cell r="C22">
            <v>29.7</v>
          </cell>
          <cell r="D22">
            <v>7.4</v>
          </cell>
          <cell r="E22">
            <v>20.7</v>
          </cell>
          <cell r="G22">
            <v>6.1151079136690711</v>
          </cell>
        </row>
        <row r="23">
          <cell r="A23">
            <v>1998</v>
          </cell>
        </row>
        <row r="24">
          <cell r="A24" t="str">
            <v>January</v>
          </cell>
          <cell r="C24">
            <v>21.4</v>
          </cell>
          <cell r="D24">
            <v>3.7</v>
          </cell>
          <cell r="E24">
            <v>17.100000000000001</v>
          </cell>
          <cell r="G24">
            <v>3.3158813263525433</v>
          </cell>
        </row>
        <row r="25">
          <cell r="A25" t="str">
            <v>February</v>
          </cell>
          <cell r="C25">
            <v>19.100000000000001</v>
          </cell>
          <cell r="D25">
            <v>3.7</v>
          </cell>
          <cell r="E25">
            <v>14.9</v>
          </cell>
          <cell r="G25">
            <v>2.9462738301559765</v>
          </cell>
        </row>
        <row r="26">
          <cell r="A26" t="str">
            <v>March</v>
          </cell>
          <cell r="C26">
            <v>20.100000000000001</v>
          </cell>
          <cell r="D26">
            <v>4.4000000000000004</v>
          </cell>
          <cell r="E26">
            <v>15</v>
          </cell>
          <cell r="G26">
            <v>2.5862068965517349</v>
          </cell>
        </row>
        <row r="27">
          <cell r="A27" t="str">
            <v>April</v>
          </cell>
          <cell r="C27">
            <v>6.9</v>
          </cell>
          <cell r="D27">
            <v>3.1</v>
          </cell>
          <cell r="E27">
            <v>3.7</v>
          </cell>
          <cell r="G27">
            <v>1.3651877133105783</v>
          </cell>
        </row>
        <row r="28">
          <cell r="A28" t="str">
            <v>May</v>
          </cell>
          <cell r="C28">
            <v>14.2</v>
          </cell>
          <cell r="D28">
            <v>3.3</v>
          </cell>
          <cell r="E28">
            <v>10.5</v>
          </cell>
          <cell r="G28">
            <v>3.8260869565217348</v>
          </cell>
        </row>
        <row r="29">
          <cell r="A29" t="str">
            <v>June</v>
          </cell>
          <cell r="C29">
            <v>13.2</v>
          </cell>
          <cell r="D29">
            <v>2.5</v>
          </cell>
          <cell r="E29">
            <v>10.4</v>
          </cell>
          <cell r="G29">
            <v>4.8780487804878092</v>
          </cell>
        </row>
        <row r="30">
          <cell r="A30" t="str">
            <v>July</v>
          </cell>
          <cell r="C30">
            <v>3.6</v>
          </cell>
          <cell r="D30">
            <v>1.7</v>
          </cell>
          <cell r="E30">
            <v>1.8</v>
          </cell>
          <cell r="G30">
            <v>1.6977928692699429</v>
          </cell>
        </row>
        <row r="31">
          <cell r="A31" t="str">
            <v>August</v>
          </cell>
          <cell r="C31">
            <v>4</v>
          </cell>
          <cell r="D31">
            <v>0.2</v>
          </cell>
          <cell r="E31">
            <v>3.7</v>
          </cell>
          <cell r="G31">
            <v>2.2108843537415046</v>
          </cell>
        </row>
        <row r="32">
          <cell r="A32" t="str">
            <v>September</v>
          </cell>
          <cell r="C32">
            <v>-9.5</v>
          </cell>
          <cell r="D32">
            <v>-1.9</v>
          </cell>
          <cell r="E32">
            <v>-7.7</v>
          </cell>
          <cell r="G32">
            <v>-0.51194539249146409</v>
          </cell>
        </row>
        <row r="33">
          <cell r="A33" t="str">
            <v>October</v>
          </cell>
          <cell r="C33">
            <v>-14.8</v>
          </cell>
          <cell r="D33">
            <v>-6.2</v>
          </cell>
          <cell r="E33">
            <v>-9.1</v>
          </cell>
          <cell r="G33">
            <v>-1.730103806228378</v>
          </cell>
        </row>
        <row r="34">
          <cell r="A34" t="str">
            <v>November</v>
          </cell>
          <cell r="C34">
            <v>-14.7</v>
          </cell>
          <cell r="D34">
            <v>-10.3</v>
          </cell>
          <cell r="E34">
            <v>-4.9000000000000004</v>
          </cell>
          <cell r="G34">
            <v>-1.3628620102214661</v>
          </cell>
        </row>
        <row r="35">
          <cell r="A35" t="str">
            <v>December</v>
          </cell>
          <cell r="C35">
            <v>-17.7</v>
          </cell>
          <cell r="D35">
            <v>-13.4</v>
          </cell>
          <cell r="E35">
            <v>-5</v>
          </cell>
          <cell r="G35">
            <v>-3.5593220338983045</v>
          </cell>
        </row>
        <row r="36">
          <cell r="A36">
            <v>1999</v>
          </cell>
        </row>
        <row r="37">
          <cell r="A37" t="str">
            <v>January</v>
          </cell>
          <cell r="C37">
            <v>-20.9</v>
          </cell>
          <cell r="D37">
            <v>-12.6</v>
          </cell>
          <cell r="E37">
            <v>-9.5</v>
          </cell>
          <cell r="F37">
            <v>-1.9</v>
          </cell>
          <cell r="G37">
            <v>-3.0405405405405483</v>
          </cell>
          <cell r="H37">
            <v>11.797023889733783</v>
          </cell>
          <cell r="I37" t="str">
            <v>...</v>
          </cell>
          <cell r="J37" t="str">
            <v>...</v>
          </cell>
        </row>
        <row r="38">
          <cell r="A38" t="str">
            <v>February</v>
          </cell>
          <cell r="C38">
            <v>-18.399999999999999</v>
          </cell>
          <cell r="D38">
            <v>-11.4</v>
          </cell>
          <cell r="E38">
            <v>-7.9</v>
          </cell>
          <cell r="F38">
            <v>0.5</v>
          </cell>
          <cell r="G38">
            <v>-1.3468013468013518</v>
          </cell>
          <cell r="H38">
            <v>10.610221120387742</v>
          </cell>
          <cell r="I38" t="str">
            <v>...</v>
          </cell>
          <cell r="J38" t="str">
            <v>...</v>
          </cell>
        </row>
        <row r="39">
          <cell r="A39" t="str">
            <v>March</v>
          </cell>
          <cell r="C39">
            <v>-13.2</v>
          </cell>
          <cell r="D39">
            <v>-11.9</v>
          </cell>
          <cell r="E39">
            <v>-1.5</v>
          </cell>
          <cell r="F39">
            <v>2.9</v>
          </cell>
          <cell r="G39">
            <v>-0.84033613445377853</v>
          </cell>
          <cell r="H39">
            <v>5.3523186784823151</v>
          </cell>
          <cell r="I39" t="str">
            <v>...</v>
          </cell>
          <cell r="J39" t="str">
            <v>...</v>
          </cell>
        </row>
        <row r="40">
          <cell r="A40" t="str">
            <v>April</v>
          </cell>
          <cell r="C40">
            <v>-16.399999999999999</v>
          </cell>
          <cell r="D40">
            <v>-12.7</v>
          </cell>
          <cell r="E40">
            <v>-4.2</v>
          </cell>
          <cell r="F40">
            <v>-0.4</v>
          </cell>
          <cell r="G40">
            <v>-0.5050505050505083</v>
          </cell>
          <cell r="H40">
            <v>4.494346300986618</v>
          </cell>
          <cell r="I40" t="str">
            <v>...</v>
          </cell>
          <cell r="J40" t="str">
            <v>...</v>
          </cell>
        </row>
        <row r="41">
          <cell r="A41" t="str">
            <v>May</v>
          </cell>
          <cell r="C41">
            <v>-18.899999999999999</v>
          </cell>
          <cell r="D41">
            <v>-13.8</v>
          </cell>
          <cell r="E41">
            <v>-5.9</v>
          </cell>
          <cell r="F41">
            <v>2.2999999999999998</v>
          </cell>
          <cell r="G41">
            <v>0</v>
          </cell>
          <cell r="H41">
            <v>8.714133900106269</v>
          </cell>
          <cell r="I41" t="str">
            <v>...</v>
          </cell>
          <cell r="J41" t="str">
            <v>...</v>
          </cell>
        </row>
        <row r="42">
          <cell r="A42" t="str">
            <v>June</v>
          </cell>
          <cell r="C42">
            <v>-16</v>
          </cell>
          <cell r="D42">
            <v>-14.4</v>
          </cell>
          <cell r="E42">
            <v>-1.9</v>
          </cell>
          <cell r="F42">
            <v>0.5</v>
          </cell>
          <cell r="G42">
            <v>-0.66445182724252927</v>
          </cell>
          <cell r="H42">
            <v>3.131743937487852</v>
          </cell>
          <cell r="I42" t="str">
            <v>...</v>
          </cell>
          <cell r="J42" t="str">
            <v>...</v>
          </cell>
        </row>
        <row r="43">
          <cell r="A43" t="str">
            <v>July</v>
          </cell>
          <cell r="C43">
            <v>-10.5</v>
          </cell>
          <cell r="D43">
            <v>-13.7</v>
          </cell>
          <cell r="E43">
            <v>3.7</v>
          </cell>
          <cell r="F43">
            <v>-2.2999999999999998</v>
          </cell>
          <cell r="G43">
            <v>-1.8363939899833093</v>
          </cell>
          <cell r="H43">
            <v>-4.0234126437460276</v>
          </cell>
          <cell r="I43" t="str">
            <v>...</v>
          </cell>
          <cell r="J43" t="str">
            <v>...</v>
          </cell>
        </row>
        <row r="44">
          <cell r="A44" t="str">
            <v>August</v>
          </cell>
          <cell r="C44">
            <v>-6.9</v>
          </cell>
          <cell r="D44">
            <v>-12.6</v>
          </cell>
          <cell r="E44">
            <v>6.5</v>
          </cell>
          <cell r="F44">
            <v>3.1</v>
          </cell>
          <cell r="G44">
            <v>-2.3294509151414289</v>
          </cell>
          <cell r="H44">
            <v>-0.88362086202621315</v>
          </cell>
          <cell r="I44" t="str">
            <v>...</v>
          </cell>
          <cell r="J44" t="str">
            <v>...</v>
          </cell>
        </row>
        <row r="45">
          <cell r="A45" t="str">
            <v>September</v>
          </cell>
          <cell r="C45">
            <v>0.3</v>
          </cell>
          <cell r="D45">
            <v>-10.7</v>
          </cell>
          <cell r="E45">
            <v>12.4</v>
          </cell>
          <cell r="F45">
            <v>5.0999999999999996</v>
          </cell>
          <cell r="G45">
            <v>-0.68610634648370583</v>
          </cell>
          <cell r="H45">
            <v>-5.8486837657269035</v>
          </cell>
          <cell r="I45" t="str">
            <v>...</v>
          </cell>
          <cell r="J45" t="str">
            <v>...</v>
          </cell>
        </row>
        <row r="46">
          <cell r="A46" t="str">
            <v>October</v>
          </cell>
          <cell r="C46">
            <v>-0.4</v>
          </cell>
          <cell r="D46">
            <v>-6.6</v>
          </cell>
          <cell r="E46">
            <v>6.7</v>
          </cell>
          <cell r="F46">
            <v>4.5</v>
          </cell>
          <cell r="G46">
            <v>1.5845070422535246</v>
          </cell>
          <cell r="H46">
            <v>-3.589487037467165</v>
          </cell>
          <cell r="I46" t="str">
            <v>...</v>
          </cell>
          <cell r="J46" t="str">
            <v>...</v>
          </cell>
        </row>
        <row r="47">
          <cell r="A47" t="str">
            <v>November</v>
          </cell>
          <cell r="C47">
            <v>6.6</v>
          </cell>
          <cell r="D47">
            <v>-3</v>
          </cell>
          <cell r="E47">
            <v>9.9</v>
          </cell>
          <cell r="F47">
            <v>7</v>
          </cell>
          <cell r="G47">
            <v>0.86355785837650689</v>
          </cell>
          <cell r="H47">
            <v>-3.4723347501464441</v>
          </cell>
          <cell r="I47" t="str">
            <v>...</v>
          </cell>
          <cell r="J47" t="str">
            <v>...</v>
          </cell>
        </row>
        <row r="48">
          <cell r="A48" t="str">
            <v>December</v>
          </cell>
          <cell r="C48">
            <v>2</v>
          </cell>
          <cell r="D48">
            <v>-1.7</v>
          </cell>
          <cell r="E48">
            <v>3.8</v>
          </cell>
          <cell r="F48">
            <v>4.3</v>
          </cell>
          <cell r="G48">
            <v>2.4604569420035194</v>
          </cell>
          <cell r="H48">
            <v>-1.9312439478215593</v>
          </cell>
          <cell r="I48" t="str">
            <v>...</v>
          </cell>
          <cell r="J48" t="str">
            <v>...</v>
          </cell>
        </row>
        <row r="49">
          <cell r="A49">
            <v>2000</v>
          </cell>
        </row>
        <row r="50">
          <cell r="A50" t="str">
            <v>January</v>
          </cell>
          <cell r="C50">
            <v>5.6</v>
          </cell>
          <cell r="D50">
            <v>-3.3</v>
          </cell>
          <cell r="E50">
            <v>9.1999999999999993</v>
          </cell>
          <cell r="F50">
            <v>5.6</v>
          </cell>
          <cell r="G50">
            <v>2.4390243902439046</v>
          </cell>
          <cell r="H50">
            <v>-5.5991627420198924</v>
          </cell>
          <cell r="I50" t="str">
            <v>...</v>
          </cell>
          <cell r="J50" t="str">
            <v>...</v>
          </cell>
        </row>
        <row r="51">
          <cell r="A51" t="str">
            <v>February</v>
          </cell>
          <cell r="C51">
            <v>9.6999999999999993</v>
          </cell>
          <cell r="D51">
            <v>-4.0999999999999996</v>
          </cell>
          <cell r="E51">
            <v>14.4</v>
          </cell>
          <cell r="F51">
            <v>6.1</v>
          </cell>
          <cell r="G51">
            <v>2.0477815699658786</v>
          </cell>
          <cell r="H51">
            <v>-9.1163435226980667</v>
          </cell>
          <cell r="I51" t="str">
            <v>...</v>
          </cell>
          <cell r="J51" t="str">
            <v>...</v>
          </cell>
        </row>
        <row r="52">
          <cell r="A52" t="str">
            <v>March</v>
          </cell>
          <cell r="C52">
            <v>1.8</v>
          </cell>
          <cell r="D52">
            <v>-3.7</v>
          </cell>
          <cell r="E52">
            <v>5.7</v>
          </cell>
          <cell r="F52">
            <v>2.8</v>
          </cell>
          <cell r="G52">
            <v>1.0169491525423791</v>
          </cell>
          <cell r="H52">
            <v>-3.7227051361012786</v>
          </cell>
          <cell r="I52" t="str">
            <v>...</v>
          </cell>
          <cell r="J52" t="str">
            <v>...</v>
          </cell>
        </row>
        <row r="53">
          <cell r="A53" t="str">
            <v>April</v>
          </cell>
          <cell r="C53">
            <v>-2.9</v>
          </cell>
          <cell r="D53">
            <v>-4</v>
          </cell>
          <cell r="E53">
            <v>1.1000000000000001</v>
          </cell>
          <cell r="F53">
            <v>1.3</v>
          </cell>
          <cell r="G53">
            <v>1.8612521150592309</v>
          </cell>
          <cell r="H53">
            <v>-1.6330333113164008</v>
          </cell>
          <cell r="I53" t="str">
            <v>...</v>
          </cell>
          <cell r="J53" t="str">
            <v>...</v>
          </cell>
        </row>
        <row r="54">
          <cell r="A54" t="str">
            <v>May</v>
          </cell>
          <cell r="C54">
            <v>13.2</v>
          </cell>
          <cell r="D54">
            <v>-4</v>
          </cell>
          <cell r="E54">
            <v>17.899999999999999</v>
          </cell>
          <cell r="F54">
            <v>2.5</v>
          </cell>
          <cell r="G54">
            <v>1.5075376884422065</v>
          </cell>
          <cell r="H54">
            <v>-14.353076529026954</v>
          </cell>
          <cell r="I54" t="str">
            <v>...</v>
          </cell>
          <cell r="J54" t="str">
            <v>...</v>
          </cell>
        </row>
        <row r="55">
          <cell r="A55" t="str">
            <v>June</v>
          </cell>
          <cell r="C55">
            <v>5</v>
          </cell>
          <cell r="D55">
            <v>-2.5</v>
          </cell>
          <cell r="E55">
            <v>7.7</v>
          </cell>
          <cell r="F55">
            <v>1.5</v>
          </cell>
          <cell r="G55">
            <v>0.33444816053511683</v>
          </cell>
          <cell r="H55">
            <v>-6.0708758898174064</v>
          </cell>
          <cell r="I55" t="str">
            <v>...</v>
          </cell>
          <cell r="J55" t="str">
            <v>...</v>
          </cell>
        </row>
        <row r="56">
          <cell r="A56" t="str">
            <v>July</v>
          </cell>
          <cell r="C56">
            <v>-3.6</v>
          </cell>
          <cell r="D56">
            <v>-1.8</v>
          </cell>
          <cell r="E56">
            <v>-1.8</v>
          </cell>
          <cell r="F56">
            <v>1.7</v>
          </cell>
          <cell r="G56">
            <v>3.0612244897959107</v>
          </cell>
          <cell r="H56">
            <v>0.48799177270069105</v>
          </cell>
          <cell r="I56" t="str">
            <v>...</v>
          </cell>
          <cell r="J56" t="str">
            <v>...</v>
          </cell>
        </row>
        <row r="57">
          <cell r="A57" t="str">
            <v>August</v>
          </cell>
          <cell r="C57">
            <v>6.9</v>
          </cell>
          <cell r="D57">
            <v>-2.2999999999999998</v>
          </cell>
          <cell r="E57">
            <v>9.1999999999999993</v>
          </cell>
          <cell r="F57">
            <v>3.8</v>
          </cell>
          <cell r="G57">
            <v>4.4293015332197649</v>
          </cell>
          <cell r="H57">
            <v>-8.9767491888209872</v>
          </cell>
          <cell r="I57" t="str">
            <v>...</v>
          </cell>
          <cell r="J57" t="str">
            <v>...</v>
          </cell>
        </row>
        <row r="58">
          <cell r="A58" t="str">
            <v>September</v>
          </cell>
          <cell r="C58">
            <v>1.5</v>
          </cell>
          <cell r="D58">
            <v>-1.8</v>
          </cell>
          <cell r="E58">
            <v>3.4</v>
          </cell>
          <cell r="F58">
            <v>2</v>
          </cell>
          <cell r="G58">
            <v>6.2176165803108807</v>
          </cell>
          <cell r="H58">
            <v>-7.1283672217766654</v>
          </cell>
          <cell r="I58" t="str">
            <v>...</v>
          </cell>
          <cell r="J58" t="str">
            <v>...</v>
          </cell>
        </row>
        <row r="59">
          <cell r="A59" t="str">
            <v>October</v>
          </cell>
          <cell r="C59">
            <v>7.7</v>
          </cell>
          <cell r="D59">
            <v>-1.3</v>
          </cell>
          <cell r="E59">
            <v>9.1</v>
          </cell>
          <cell r="F59">
            <v>2</v>
          </cell>
          <cell r="G59">
            <v>8.145580589254763</v>
          </cell>
          <cell r="H59">
            <v>-13.54967214270606</v>
          </cell>
          <cell r="I59" t="str">
            <v>...</v>
          </cell>
          <cell r="J59" t="str">
            <v>...</v>
          </cell>
        </row>
        <row r="60">
          <cell r="A60" t="str">
            <v>November</v>
          </cell>
          <cell r="C60">
            <v>6</v>
          </cell>
          <cell r="D60">
            <v>-0.8</v>
          </cell>
          <cell r="E60">
            <v>6.8</v>
          </cell>
          <cell r="F60">
            <v>2.6</v>
          </cell>
          <cell r="G60">
            <v>7.0205479452054798</v>
          </cell>
          <cell r="H60">
            <v>-10.23460674157305</v>
          </cell>
          <cell r="I60" t="str">
            <v>...</v>
          </cell>
          <cell r="J60" t="str">
            <v>...</v>
          </cell>
        </row>
        <row r="61">
          <cell r="A61" t="str">
            <v>December</v>
          </cell>
          <cell r="C61">
            <v>5.8</v>
          </cell>
          <cell r="D61">
            <v>-0.4</v>
          </cell>
          <cell r="E61">
            <v>6.2</v>
          </cell>
          <cell r="F61">
            <v>-0.4</v>
          </cell>
          <cell r="G61">
            <v>5.1457975986277882</v>
          </cell>
          <cell r="H61">
            <v>-10.804508714205408</v>
          </cell>
          <cell r="I61" t="str">
            <v>...</v>
          </cell>
          <cell r="J61" t="str">
            <v>...</v>
          </cell>
        </row>
        <row r="62">
          <cell r="A62">
            <v>2001</v>
          </cell>
        </row>
        <row r="63">
          <cell r="A63" t="str">
            <v>January</v>
          </cell>
          <cell r="C63">
            <v>13.3</v>
          </cell>
          <cell r="D63">
            <v>-0.8</v>
          </cell>
          <cell r="E63">
            <v>14.3</v>
          </cell>
          <cell r="F63">
            <v>5.5</v>
          </cell>
          <cell r="G63">
            <v>5.2721088435374153</v>
          </cell>
          <cell r="H63">
            <v>-12.321541390524903</v>
          </cell>
          <cell r="I63" t="str">
            <v>...</v>
          </cell>
          <cell r="J63" t="str">
            <v>...</v>
          </cell>
        </row>
        <row r="64">
          <cell r="A64" t="str">
            <v>February</v>
          </cell>
          <cell r="C64">
            <v>7.5</v>
          </cell>
          <cell r="D64">
            <v>-0.4</v>
          </cell>
          <cell r="E64">
            <v>7.9</v>
          </cell>
          <cell r="F64">
            <v>3.4</v>
          </cell>
          <cell r="G64">
            <v>3.6789297658862852</v>
          </cell>
          <cell r="H64">
            <v>-7.5709288767975007</v>
          </cell>
          <cell r="I64" t="str">
            <v>...</v>
          </cell>
          <cell r="J64" t="str">
            <v>...</v>
          </cell>
        </row>
        <row r="65">
          <cell r="A65" t="str">
            <v>March</v>
          </cell>
          <cell r="C65">
            <v>10</v>
          </cell>
          <cell r="D65">
            <v>-0.4</v>
          </cell>
          <cell r="E65">
            <v>10.5</v>
          </cell>
          <cell r="F65">
            <v>4</v>
          </cell>
          <cell r="G65">
            <v>5.8724832214765099</v>
          </cell>
          <cell r="H65">
            <v>-11.102824648084264</v>
          </cell>
          <cell r="I65" t="str">
            <v>...</v>
          </cell>
          <cell r="J65" t="str">
            <v>...</v>
          </cell>
        </row>
        <row r="66">
          <cell r="A66" t="str">
            <v>April</v>
          </cell>
          <cell r="C66">
            <v>11.8</v>
          </cell>
          <cell r="D66">
            <v>0.8</v>
          </cell>
          <cell r="E66">
            <v>10.9</v>
          </cell>
          <cell r="F66">
            <v>4.2</v>
          </cell>
          <cell r="G66">
            <v>4.3189368770764069</v>
          </cell>
          <cell r="H66">
            <v>-9.9314812793989908</v>
          </cell>
          <cell r="I66" t="str">
            <v>...</v>
          </cell>
          <cell r="J66" t="str">
            <v>...</v>
          </cell>
        </row>
        <row r="67">
          <cell r="A67" t="str">
            <v>May</v>
          </cell>
          <cell r="C67">
            <v>8</v>
          </cell>
          <cell r="D67">
            <v>1.7</v>
          </cell>
          <cell r="E67">
            <v>6.2</v>
          </cell>
          <cell r="F67">
            <v>5.9</v>
          </cell>
          <cell r="G67">
            <v>4.9504950495049327</v>
          </cell>
          <cell r="H67">
            <v>-4.9861422023238404</v>
          </cell>
          <cell r="I67" t="str">
            <v>...</v>
          </cell>
          <cell r="J67" t="str">
            <v>...</v>
          </cell>
        </row>
        <row r="68">
          <cell r="A68" t="str">
            <v>June</v>
          </cell>
          <cell r="C68">
            <v>7</v>
          </cell>
          <cell r="D68">
            <v>0.9</v>
          </cell>
          <cell r="E68">
            <v>6.1</v>
          </cell>
          <cell r="F68">
            <v>6.4</v>
          </cell>
          <cell r="G68">
            <v>6.4999999999999947</v>
          </cell>
          <cell r="H68">
            <v>-5.8377914360179144</v>
          </cell>
          <cell r="I68" t="str">
            <v>...</v>
          </cell>
          <cell r="J68" t="str">
            <v>...</v>
          </cell>
        </row>
        <row r="69">
          <cell r="A69" t="str">
            <v>July</v>
          </cell>
          <cell r="C69">
            <v>11.3</v>
          </cell>
          <cell r="D69">
            <v>0.5</v>
          </cell>
          <cell r="E69">
            <v>10.7</v>
          </cell>
          <cell r="F69" t="str">
            <v>...</v>
          </cell>
          <cell r="G69">
            <v>4.7854785478547823</v>
          </cell>
          <cell r="H69" t="str">
            <v>...</v>
          </cell>
          <cell r="I69" t="str">
            <v>...</v>
          </cell>
          <cell r="J69" t="str">
            <v>...</v>
          </cell>
        </row>
        <row r="70">
          <cell r="A70" t="str">
            <v>August</v>
          </cell>
          <cell r="C70">
            <v>7.4</v>
          </cell>
          <cell r="D70">
            <v>0.7</v>
          </cell>
          <cell r="E70">
            <v>6.7</v>
          </cell>
          <cell r="F70" t="str">
            <v>...</v>
          </cell>
          <cell r="G70">
            <v>1.794453507340954</v>
          </cell>
          <cell r="H70" t="str">
            <v>...</v>
          </cell>
          <cell r="I70" t="str">
            <v>...</v>
          </cell>
          <cell r="J70" t="str">
            <v>...</v>
          </cell>
        </row>
        <row r="71">
          <cell r="A71" t="str">
            <v>September</v>
          </cell>
          <cell r="C71" t="str">
            <v>...</v>
          </cell>
          <cell r="D71" t="str">
            <v>...</v>
          </cell>
          <cell r="E71" t="str">
            <v>...</v>
          </cell>
          <cell r="F71" t="str">
            <v>...</v>
          </cell>
          <cell r="G71">
            <v>0.65040650406504863</v>
          </cell>
          <cell r="H71" t="str">
            <v>...</v>
          </cell>
          <cell r="I71" t="str">
            <v>...</v>
          </cell>
          <cell r="J71" t="str">
            <v>...</v>
          </cell>
        </row>
        <row r="73">
          <cell r="A73">
            <v>1997</v>
          </cell>
        </row>
        <row r="74">
          <cell r="A74" t="str">
            <v>Q1</v>
          </cell>
          <cell r="C74">
            <v>-0.3</v>
          </cell>
          <cell r="D74">
            <v>0</v>
          </cell>
          <cell r="E74">
            <v>-0.3</v>
          </cell>
          <cell r="G74">
            <v>5.4919265039644989</v>
          </cell>
          <cell r="H74">
            <v>-4.920778269837589</v>
          </cell>
        </row>
        <row r="75">
          <cell r="A75" t="str">
            <v>Q2</v>
          </cell>
          <cell r="C75">
            <v>6.2</v>
          </cell>
          <cell r="D75">
            <v>1.8</v>
          </cell>
          <cell r="E75">
            <v>4.3</v>
          </cell>
          <cell r="G75">
            <v>4.4577107322359231</v>
          </cell>
          <cell r="H75">
            <v>-8.2142654541798255</v>
          </cell>
        </row>
        <row r="76">
          <cell r="A76" t="str">
            <v>Q3</v>
          </cell>
          <cell r="C76">
            <v>7.7</v>
          </cell>
          <cell r="D76">
            <v>3</v>
          </cell>
          <cell r="E76">
            <v>4.5999999999999996</v>
          </cell>
          <cell r="G76">
            <v>6.7888691611319345</v>
          </cell>
          <cell r="H76">
            <v>-10.475412647347904</v>
          </cell>
        </row>
        <row r="77">
          <cell r="A77" t="str">
            <v>Q4</v>
          </cell>
          <cell r="C77">
            <v>17.5</v>
          </cell>
          <cell r="D77">
            <v>5.5</v>
          </cell>
          <cell r="E77">
            <v>11.4</v>
          </cell>
          <cell r="G77">
            <v>5.5959391959043101</v>
          </cell>
          <cell r="H77">
            <v>-14.990474533566299</v>
          </cell>
        </row>
        <row r="78">
          <cell r="A78">
            <v>1998</v>
          </cell>
        </row>
        <row r="79">
          <cell r="A79" t="str">
            <v>Q1</v>
          </cell>
          <cell r="C79">
            <v>20.2</v>
          </cell>
          <cell r="D79">
            <v>3.8</v>
          </cell>
          <cell r="E79">
            <v>15.8</v>
          </cell>
          <cell r="G79">
            <v>2.9494540176867514</v>
          </cell>
          <cell r="H79">
            <v>-16.118267297643783</v>
          </cell>
          <cell r="J79" t="str">
            <v>...</v>
          </cell>
        </row>
        <row r="80">
          <cell r="A80" t="str">
            <v>Q2</v>
          </cell>
          <cell r="C80">
            <v>11.4</v>
          </cell>
          <cell r="D80">
            <v>2.8</v>
          </cell>
          <cell r="E80">
            <v>8.3000000000000007</v>
          </cell>
          <cell r="G80">
            <v>3.3564411501067077</v>
          </cell>
          <cell r="H80">
            <v>-10.662458586074797</v>
          </cell>
        </row>
        <row r="81">
          <cell r="A81" t="str">
            <v>Q3</v>
          </cell>
          <cell r="C81">
            <v>-0.8</v>
          </cell>
          <cell r="D81">
            <v>-0.3</v>
          </cell>
          <cell r="E81">
            <v>-0.5</v>
          </cell>
          <cell r="G81">
            <v>1.1322439435066611</v>
          </cell>
          <cell r="H81">
            <v>-0.62268111152004035</v>
          </cell>
        </row>
        <row r="82">
          <cell r="A82" t="str">
            <v>Q4</v>
          </cell>
          <cell r="C82">
            <v>-15.8</v>
          </cell>
          <cell r="D82">
            <v>-9.8000000000000007</v>
          </cell>
          <cell r="E82">
            <v>-6.7</v>
          </cell>
          <cell r="G82">
            <v>-2.2174292834493827</v>
          </cell>
          <cell r="H82">
            <v>9.6116980097982427</v>
          </cell>
        </row>
        <row r="83">
          <cell r="A83">
            <v>1999</v>
          </cell>
        </row>
        <row r="84">
          <cell r="A84" t="str">
            <v>Q1</v>
          </cell>
          <cell r="C84">
            <v>-17.399999999999999</v>
          </cell>
          <cell r="D84">
            <v>-12.2</v>
          </cell>
          <cell r="E84">
            <v>-5.9</v>
          </cell>
          <cell r="F84">
            <v>0.5</v>
          </cell>
          <cell r="G84">
            <v>-1.7425593405985598</v>
          </cell>
          <cell r="H84">
            <v>8.6953563235196984</v>
          </cell>
          <cell r="I84">
            <v>2.864034825540851</v>
          </cell>
          <cell r="J84">
            <v>5.6689604951515538</v>
          </cell>
        </row>
        <row r="85">
          <cell r="A85" t="str">
            <v>Q2</v>
          </cell>
          <cell r="C85">
            <v>-17.100000000000001</v>
          </cell>
          <cell r="D85">
            <v>-13.6</v>
          </cell>
          <cell r="E85">
            <v>-4.0999999999999996</v>
          </cell>
          <cell r="F85">
            <v>0.8</v>
          </cell>
          <cell r="G85">
            <v>-0.38983411076434588</v>
          </cell>
          <cell r="H85">
            <v>5.5208453000413327</v>
          </cell>
          <cell r="I85">
            <v>-3.3492514491100245</v>
          </cell>
          <cell r="J85">
            <v>9.1774734103388091</v>
          </cell>
        </row>
        <row r="86">
          <cell r="A86" t="str">
            <v>Q3</v>
          </cell>
          <cell r="C86">
            <v>-5.8</v>
          </cell>
          <cell r="D86">
            <v>-12.2</v>
          </cell>
          <cell r="E86">
            <v>7.3</v>
          </cell>
          <cell r="F86">
            <v>1.8</v>
          </cell>
          <cell r="G86">
            <v>-1.6173170838694813</v>
          </cell>
          <cell r="H86">
            <v>-3.5661747400856147</v>
          </cell>
          <cell r="I86">
            <v>-5.2982471803495805</v>
          </cell>
          <cell r="J86">
            <v>1.8289761157457285</v>
          </cell>
        </row>
        <row r="87">
          <cell r="A87" t="str">
            <v>Q4</v>
          </cell>
          <cell r="C87">
            <v>2.6</v>
          </cell>
          <cell r="D87">
            <v>-4.3</v>
          </cell>
          <cell r="E87">
            <v>7.2</v>
          </cell>
          <cell r="F87">
            <v>5.2</v>
          </cell>
          <cell r="G87">
            <v>1.6361739475445169</v>
          </cell>
          <cell r="H87">
            <v>-3.4454716793480444</v>
          </cell>
          <cell r="I87">
            <v>-9.7057433274755347</v>
          </cell>
          <cell r="J87">
            <v>6.9331891958887226</v>
          </cell>
        </row>
        <row r="88">
          <cell r="A88">
            <v>2000</v>
          </cell>
        </row>
        <row r="89">
          <cell r="A89" t="str">
            <v>Q1</v>
          </cell>
          <cell r="C89">
            <v>5.5</v>
          </cell>
          <cell r="D89">
            <v>-3.5</v>
          </cell>
          <cell r="E89">
            <v>9.3000000000000007</v>
          </cell>
          <cell r="F89">
            <v>4.8</v>
          </cell>
          <cell r="G89">
            <v>1.834585037584054</v>
          </cell>
          <cell r="H89">
            <v>-5.84447210154031</v>
          </cell>
          <cell r="I89">
            <v>-9.392145917949124</v>
          </cell>
          <cell r="J89">
            <v>3.9154153382731982</v>
          </cell>
        </row>
        <row r="90">
          <cell r="A90" t="str">
            <v>Q2</v>
          </cell>
          <cell r="C90">
            <v>5.0999999999999996</v>
          </cell>
          <cell r="D90">
            <v>-3.3</v>
          </cell>
          <cell r="E90">
            <v>8.6999999999999993</v>
          </cell>
          <cell r="F90">
            <v>1.7</v>
          </cell>
          <cell r="G90">
            <v>1.2344126546788514</v>
          </cell>
          <cell r="H90">
            <v>-7.5805794331615157</v>
          </cell>
          <cell r="I90">
            <v>-8.9811857991614836</v>
          </cell>
          <cell r="J90">
            <v>1.5388097266455736</v>
          </cell>
        </row>
        <row r="91">
          <cell r="A91" t="str">
            <v>Q3</v>
          </cell>
          <cell r="C91">
            <v>1.6</v>
          </cell>
          <cell r="D91">
            <v>-1.8</v>
          </cell>
          <cell r="E91">
            <v>3.5</v>
          </cell>
          <cell r="F91">
            <v>2.5</v>
          </cell>
          <cell r="G91">
            <v>4.5693808677755188</v>
          </cell>
          <cell r="H91">
            <v>-5.2936762145070819</v>
          </cell>
          <cell r="I91">
            <v>-11.438519571770545</v>
          </cell>
          <cell r="J91">
            <v>6.9385056884220253</v>
          </cell>
        </row>
        <row r="92">
          <cell r="A92" t="str">
            <v>Q4</v>
          </cell>
          <cell r="C92">
            <v>6.5</v>
          </cell>
          <cell r="D92">
            <v>-0.8</v>
          </cell>
          <cell r="E92">
            <v>7.4</v>
          </cell>
          <cell r="F92">
            <v>1.4</v>
          </cell>
          <cell r="G92">
            <v>6.7706420443626767</v>
          </cell>
          <cell r="H92">
            <v>-11.573625470941041</v>
          </cell>
          <cell r="I92">
            <v>-14.242202697358774</v>
          </cell>
          <cell r="J92">
            <v>3.1117604583525749</v>
          </cell>
        </row>
        <row r="93">
          <cell r="A93">
            <v>2001</v>
          </cell>
        </row>
        <row r="94">
          <cell r="A94" t="str">
            <v>Q1</v>
          </cell>
          <cell r="C94">
            <v>10.199999999999999</v>
          </cell>
          <cell r="D94">
            <v>-0.6</v>
          </cell>
          <cell r="E94">
            <v>10.9</v>
          </cell>
          <cell r="F94">
            <v>4.3</v>
          </cell>
          <cell r="G94">
            <v>4.9411739436334043</v>
          </cell>
          <cell r="H94">
            <v>-10.379606991726675</v>
          </cell>
          <cell r="I94">
            <v>-6.7889698596989678</v>
          </cell>
          <cell r="J94">
            <v>-3.8521590487982871</v>
          </cell>
        </row>
        <row r="95">
          <cell r="A95" t="str">
            <v>Q2</v>
          </cell>
          <cell r="C95">
            <v>8.6999999999999993</v>
          </cell>
          <cell r="D95">
            <v>0.8</v>
          </cell>
          <cell r="E95">
            <v>7.8</v>
          </cell>
          <cell r="F95">
            <v>5.5</v>
          </cell>
          <cell r="G95">
            <v>5.2564773088604451</v>
          </cell>
          <cell r="H95">
            <v>-7.0210007049586576</v>
          </cell>
          <cell r="I95">
            <v>-7.0174804856599993</v>
          </cell>
          <cell r="J95">
            <v>-3.7858936465129389E-3</v>
          </cell>
        </row>
        <row r="96">
          <cell r="A96" t="str">
            <v>Q3</v>
          </cell>
          <cell r="C96" t="str">
            <v>...</v>
          </cell>
          <cell r="D96" t="str">
            <v>...</v>
          </cell>
          <cell r="E96" t="str">
            <v>...</v>
          </cell>
          <cell r="F96" t="str">
            <v>...</v>
          </cell>
          <cell r="G96">
            <v>2.4101128530869285</v>
          </cell>
          <cell r="H96" t="str">
            <v>...</v>
          </cell>
          <cell r="I96">
            <v>-2.4040389482461899</v>
          </cell>
          <cell r="J96" t="str">
            <v>...</v>
          </cell>
        </row>
        <row r="97">
          <cell r="A97" t="str">
            <v>Q4</v>
          </cell>
          <cell r="I97">
            <v>1.5475184694598854</v>
          </cell>
        </row>
        <row r="98">
          <cell r="A98">
            <v>2002</v>
          </cell>
        </row>
        <row r="99">
          <cell r="A99" t="str">
            <v>Q1</v>
          </cell>
          <cell r="I99">
            <v>-4.3383218655983153</v>
          </cell>
        </row>
        <row r="100">
          <cell r="A100" t="str">
            <v>Q2</v>
          </cell>
          <cell r="I100">
            <v>4.8024906696458203</v>
          </cell>
        </row>
        <row r="101">
          <cell r="A101" t="str">
            <v>Q3</v>
          </cell>
          <cell r="I101">
            <v>10.020989782489442</v>
          </cell>
        </row>
        <row r="103">
          <cell r="A103">
            <v>1995</v>
          </cell>
          <cell r="C103">
            <v>-4.5</v>
          </cell>
          <cell r="D103">
            <v>-6.1</v>
          </cell>
          <cell r="E103">
            <v>1.7</v>
          </cell>
          <cell r="F103">
            <v>24.6</v>
          </cell>
          <cell r="H103">
            <v>22.51720747295969</v>
          </cell>
          <cell r="I103">
            <v>122.81583602496768</v>
          </cell>
          <cell r="J103">
            <v>-45.01413828627917</v>
          </cell>
        </row>
        <row r="104">
          <cell r="A104">
            <v>1996</v>
          </cell>
          <cell r="C104">
            <v>7.3</v>
          </cell>
          <cell r="D104">
            <v>-0.8</v>
          </cell>
          <cell r="E104">
            <v>8.1999999999999993</v>
          </cell>
          <cell r="F104">
            <v>13.6</v>
          </cell>
          <cell r="H104">
            <v>4.9907578558225474</v>
          </cell>
          <cell r="I104">
            <v>121.42549072921747</v>
          </cell>
          <cell r="J104">
            <v>-52.58415934404934</v>
          </cell>
        </row>
        <row r="105">
          <cell r="A105">
            <v>1997</v>
          </cell>
          <cell r="C105">
            <v>17.100000000000001</v>
          </cell>
          <cell r="D105">
            <v>1.7</v>
          </cell>
          <cell r="E105">
            <v>15.1</v>
          </cell>
          <cell r="F105">
            <v>22.2</v>
          </cell>
          <cell r="H105">
            <v>6.1685490877497751</v>
          </cell>
          <cell r="I105">
            <v>108.64799333333221</v>
          </cell>
          <cell r="J105">
            <v>-49.115950078591538</v>
          </cell>
        </row>
        <row r="106">
          <cell r="A106">
            <v>1998</v>
          </cell>
          <cell r="C106">
            <v>3.7</v>
          </cell>
          <cell r="D106">
            <v>-1</v>
          </cell>
          <cell r="E106">
            <v>4.7</v>
          </cell>
          <cell r="F106">
            <v>5.3</v>
          </cell>
          <cell r="H106">
            <v>0.57306590257879542</v>
          </cell>
          <cell r="I106">
            <v>106.06262948302668</v>
          </cell>
          <cell r="J106">
            <v>-51.192961986897799</v>
          </cell>
        </row>
        <row r="107">
          <cell r="A107">
            <v>1999</v>
          </cell>
          <cell r="C107">
            <v>-5.7</v>
          </cell>
          <cell r="D107">
            <v>-15.4</v>
          </cell>
          <cell r="E107">
            <v>11.5</v>
          </cell>
          <cell r="F107">
            <v>2.1</v>
          </cell>
          <cell r="G107">
            <v>-0.52838414692196778</v>
          </cell>
          <cell r="H107">
            <v>-7.944084409257246</v>
          </cell>
          <cell r="I107">
            <v>101.85363871512024</v>
          </cell>
          <cell r="J107">
            <v>-54.394720760687918</v>
          </cell>
        </row>
        <row r="108">
          <cell r="A108">
            <v>2000</v>
          </cell>
          <cell r="F108">
            <v>2.6</v>
          </cell>
          <cell r="G108">
            <v>3.6022551511002754</v>
          </cell>
          <cell r="H108">
            <v>-0.96740669364629994</v>
          </cell>
          <cell r="I108">
            <v>90.547813078944884</v>
          </cell>
          <cell r="J108">
            <v>-48.02743117008432</v>
          </cell>
        </row>
        <row r="109">
          <cell r="A109">
            <v>1997</v>
          </cell>
          <cell r="C109">
            <v>8</v>
          </cell>
          <cell r="D109">
            <v>2.5666666666666669</v>
          </cell>
          <cell r="E109">
            <v>5.1833333333333336</v>
          </cell>
          <cell r="F109">
            <v>22.2</v>
          </cell>
          <cell r="G109">
            <v>5.5836113983091664</v>
          </cell>
          <cell r="H109">
            <v>10.034218557714114</v>
          </cell>
          <cell r="I109">
            <v>-10.522911885428954</v>
          </cell>
          <cell r="J109">
            <v>22.974742334954691</v>
          </cell>
        </row>
        <row r="110">
          <cell r="A110">
            <v>1998</v>
          </cell>
          <cell r="C110">
            <v>3.8166666666666664</v>
          </cell>
          <cell r="D110">
            <v>-0.76666666666666661</v>
          </cell>
          <cell r="E110">
            <v>4.2</v>
          </cell>
          <cell r="F110">
            <v>5.3</v>
          </cell>
          <cell r="G110">
            <v>1.3051774569626842</v>
          </cell>
          <cell r="H110">
            <v>-0.24630060883993332</v>
          </cell>
          <cell r="I110">
            <v>-2.3795780952655332</v>
          </cell>
          <cell r="J110">
            <v>2.185277880183123</v>
          </cell>
        </row>
        <row r="111">
          <cell r="A111">
            <v>1999</v>
          </cell>
          <cell r="C111">
            <v>-9.3916666666666693</v>
          </cell>
          <cell r="D111">
            <v>-10.424999999999999</v>
          </cell>
          <cell r="E111">
            <v>1.0083333333333335</v>
          </cell>
          <cell r="F111">
            <v>2.1333333333333333</v>
          </cell>
          <cell r="G111">
            <v>-0.52838414692196778</v>
          </cell>
          <cell r="H111">
            <v>1.6508766081708703</v>
          </cell>
          <cell r="I111">
            <v>-3.9684013006485164</v>
          </cell>
          <cell r="J111">
            <v>5.8514884526829514</v>
          </cell>
        </row>
        <row r="112">
          <cell r="A112">
            <v>2000</v>
          </cell>
          <cell r="C112">
            <v>4.7249999999999996</v>
          </cell>
          <cell r="D112">
            <v>-2.5000000000000004</v>
          </cell>
          <cell r="E112">
            <v>7.4083333333333341</v>
          </cell>
          <cell r="F112">
            <v>2.6250000000000004</v>
          </cell>
          <cell r="G112">
            <v>3.6022551511002754</v>
          </cell>
          <cell r="H112">
            <v>-7.7755691936907123</v>
          </cell>
          <cell r="I112">
            <v>-11.100070433219589</v>
          </cell>
          <cell r="J112">
            <v>3.7395994077043193</v>
          </cell>
        </row>
        <row r="113">
          <cell r="A113">
            <v>2001</v>
          </cell>
          <cell r="C113">
            <v>9.4499999999999993</v>
          </cell>
          <cell r="E113">
            <v>9.35</v>
          </cell>
          <cell r="F113">
            <v>4.9000000000000004</v>
          </cell>
          <cell r="G113">
            <v>5.0988256262469243</v>
          </cell>
          <cell r="H113">
            <v>-8.7235296607568014</v>
          </cell>
        </row>
        <row r="115">
          <cell r="A115" t="str">
            <v xml:space="preserve">    Sources: Latvian authorities; and Fund staff estimates.</v>
          </cell>
        </row>
        <row r="116">
          <cell r="A116" t="str">
            <v>1/ Defined as real output per employee</v>
          </cell>
        </row>
        <row r="117">
          <cell r="A117" t="str">
            <v>2/ Defined as average gross wage over labor productivity expressed in US$ terms.</v>
          </cell>
        </row>
        <row r="118">
          <cell r="A118" t="str">
            <v>3/ From IMF database with trade weights calculated by Staff..</v>
          </cell>
        </row>
        <row r="119">
          <cell r="A119" t="str">
            <v>4/ Defined as Latvian unit labor costs over unit labor costs in advanced economy trading partners.</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_24"/>
    </sheetNames>
    <definedNames>
      <definedName name="Violation"/>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Repo"/>
      <sheetName val="6.3-Secondary"/>
      <sheetName val="6.4-Interbank credit"/>
      <sheetName val="6.5-Swap"/>
    </sheetNames>
    <sheetDataSet>
      <sheetData sheetId="0">
        <row r="6">
          <cell r="D6">
            <v>45397</v>
          </cell>
        </row>
        <row r="10">
          <cell r="E10">
            <v>7565000000</v>
          </cell>
          <cell r="F10">
            <v>7524563109</v>
          </cell>
          <cell r="G10">
            <v>4</v>
          </cell>
          <cell r="H10">
            <v>8.6999999999999994E-2</v>
          </cell>
          <cell r="I10">
            <v>8.6999999999999994E-2</v>
          </cell>
          <cell r="J10">
            <v>8.6999999999999994E-2</v>
          </cell>
          <cell r="K10">
            <v>4905000000</v>
          </cell>
          <cell r="L10">
            <v>5052920799</v>
          </cell>
          <cell r="M10">
            <v>18</v>
          </cell>
          <cell r="N10">
            <v>9.2486037153993395E-2</v>
          </cell>
          <cell r="O10">
            <v>9.5000000000000001E-2</v>
          </cell>
          <cell r="P10">
            <v>9.1499999999999998E-2</v>
          </cell>
          <cell r="Q10">
            <v>12617920799</v>
          </cell>
          <cell r="R10">
            <v>12429563109</v>
          </cell>
          <cell r="S10">
            <v>22</v>
          </cell>
        </row>
        <row r="11">
          <cell r="K11">
            <v>7154000000</v>
          </cell>
          <cell r="L11">
            <v>7227456333</v>
          </cell>
          <cell r="M11">
            <v>25</v>
          </cell>
          <cell r="N11">
            <v>9.2855560496127323E-2</v>
          </cell>
          <cell r="O11">
            <v>9.6000000000000002E-2</v>
          </cell>
          <cell r="P11">
            <v>9.1499999999999998E-2</v>
          </cell>
          <cell r="Q11">
            <v>7227456333</v>
          </cell>
          <cell r="R11">
            <v>7154000000</v>
          </cell>
          <cell r="S11">
            <v>25</v>
          </cell>
        </row>
        <row r="12">
          <cell r="K12">
            <v>5006895000</v>
          </cell>
          <cell r="L12">
            <v>4849700071</v>
          </cell>
          <cell r="M12">
            <v>12</v>
          </cell>
          <cell r="N12">
            <v>9.2423548248124224E-2</v>
          </cell>
          <cell r="O12">
            <v>0.10299999999999999</v>
          </cell>
          <cell r="P12">
            <v>9.1999999999999998E-2</v>
          </cell>
          <cell r="Q12">
            <v>4849700071</v>
          </cell>
          <cell r="R12">
            <v>5006895000</v>
          </cell>
          <cell r="S12">
            <v>12</v>
          </cell>
        </row>
        <row r="13">
          <cell r="K13">
            <v>770000</v>
          </cell>
          <cell r="L13">
            <v>866000</v>
          </cell>
          <cell r="M13">
            <v>1</v>
          </cell>
          <cell r="N13">
            <v>0.10299999999999999</v>
          </cell>
          <cell r="O13">
            <v>0.10299999999999999</v>
          </cell>
          <cell r="P13">
            <v>0.10299999999999999</v>
          </cell>
          <cell r="Q13">
            <v>770000</v>
          </cell>
          <cell r="R13">
            <v>866000</v>
          </cell>
          <cell r="S13">
            <v>1</v>
          </cell>
        </row>
        <row r="23">
          <cell r="K23">
            <v>605512800</v>
          </cell>
          <cell r="L23">
            <v>534972000</v>
          </cell>
          <cell r="M23">
            <v>4</v>
          </cell>
          <cell r="N23">
            <v>9.7217880587683644E-2</v>
          </cell>
          <cell r="O23">
            <v>9.7500000000000003E-2</v>
          </cell>
          <cell r="P23">
            <v>0.05</v>
          </cell>
          <cell r="Q23">
            <v>534972000</v>
          </cell>
          <cell r="R23">
            <v>534972000</v>
          </cell>
          <cell r="S23">
            <v>4</v>
          </cell>
        </row>
        <row r="24">
          <cell r="K24">
            <v>2412157200</v>
          </cell>
          <cell r="L24">
            <v>1838686991</v>
          </cell>
          <cell r="M24">
            <v>4</v>
          </cell>
          <cell r="N24">
            <v>9.1590170757069156E-2</v>
          </cell>
          <cell r="O24">
            <v>9.2499999999999999E-2</v>
          </cell>
          <cell r="P24">
            <v>0.05</v>
          </cell>
          <cell r="Q24">
            <v>1838686991</v>
          </cell>
          <cell r="R24">
            <v>1838686991</v>
          </cell>
          <cell r="S24">
            <v>4</v>
          </cell>
        </row>
        <row r="25">
          <cell r="K25">
            <v>79152000</v>
          </cell>
          <cell r="L25">
            <v>53427600</v>
          </cell>
          <cell r="M25">
            <v>1</v>
          </cell>
          <cell r="N25">
            <v>2.5000000000000001E-2</v>
          </cell>
          <cell r="O25">
            <v>2.5000000000000001E-2</v>
          </cell>
          <cell r="P25">
            <v>2.5000000000000001E-2</v>
          </cell>
          <cell r="Q25">
            <v>53427600</v>
          </cell>
          <cell r="R25">
            <v>53427600</v>
          </cell>
          <cell r="S25">
            <v>1</v>
          </cell>
        </row>
        <row r="26">
          <cell r="K26">
            <v>4777614720</v>
          </cell>
          <cell r="L26">
            <v>3795965262.7199998</v>
          </cell>
          <cell r="M26">
            <v>1</v>
          </cell>
          <cell r="N26">
            <v>4.7500000000000001E-2</v>
          </cell>
          <cell r="O26">
            <v>4.7500000000000001E-2</v>
          </cell>
          <cell r="P26">
            <v>4.7500000000000001E-2</v>
          </cell>
          <cell r="Q26">
            <v>4777614720</v>
          </cell>
          <cell r="R26">
            <v>3795965262.7199998</v>
          </cell>
          <cell r="S26">
            <v>1</v>
          </cell>
        </row>
      </sheetData>
      <sheetData sheetId="1">
        <row r="11">
          <cell r="C11" t="str">
            <v>AMGN36294269</v>
          </cell>
          <cell r="D11">
            <v>46141</v>
          </cell>
          <cell r="K11">
            <v>25000000</v>
          </cell>
          <cell r="L11">
            <v>25810284.5</v>
          </cell>
          <cell r="M11">
            <v>1</v>
          </cell>
          <cell r="N11">
            <v>9.5000000000000001E-2</v>
          </cell>
          <cell r="O11">
            <v>9.5000000000000001E-2</v>
          </cell>
          <cell r="P11">
            <v>9.5000000000000001E-2</v>
          </cell>
          <cell r="Q11">
            <v>25000000</v>
          </cell>
          <cell r="R11">
            <v>25810284.5</v>
          </cell>
          <cell r="S11">
            <v>1</v>
          </cell>
        </row>
        <row r="12">
          <cell r="C12" t="str">
            <v>AMGB3129A504</v>
          </cell>
          <cell r="D12">
            <v>55090</v>
          </cell>
          <cell r="K12">
            <v>2369286000</v>
          </cell>
          <cell r="L12">
            <v>2487307836</v>
          </cell>
          <cell r="M12">
            <v>3</v>
          </cell>
          <cell r="N12">
            <v>9.6985531123217603E-2</v>
          </cell>
          <cell r="O12">
            <v>9.7055000000000002E-2</v>
          </cell>
          <cell r="P12">
            <v>9.6799999999999997E-2</v>
          </cell>
          <cell r="Q12">
            <v>2369286000</v>
          </cell>
          <cell r="R12">
            <v>2487307836</v>
          </cell>
          <cell r="S12">
            <v>3</v>
          </cell>
        </row>
        <row r="13">
          <cell r="Q13">
            <v>0</v>
          </cell>
          <cell r="R13">
            <v>0</v>
          </cell>
          <cell r="S13">
            <v>0</v>
          </cell>
        </row>
        <row r="14">
          <cell r="Q14">
            <v>0</v>
          </cell>
          <cell r="R14">
            <v>0</v>
          </cell>
          <cell r="S14">
            <v>0</v>
          </cell>
        </row>
        <row r="15">
          <cell r="Q15">
            <v>0</v>
          </cell>
          <cell r="R15">
            <v>0</v>
          </cell>
          <cell r="S15">
            <v>0</v>
          </cell>
        </row>
        <row r="16">
          <cell r="Q16">
            <v>0</v>
          </cell>
          <cell r="R16">
            <v>0</v>
          </cell>
          <cell r="S16">
            <v>0</v>
          </cell>
        </row>
        <row r="17">
          <cell r="Q17">
            <v>0</v>
          </cell>
          <cell r="R17">
            <v>0</v>
          </cell>
          <cell r="S17">
            <v>0</v>
          </cell>
        </row>
        <row r="18">
          <cell r="Q18">
            <v>0</v>
          </cell>
          <cell r="R18">
            <v>0</v>
          </cell>
          <cell r="S18">
            <v>0</v>
          </cell>
        </row>
        <row r="19">
          <cell r="Q19">
            <v>0</v>
          </cell>
          <cell r="R19">
            <v>0</v>
          </cell>
          <cell r="S19">
            <v>0</v>
          </cell>
        </row>
        <row r="20">
          <cell r="Q20">
            <v>0</v>
          </cell>
          <cell r="R20">
            <v>0</v>
          </cell>
          <cell r="S20">
            <v>0</v>
          </cell>
        </row>
        <row r="21">
          <cell r="Q21">
            <v>0</v>
          </cell>
          <cell r="R21">
            <v>0</v>
          </cell>
          <cell r="S21">
            <v>0</v>
          </cell>
        </row>
        <row r="22">
          <cell r="Q22">
            <v>0</v>
          </cell>
          <cell r="R22">
            <v>0</v>
          </cell>
          <cell r="S22">
            <v>0</v>
          </cell>
        </row>
        <row r="23">
          <cell r="Q23">
            <v>0</v>
          </cell>
          <cell r="R23">
            <v>0</v>
          </cell>
          <cell r="S23">
            <v>0</v>
          </cell>
        </row>
        <row r="24">
          <cell r="Q24">
            <v>0</v>
          </cell>
          <cell r="R24">
            <v>0</v>
          </cell>
          <cell r="S24">
            <v>0</v>
          </cell>
        </row>
        <row r="36">
          <cell r="C36" t="str">
            <v>XS1207654853</v>
          </cell>
          <cell r="D36">
            <v>45742</v>
          </cell>
          <cell r="E36">
            <v>1000000</v>
          </cell>
          <cell r="F36">
            <v>1014161.8</v>
          </cell>
          <cell r="G36">
            <v>1</v>
          </cell>
          <cell r="H36">
            <v>0.06</v>
          </cell>
          <cell r="I36">
            <v>0.06</v>
          </cell>
          <cell r="J36">
            <v>0.06</v>
          </cell>
          <cell r="K36">
            <v>1000000</v>
          </cell>
          <cell r="L36">
            <v>1016455.19</v>
          </cell>
          <cell r="M36">
            <v>1</v>
          </cell>
          <cell r="N36">
            <v>5.7500000000000002E-2</v>
          </cell>
          <cell r="O36">
            <v>5.7500000000000002E-2</v>
          </cell>
          <cell r="P36">
            <v>5.7500000000000002E-2</v>
          </cell>
          <cell r="Q36">
            <v>2000000</v>
          </cell>
          <cell r="R36">
            <v>2030616.99</v>
          </cell>
          <cell r="S36">
            <v>2</v>
          </cell>
        </row>
        <row r="37">
          <cell r="C37" t="str">
            <v>XS2010043904</v>
          </cell>
          <cell r="D37">
            <v>47387</v>
          </cell>
          <cell r="K37">
            <v>1050000</v>
          </cell>
          <cell r="L37">
            <v>903029.18</v>
          </cell>
          <cell r="M37">
            <v>3</v>
          </cell>
          <cell r="N37">
            <v>7.1471850749868407E-2</v>
          </cell>
          <cell r="O37">
            <v>7.1554000000000006E-2</v>
          </cell>
          <cell r="P37">
            <v>7.1430800000000003E-2</v>
          </cell>
          <cell r="Q37">
            <v>1050000</v>
          </cell>
          <cell r="R37">
            <v>903029.18</v>
          </cell>
          <cell r="S37">
            <v>3</v>
          </cell>
        </row>
        <row r="38">
          <cell r="C38" t="str">
            <v>XS2010028939</v>
          </cell>
          <cell r="D38">
            <v>47881</v>
          </cell>
          <cell r="K38">
            <v>1000000</v>
          </cell>
          <cell r="L38">
            <v>816368.66</v>
          </cell>
          <cell r="M38">
            <v>2</v>
          </cell>
          <cell r="N38">
            <v>7.1999999999999995E-2</v>
          </cell>
          <cell r="O38">
            <v>7.1999999999999995E-2</v>
          </cell>
          <cell r="P38">
            <v>7.1999999999999995E-2</v>
          </cell>
          <cell r="Q38">
            <v>1000000</v>
          </cell>
          <cell r="R38">
            <v>816368.66</v>
          </cell>
          <cell r="S38">
            <v>2</v>
          </cell>
        </row>
        <row r="39">
          <cell r="Q39">
            <v>0</v>
          </cell>
          <cell r="R39">
            <v>0</v>
          </cell>
          <cell r="S39">
            <v>0</v>
          </cell>
        </row>
      </sheetData>
      <sheetData sheetId="2">
        <row r="18">
          <cell r="E18">
            <v>2000000</v>
          </cell>
          <cell r="F18">
            <v>1</v>
          </cell>
          <cell r="G18">
            <v>4.4999999999999998E-2</v>
          </cell>
          <cell r="H18">
            <v>4.4999999999999998E-2</v>
          </cell>
          <cell r="I18">
            <v>4.4999999999999998E-2</v>
          </cell>
        </row>
        <row r="26">
          <cell r="E26">
            <v>2500000</v>
          </cell>
          <cell r="F26">
            <v>1</v>
          </cell>
          <cell r="G26">
            <v>3.2500000000000001E-2</v>
          </cell>
          <cell r="H26">
            <v>3.2500000000000001E-2</v>
          </cell>
          <cell r="I26">
            <v>3.2500000000000001E-2</v>
          </cell>
        </row>
      </sheetData>
      <sheetData sheetId="3">
        <row r="10">
          <cell r="U10">
            <v>0</v>
          </cell>
          <cell r="V10">
            <v>0</v>
          </cell>
          <cell r="W10">
            <v>0</v>
          </cell>
          <cell r="X10">
            <v>0</v>
          </cell>
          <cell r="Y10">
            <v>0</v>
          </cell>
        </row>
        <row r="11">
          <cell r="M11">
            <v>31454.959999999999</v>
          </cell>
          <cell r="N11">
            <v>12752469.9</v>
          </cell>
          <cell r="O11">
            <v>31454.959999999999</v>
          </cell>
          <cell r="P11">
            <v>12752469.9</v>
          </cell>
          <cell r="Q11">
            <v>1</v>
          </cell>
          <cell r="R11">
            <v>5.4299999999999994E-2</v>
          </cell>
          <cell r="S11">
            <v>5.4299999999999994E-2</v>
          </cell>
          <cell r="T11">
            <v>5.4299999999999994E-2</v>
          </cell>
          <cell r="U11">
            <v>31454.959999999999</v>
          </cell>
          <cell r="V11">
            <v>12752469.9</v>
          </cell>
          <cell r="W11">
            <v>31454.959999999999</v>
          </cell>
          <cell r="X11">
            <v>12752469.9</v>
          </cell>
          <cell r="Y11">
            <v>1</v>
          </cell>
        </row>
        <row r="12">
          <cell r="U12">
            <v>0</v>
          </cell>
          <cell r="V12">
            <v>0</v>
          </cell>
          <cell r="W12">
            <v>0</v>
          </cell>
          <cell r="X12">
            <v>0</v>
          </cell>
          <cell r="Y12">
            <v>0</v>
          </cell>
        </row>
        <row r="13">
          <cell r="M13">
            <v>400000</v>
          </cell>
          <cell r="N13">
            <v>157536000</v>
          </cell>
          <cell r="O13">
            <v>400000</v>
          </cell>
          <cell r="P13">
            <v>157536000</v>
          </cell>
          <cell r="Q13">
            <v>1</v>
          </cell>
          <cell r="R13">
            <v>5.2499999999999998E-2</v>
          </cell>
          <cell r="S13">
            <v>5.2499999999999998E-2</v>
          </cell>
          <cell r="T13">
            <v>5.2499999999999998E-2</v>
          </cell>
          <cell r="U13">
            <v>400000</v>
          </cell>
          <cell r="V13">
            <v>157536000</v>
          </cell>
          <cell r="W13">
            <v>400000</v>
          </cell>
          <cell r="X13">
            <v>157536000</v>
          </cell>
          <cell r="Y13">
            <v>1</v>
          </cell>
        </row>
        <row r="14">
          <cell r="J14" t="e">
            <v>#DIV/0!</v>
          </cell>
          <cell r="K14">
            <v>0</v>
          </cell>
          <cell r="L14">
            <v>0</v>
          </cell>
          <cell r="M14">
            <v>431454.96</v>
          </cell>
          <cell r="N14">
            <v>170288469.90000001</v>
          </cell>
          <cell r="O14">
            <v>431454.96</v>
          </cell>
          <cell r="P14">
            <v>170288469.90000001</v>
          </cell>
          <cell r="Q14">
            <v>2</v>
          </cell>
          <cell r="R14">
            <v>5.2631227899199488E-2</v>
          </cell>
          <cell r="S14">
            <v>5.4299999999999994E-2</v>
          </cell>
          <cell r="T14">
            <v>5.2499999999999998E-2</v>
          </cell>
          <cell r="U14">
            <v>431454.96</v>
          </cell>
          <cell r="V14">
            <v>170288469.90000001</v>
          </cell>
          <cell r="W14">
            <v>431454.96</v>
          </cell>
          <cell r="X14">
            <v>170288469.90000001</v>
          </cell>
          <cell r="Y14">
            <v>2</v>
          </cell>
        </row>
        <row r="15">
          <cell r="U15">
            <v>0</v>
          </cell>
          <cell r="V15">
            <v>0</v>
          </cell>
          <cell r="W15">
            <v>0</v>
          </cell>
          <cell r="X15">
            <v>0</v>
          </cell>
          <cell r="Y15">
            <v>0</v>
          </cell>
        </row>
        <row r="16">
          <cell r="U16">
            <v>0</v>
          </cell>
          <cell r="V16">
            <v>0</v>
          </cell>
          <cell r="W16">
            <v>0</v>
          </cell>
          <cell r="X16">
            <v>0</v>
          </cell>
          <cell r="Y16">
            <v>0</v>
          </cell>
        </row>
        <row r="17">
          <cell r="U17">
            <v>0</v>
          </cell>
          <cell r="V17">
            <v>0</v>
          </cell>
          <cell r="W17">
            <v>0</v>
          </cell>
          <cell r="X17">
            <v>0</v>
          </cell>
          <cell r="Y17">
            <v>0</v>
          </cell>
        </row>
        <row r="18">
          <cell r="U18">
            <v>0</v>
          </cell>
          <cell r="V18">
            <v>0</v>
          </cell>
          <cell r="W18">
            <v>0</v>
          </cell>
          <cell r="X18">
            <v>0</v>
          </cell>
          <cell r="Y18">
            <v>0</v>
          </cell>
        </row>
        <row r="19">
          <cell r="J19" t="e">
            <v>#DIV/0!</v>
          </cell>
          <cell r="K19">
            <v>0</v>
          </cell>
          <cell r="L19">
            <v>0</v>
          </cell>
          <cell r="M19">
            <v>0</v>
          </cell>
          <cell r="N19">
            <v>0</v>
          </cell>
          <cell r="O19">
            <v>0</v>
          </cell>
          <cell r="P19">
            <v>0</v>
          </cell>
          <cell r="Q19">
            <v>0</v>
          </cell>
          <cell r="R19" t="e">
            <v>#DIV/0!</v>
          </cell>
          <cell r="S19">
            <v>0</v>
          </cell>
          <cell r="T19">
            <v>0</v>
          </cell>
          <cell r="U19">
            <v>0</v>
          </cell>
          <cell r="V19">
            <v>0</v>
          </cell>
          <cell r="W19">
            <v>0</v>
          </cell>
          <cell r="X19">
            <v>0</v>
          </cell>
          <cell r="Y19">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B_all"/>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Medium Term Table"/>
      <sheetName val="Assumptions"/>
      <sheetName val="Quarterly Program"/>
      <sheetName val="Liquid-Reserve time line "/>
      <sheetName val="Monetary Program"/>
      <sheetName val="Figures"/>
      <sheetName val="NBM Balance Sheet"/>
      <sheetName val="Monetary Survey"/>
      <sheetName val="Interest Rates"/>
      <sheetName val="CPI"/>
      <sheetName val="Wages"/>
      <sheetName val="Fiscal Accts"/>
      <sheetName val="Old FisAccts"/>
      <sheetName val="BOP-qtrly"/>
      <sheetName val="BOP-M-T"/>
      <sheetName val="National Accounts"/>
      <sheetName val="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F"/>
      <sheetName val="Overview"/>
      <sheetName val="Summary-Tab"/>
      <sheetName val="TAB16APP"/>
      <sheetName val="Print_PEF"/>
      <sheetName val="Print_Consolidated_Gov't"/>
      <sheetName val="Print_Medium_Term"/>
      <sheetName val="Medium-Term"/>
      <sheetName val="Consolidated_Gov't"/>
      <sheetName val="State_Gov't"/>
      <sheetName val="Republican Gov't"/>
      <sheetName val="Local Gov't"/>
      <sheetName val="Tax_Arrears"/>
      <sheetName val="Output_Real"/>
      <sheetName val="Input_Real"/>
      <sheetName val="Input_BoP"/>
      <sheetName val="tax-share"/>
      <sheetName val="Grants"/>
      <sheetName val="Input_Sheet Old"/>
      <sheetName val="Public-Investment"/>
      <sheetName val="External_Financing"/>
      <sheetName val="Trade&amp;Grants_BoP"/>
      <sheetName val="Interest_Payments_BoP"/>
      <sheetName val="Amortization_BoP"/>
      <sheetName val="External-Financing_BoP"/>
      <sheetName val="Output-Real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M"/>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MS"/>
      <sheetName val="BOP"/>
      <sheetName val="IMPEXPORT"/>
      <sheetName val="IMPTARIFF"/>
      <sheetName val="IMPEX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pageSetUpPr fitToPage="1"/>
  </sheetPr>
  <dimension ref="B1:S29"/>
  <sheetViews>
    <sheetView tabSelected="1" zoomScaleNormal="100" zoomScaleSheetLayoutView="85" workbookViewId="0"/>
  </sheetViews>
  <sheetFormatPr defaultRowHeight="12.75" x14ac:dyDescent="0.2"/>
  <cols>
    <col min="1" max="1" width="3.5703125" customWidth="1"/>
    <col min="2" max="2" width="2.5703125" bestFit="1" customWidth="1"/>
    <col min="4" max="4" width="14.28515625" customWidth="1"/>
    <col min="5" max="5" width="19.140625" customWidth="1"/>
    <col min="6" max="6" width="20.5703125" customWidth="1"/>
    <col min="8" max="8" width="12.85546875" customWidth="1"/>
    <col min="9" max="9" width="12" customWidth="1"/>
    <col min="10" max="10" width="11.85546875" customWidth="1"/>
    <col min="11" max="12" width="24" customWidth="1"/>
    <col min="13" max="13" width="13.5703125" customWidth="1"/>
    <col min="14" max="15" width="12.140625" customWidth="1"/>
    <col min="16" max="16" width="11.140625" customWidth="1"/>
    <col min="17" max="17" width="21.140625" customWidth="1"/>
    <col min="18" max="18" width="20.42578125" customWidth="1"/>
    <col min="19" max="19" width="11.140625" customWidth="1"/>
  </cols>
  <sheetData>
    <row r="1" spans="2:19" ht="16.5" x14ac:dyDescent="0.25">
      <c r="B1" s="254" t="s">
        <v>55</v>
      </c>
      <c r="C1" s="254"/>
      <c r="D1" s="254"/>
      <c r="E1" s="1"/>
      <c r="F1" s="1"/>
      <c r="G1" s="1"/>
      <c r="H1" s="2"/>
      <c r="I1" s="3"/>
      <c r="J1" s="3"/>
      <c r="K1" s="3"/>
      <c r="L1" s="3"/>
      <c r="M1" s="3"/>
      <c r="N1" s="3"/>
      <c r="O1" s="3"/>
      <c r="P1" s="3"/>
      <c r="Q1" s="2"/>
      <c r="R1" s="2"/>
      <c r="S1" s="2"/>
    </row>
    <row r="2" spans="2:19" ht="13.5" x14ac:dyDescent="0.25">
      <c r="C2" s="2"/>
      <c r="D2" s="1"/>
      <c r="E2" s="1"/>
      <c r="F2" s="1"/>
      <c r="G2" s="1"/>
      <c r="H2" s="2"/>
      <c r="I2" s="3"/>
      <c r="J2" s="3"/>
      <c r="K2" s="3"/>
      <c r="L2" s="3"/>
      <c r="M2" s="3"/>
      <c r="N2" s="3"/>
      <c r="O2" s="3"/>
      <c r="P2" s="3"/>
      <c r="Q2" s="2"/>
      <c r="R2" s="2"/>
      <c r="S2" s="2"/>
    </row>
    <row r="3" spans="2:19" ht="14.25" thickBot="1" x14ac:dyDescent="0.3">
      <c r="C3" s="2"/>
      <c r="D3" s="1"/>
      <c r="E3" s="1"/>
      <c r="F3" s="1"/>
      <c r="G3" s="1"/>
      <c r="H3" s="4"/>
      <c r="I3" s="3"/>
      <c r="J3" s="3"/>
      <c r="K3" s="3"/>
      <c r="L3" s="3"/>
      <c r="M3" s="3"/>
      <c r="N3" s="3"/>
      <c r="O3" s="3"/>
      <c r="P3" s="3"/>
      <c r="Q3" s="2"/>
      <c r="R3" s="2"/>
      <c r="S3" s="2"/>
    </row>
    <row r="4" spans="2:19" ht="23.25" thickBot="1" x14ac:dyDescent="0.25">
      <c r="C4" s="255" t="s">
        <v>53</v>
      </c>
      <c r="D4" s="256"/>
      <c r="E4" s="256"/>
      <c r="F4" s="256"/>
      <c r="G4" s="256"/>
      <c r="H4" s="256"/>
      <c r="I4" s="256"/>
      <c r="J4" s="256"/>
      <c r="K4" s="256"/>
      <c r="L4" s="256"/>
      <c r="M4" s="256"/>
      <c r="N4" s="256"/>
      <c r="O4" s="256"/>
      <c r="P4" s="256"/>
      <c r="Q4" s="256"/>
      <c r="R4" s="256"/>
      <c r="S4" s="257"/>
    </row>
    <row r="5" spans="2:19" ht="18" thickBot="1" x14ac:dyDescent="0.35">
      <c r="C5" s="5"/>
      <c r="D5" s="5"/>
      <c r="E5" s="5"/>
      <c r="F5" s="5"/>
      <c r="G5" s="5"/>
      <c r="H5" s="5"/>
      <c r="I5" s="5"/>
      <c r="J5" s="5"/>
      <c r="K5" s="5"/>
      <c r="L5" s="5"/>
      <c r="M5" s="5"/>
      <c r="N5" s="5"/>
      <c r="O5" s="5"/>
      <c r="P5" s="6"/>
      <c r="Q5" s="7"/>
      <c r="R5" s="7"/>
      <c r="S5" s="7"/>
    </row>
    <row r="6" spans="2:19" ht="18" customHeight="1" thickBot="1" x14ac:dyDescent="0.25">
      <c r="B6" s="258" t="s">
        <v>34</v>
      </c>
      <c r="C6" s="259"/>
      <c r="D6" s="111">
        <f>'[43]6.2-Repo'!$D$6</f>
        <v>45397</v>
      </c>
      <c r="E6" s="260" t="s">
        <v>45</v>
      </c>
      <c r="F6" s="261"/>
      <c r="G6" s="261"/>
      <c r="H6" s="261"/>
      <c r="I6" s="261"/>
      <c r="J6" s="262"/>
      <c r="K6" s="263" t="s">
        <v>46</v>
      </c>
      <c r="L6" s="264"/>
      <c r="M6" s="264"/>
      <c r="N6" s="264"/>
      <c r="O6" s="264"/>
      <c r="P6" s="265"/>
      <c r="Q6" s="266" t="s">
        <v>35</v>
      </c>
      <c r="R6" s="267"/>
      <c r="S6" s="268"/>
    </row>
    <row r="7" spans="2:19" ht="15" thickBot="1" x14ac:dyDescent="0.25">
      <c r="B7" s="271" t="s">
        <v>0</v>
      </c>
      <c r="C7" s="273" t="s">
        <v>49</v>
      </c>
      <c r="D7" s="274"/>
      <c r="E7" s="277" t="s">
        <v>32</v>
      </c>
      <c r="F7" s="278"/>
      <c r="G7" s="279"/>
      <c r="H7" s="277" t="s">
        <v>48</v>
      </c>
      <c r="I7" s="278"/>
      <c r="J7" s="279"/>
      <c r="K7" s="290" t="s">
        <v>32</v>
      </c>
      <c r="L7" s="291"/>
      <c r="M7" s="292"/>
      <c r="N7" s="290" t="s">
        <v>48</v>
      </c>
      <c r="O7" s="291"/>
      <c r="P7" s="292"/>
      <c r="Q7" s="280" t="s">
        <v>36</v>
      </c>
      <c r="R7" s="281"/>
      <c r="S7" s="282"/>
    </row>
    <row r="8" spans="2:19" ht="29.25" thickBot="1" x14ac:dyDescent="0.25">
      <c r="B8" s="272"/>
      <c r="C8" s="275"/>
      <c r="D8" s="276"/>
      <c r="E8" s="11" t="s">
        <v>37</v>
      </c>
      <c r="F8" s="9" t="s">
        <v>38</v>
      </c>
      <c r="G8" s="47" t="s">
        <v>39</v>
      </c>
      <c r="H8" s="161" t="s">
        <v>40</v>
      </c>
      <c r="I8" s="48" t="s">
        <v>41</v>
      </c>
      <c r="J8" s="47" t="s">
        <v>42</v>
      </c>
      <c r="K8" s="13" t="s">
        <v>37</v>
      </c>
      <c r="L8" s="14" t="s">
        <v>38</v>
      </c>
      <c r="M8" s="15" t="s">
        <v>39</v>
      </c>
      <c r="N8" s="50" t="s">
        <v>40</v>
      </c>
      <c r="O8" s="51" t="s">
        <v>41</v>
      </c>
      <c r="P8" s="49" t="s">
        <v>42</v>
      </c>
      <c r="Q8" s="216" t="s">
        <v>37</v>
      </c>
      <c r="R8" s="217" t="s">
        <v>38</v>
      </c>
      <c r="S8" s="217" t="s">
        <v>39</v>
      </c>
    </row>
    <row r="9" spans="2:19" ht="17.25" thickBot="1" x14ac:dyDescent="0.25">
      <c r="B9" s="53"/>
      <c r="C9" s="283" t="s">
        <v>1</v>
      </c>
      <c r="D9" s="284"/>
      <c r="E9" s="206" t="s">
        <v>2</v>
      </c>
      <c r="F9" s="249" t="s">
        <v>3</v>
      </c>
      <c r="G9" s="250" t="s">
        <v>4</v>
      </c>
      <c r="H9" s="22" t="s">
        <v>5</v>
      </c>
      <c r="I9" s="23" t="s">
        <v>6</v>
      </c>
      <c r="J9" s="20" t="s">
        <v>7</v>
      </c>
      <c r="K9" s="18" t="s">
        <v>8</v>
      </c>
      <c r="L9" s="19" t="s">
        <v>9</v>
      </c>
      <c r="M9" s="20" t="s">
        <v>10</v>
      </c>
      <c r="N9" s="22" t="s">
        <v>11</v>
      </c>
      <c r="O9" s="23" t="s">
        <v>12</v>
      </c>
      <c r="P9" s="20" t="s">
        <v>13</v>
      </c>
      <c r="Q9" s="202" t="s">
        <v>0</v>
      </c>
      <c r="R9" s="206" t="s">
        <v>14</v>
      </c>
      <c r="S9" s="207" t="s">
        <v>15</v>
      </c>
    </row>
    <row r="10" spans="2:19" ht="16.5" x14ac:dyDescent="0.3">
      <c r="B10" s="154">
        <v>1</v>
      </c>
      <c r="C10" s="285" t="s">
        <v>76</v>
      </c>
      <c r="D10" s="286"/>
      <c r="E10" s="236">
        <f>IF('[43]6.2-Repo'!E10="","",'[43]6.2-Repo'!E10)</f>
        <v>7565000000</v>
      </c>
      <c r="F10" s="237">
        <f>IF('[43]6.2-Repo'!F10="","",'[43]6.2-Repo'!F10)</f>
        <v>7524563109</v>
      </c>
      <c r="G10" s="238">
        <f>IF('[43]6.2-Repo'!G10="","",'[43]6.2-Repo'!G10)</f>
        <v>4</v>
      </c>
      <c r="H10" s="122">
        <f>IF('[43]6.2-Repo'!H10="","",'[43]6.2-Repo'!H10)</f>
        <v>8.6999999999999994E-2</v>
      </c>
      <c r="I10" s="123">
        <f>IF('[43]6.2-Repo'!I10="","",'[43]6.2-Repo'!I10)</f>
        <v>8.6999999999999994E-2</v>
      </c>
      <c r="J10" s="124">
        <f>IF('[43]6.2-Repo'!J10="","",'[43]6.2-Repo'!J10)</f>
        <v>8.6999999999999994E-2</v>
      </c>
      <c r="K10" s="236">
        <f>IF('[43]6.2-Repo'!K10="","",'[43]6.2-Repo'!K10)</f>
        <v>4905000000</v>
      </c>
      <c r="L10" s="237">
        <f>IF('[43]6.2-Repo'!L10="","",'[43]6.2-Repo'!L10)</f>
        <v>5052920799</v>
      </c>
      <c r="M10" s="238">
        <f>IF('[43]6.2-Repo'!M10="","",'[43]6.2-Repo'!M10)</f>
        <v>18</v>
      </c>
      <c r="N10" s="103">
        <f>IF('[43]6.2-Repo'!N10="","",'[43]6.2-Repo'!N10)</f>
        <v>9.2486037153993395E-2</v>
      </c>
      <c r="O10" s="104">
        <f>IF('[43]6.2-Repo'!O10="","",'[43]6.2-Repo'!O10)</f>
        <v>9.5000000000000001E-2</v>
      </c>
      <c r="P10" s="125">
        <f>IF('[43]6.2-Repo'!P10="","",'[43]6.2-Repo'!P10)</f>
        <v>9.1499999999999998E-2</v>
      </c>
      <c r="Q10" s="55">
        <f>IF('[43]6.2-Repo'!Q10="","",'[43]6.2-Repo'!Q10)</f>
        <v>12617920799</v>
      </c>
      <c r="R10" s="106">
        <f>IF('[43]6.2-Repo'!R10="","",'[43]6.2-Repo'!R10)</f>
        <v>12429563109</v>
      </c>
      <c r="S10" s="107">
        <f>IF('[43]6.2-Repo'!S10="","",'[43]6.2-Repo'!S10)</f>
        <v>22</v>
      </c>
    </row>
    <row r="11" spans="2:19" ht="16.5" x14ac:dyDescent="0.3">
      <c r="B11" s="26">
        <v>2</v>
      </c>
      <c r="C11" s="287" t="s">
        <v>57</v>
      </c>
      <c r="D11" s="288"/>
      <c r="E11" s="96" t="str">
        <f>IF('[43]6.2-Repo'!E11="","",'[43]6.2-Repo'!E11)</f>
        <v/>
      </c>
      <c r="F11" s="32" t="str">
        <f>IF('[43]6.2-Repo'!F11="","",'[43]6.2-Repo'!F11)</f>
        <v/>
      </c>
      <c r="G11" s="97" t="str">
        <f>IF('[43]6.2-Repo'!G11="","",'[43]6.2-Repo'!G11)</f>
        <v/>
      </c>
      <c r="H11" s="103" t="str">
        <f>IF('[43]6.2-Repo'!H11="","",'[43]6.2-Repo'!H11)</f>
        <v/>
      </c>
      <c r="I11" s="104" t="str">
        <f>IF('[43]6.2-Repo'!I11="","",'[43]6.2-Repo'!I11)</f>
        <v/>
      </c>
      <c r="J11" s="125" t="str">
        <f>IF('[43]6.2-Repo'!J11="","",'[43]6.2-Repo'!J11)</f>
        <v/>
      </c>
      <c r="K11" s="96">
        <f>IF('[43]6.2-Repo'!K11="","",'[43]6.2-Repo'!K11)</f>
        <v>7154000000</v>
      </c>
      <c r="L11" s="32">
        <f>IF('[43]6.2-Repo'!L11="","",'[43]6.2-Repo'!L11)</f>
        <v>7227456333</v>
      </c>
      <c r="M11" s="97">
        <f>IF('[43]6.2-Repo'!M11="","",'[43]6.2-Repo'!M11)</f>
        <v>25</v>
      </c>
      <c r="N11" s="103">
        <f>IF('[43]6.2-Repo'!N11="","",'[43]6.2-Repo'!N11)</f>
        <v>9.2855560496127323E-2</v>
      </c>
      <c r="O11" s="104">
        <f>IF('[43]6.2-Repo'!O11="","",'[43]6.2-Repo'!O11)</f>
        <v>9.6000000000000002E-2</v>
      </c>
      <c r="P11" s="125">
        <f>IF('[43]6.2-Repo'!P11="","",'[43]6.2-Repo'!P11)</f>
        <v>9.1499999999999998E-2</v>
      </c>
      <c r="Q11" s="57">
        <f>IF('[43]6.2-Repo'!Q11="","",'[43]6.2-Repo'!Q11)</f>
        <v>7227456333</v>
      </c>
      <c r="R11" s="109">
        <f>IF('[43]6.2-Repo'!R11="","",'[43]6.2-Repo'!R11)</f>
        <v>7154000000</v>
      </c>
      <c r="S11" s="108">
        <f>IF('[43]6.2-Repo'!S11="","",'[43]6.2-Repo'!S11)</f>
        <v>25</v>
      </c>
    </row>
    <row r="12" spans="2:19" ht="16.5" x14ac:dyDescent="0.3">
      <c r="B12" s="26">
        <v>3</v>
      </c>
      <c r="C12" s="289" t="s">
        <v>58</v>
      </c>
      <c r="D12" s="288"/>
      <c r="E12" s="96" t="str">
        <f>IF('[43]6.2-Repo'!E12="","",'[43]6.2-Repo'!E12)</f>
        <v/>
      </c>
      <c r="F12" s="32" t="str">
        <f>IF('[43]6.2-Repo'!F12="","",'[43]6.2-Repo'!F12)</f>
        <v/>
      </c>
      <c r="G12" s="97" t="str">
        <f>IF('[43]6.2-Repo'!G12="","",'[43]6.2-Repo'!G12)</f>
        <v/>
      </c>
      <c r="H12" s="103" t="str">
        <f>IF('[43]6.2-Repo'!H12="","",'[43]6.2-Repo'!H12)</f>
        <v/>
      </c>
      <c r="I12" s="104" t="str">
        <f>IF('[43]6.2-Repo'!I12="","",'[43]6.2-Repo'!I12)</f>
        <v/>
      </c>
      <c r="J12" s="125" t="str">
        <f>IF('[43]6.2-Repo'!J12="","",'[43]6.2-Repo'!J12)</f>
        <v/>
      </c>
      <c r="K12" s="96">
        <f>IF('[43]6.2-Repo'!K12="","",'[43]6.2-Repo'!K12)</f>
        <v>5006895000</v>
      </c>
      <c r="L12" s="32">
        <f>IF('[43]6.2-Repo'!L12="","",'[43]6.2-Repo'!L12)</f>
        <v>4849700071</v>
      </c>
      <c r="M12" s="97">
        <f>IF('[43]6.2-Repo'!M12="","",'[43]6.2-Repo'!M12)</f>
        <v>12</v>
      </c>
      <c r="N12" s="103">
        <f>IF('[43]6.2-Repo'!N12="","",'[43]6.2-Repo'!N12)</f>
        <v>9.2423548248124224E-2</v>
      </c>
      <c r="O12" s="104">
        <f>IF('[43]6.2-Repo'!O12="","",'[43]6.2-Repo'!O12)</f>
        <v>0.10299999999999999</v>
      </c>
      <c r="P12" s="125">
        <f>IF('[43]6.2-Repo'!P12="","",'[43]6.2-Repo'!P12)</f>
        <v>9.1999999999999998E-2</v>
      </c>
      <c r="Q12" s="71">
        <f>IF('[43]6.2-Repo'!Q12="","",'[43]6.2-Repo'!Q12)</f>
        <v>4849700071</v>
      </c>
      <c r="R12" s="109">
        <f>IF('[43]6.2-Repo'!R12="","",'[43]6.2-Repo'!R12)</f>
        <v>5006895000</v>
      </c>
      <c r="S12" s="108">
        <f>IF('[43]6.2-Repo'!S12="","",'[43]6.2-Repo'!S12)</f>
        <v>12</v>
      </c>
    </row>
    <row r="13" spans="2:19" ht="17.25" thickBot="1" x14ac:dyDescent="0.35">
      <c r="B13" s="26">
        <v>4</v>
      </c>
      <c r="C13" s="269" t="s">
        <v>50</v>
      </c>
      <c r="D13" s="270"/>
      <c r="E13" s="225" t="str">
        <f>IF('[43]6.2-Repo'!E13="","",'[43]6.2-Repo'!E13)</f>
        <v/>
      </c>
      <c r="F13" s="239" t="str">
        <f>IF('[43]6.2-Repo'!F13="","",'[43]6.2-Repo'!F13)</f>
        <v/>
      </c>
      <c r="G13" s="240" t="str">
        <f>IF('[43]6.2-Repo'!G13="","",'[43]6.2-Repo'!G13)</f>
        <v/>
      </c>
      <c r="H13" s="126" t="str">
        <f>IF('[43]6.2-Repo'!H13="","",'[43]6.2-Repo'!H13)</f>
        <v/>
      </c>
      <c r="I13" s="114" t="str">
        <f>IF('[43]6.2-Repo'!I13="","",'[43]6.2-Repo'!I13)</f>
        <v/>
      </c>
      <c r="J13" s="113" t="str">
        <f>IF('[43]6.2-Repo'!J13="","",'[43]6.2-Repo'!J13)</f>
        <v/>
      </c>
      <c r="K13" s="225">
        <f>IF('[43]6.2-Repo'!K13="","",'[43]6.2-Repo'!K13)</f>
        <v>770000</v>
      </c>
      <c r="L13" s="239">
        <f>IF('[43]6.2-Repo'!L13="","",'[43]6.2-Repo'!L13)</f>
        <v>866000</v>
      </c>
      <c r="M13" s="240">
        <f>IF('[43]6.2-Repo'!M13="","",'[43]6.2-Repo'!M13)</f>
        <v>1</v>
      </c>
      <c r="N13" s="103">
        <f>IF('[43]6.2-Repo'!N13="","",'[43]6.2-Repo'!N13)</f>
        <v>0.10299999999999999</v>
      </c>
      <c r="O13" s="104">
        <f>IF('[43]6.2-Repo'!O13="","",'[43]6.2-Repo'!O13)</f>
        <v>0.10299999999999999</v>
      </c>
      <c r="P13" s="125">
        <f>IF('[43]6.2-Repo'!P13="","",'[43]6.2-Repo'!P13)</f>
        <v>0.10299999999999999</v>
      </c>
      <c r="Q13" s="73">
        <f>IF('[43]6.2-Repo'!Q13="","",'[43]6.2-Repo'!Q13)</f>
        <v>770000</v>
      </c>
      <c r="R13" s="143">
        <f>IF('[43]6.2-Repo'!R13="","",'[43]6.2-Repo'!R13)</f>
        <v>866000</v>
      </c>
      <c r="S13" s="108">
        <f>IF('[43]6.2-Repo'!S13="","",'[43]6.2-Repo'!S13)</f>
        <v>1</v>
      </c>
    </row>
    <row r="14" spans="2:19" ht="15" thickBot="1" x14ac:dyDescent="0.3">
      <c r="B14" s="156">
        <v>5</v>
      </c>
      <c r="C14" s="293" t="s">
        <v>36</v>
      </c>
      <c r="D14" s="294"/>
      <c r="E14" s="105">
        <f>SUM(E10:E13)</f>
        <v>7565000000</v>
      </c>
      <c r="F14" s="220">
        <f>SUM(F10:F13)</f>
        <v>7524563109</v>
      </c>
      <c r="G14" s="105">
        <f>SUM(G10:G13)</f>
        <v>4</v>
      </c>
      <c r="H14" s="222" t="s">
        <v>28</v>
      </c>
      <c r="I14" s="223" t="s">
        <v>28</v>
      </c>
      <c r="J14" s="224" t="s">
        <v>28</v>
      </c>
      <c r="K14" s="220">
        <f>SUM(K10:K13)</f>
        <v>17066665000</v>
      </c>
      <c r="L14" s="220">
        <f>SUM(L10:L13)</f>
        <v>17130943203</v>
      </c>
      <c r="M14" s="105">
        <f>SUM(M10:M13)</f>
        <v>56</v>
      </c>
      <c r="N14" s="181" t="s">
        <v>28</v>
      </c>
      <c r="O14" s="182" t="s">
        <v>28</v>
      </c>
      <c r="P14" s="183" t="s">
        <v>28</v>
      </c>
      <c r="Q14" s="34">
        <f>SUM(Q10:Q13)</f>
        <v>24695847203</v>
      </c>
      <c r="R14" s="215">
        <f>SUM(R10:R13)</f>
        <v>24591324109</v>
      </c>
      <c r="S14" s="34">
        <f>SUM(S10:S13)</f>
        <v>60</v>
      </c>
    </row>
    <row r="15" spans="2:19" ht="14.25" x14ac:dyDescent="0.25">
      <c r="B15" s="35"/>
      <c r="C15" s="36"/>
      <c r="D15" s="36"/>
      <c r="E15" s="36"/>
      <c r="F15" s="36"/>
      <c r="G15" s="37"/>
      <c r="H15" s="37"/>
      <c r="I15" s="37"/>
      <c r="J15" s="37"/>
      <c r="K15" s="36"/>
      <c r="L15" s="36"/>
      <c r="M15" s="37"/>
      <c r="N15" s="37"/>
      <c r="O15" s="37"/>
      <c r="P15" s="37"/>
      <c r="Q15" s="36"/>
      <c r="R15" s="36"/>
      <c r="S15" s="37"/>
    </row>
    <row r="16" spans="2:19" ht="15" thickBot="1" x14ac:dyDescent="0.3">
      <c r="B16" s="35"/>
      <c r="C16" s="36"/>
      <c r="D16" s="36"/>
      <c r="E16" s="36"/>
      <c r="F16" s="36"/>
      <c r="G16" s="37"/>
      <c r="H16" s="37"/>
      <c r="I16" s="37"/>
      <c r="J16" s="37"/>
      <c r="K16" s="36"/>
      <c r="L16" s="36"/>
      <c r="M16" s="37"/>
      <c r="N16" s="37"/>
      <c r="O16" s="37"/>
      <c r="P16" s="37"/>
      <c r="Q16" s="36"/>
      <c r="R16" s="36"/>
      <c r="S16" s="37"/>
    </row>
    <row r="17" spans="2:19" ht="23.25" customHeight="1" thickBot="1" x14ac:dyDescent="0.25">
      <c r="B17" s="157"/>
      <c r="C17" s="255" t="s">
        <v>78</v>
      </c>
      <c r="D17" s="256"/>
      <c r="E17" s="256"/>
      <c r="F17" s="256"/>
      <c r="G17" s="256"/>
      <c r="H17" s="256"/>
      <c r="I17" s="256"/>
      <c r="J17" s="256"/>
      <c r="K17" s="256"/>
      <c r="L17" s="256"/>
      <c r="M17" s="256"/>
      <c r="N17" s="256"/>
      <c r="O17" s="256"/>
      <c r="P17" s="256"/>
      <c r="Q17" s="256"/>
      <c r="R17" s="256"/>
      <c r="S17" s="257"/>
    </row>
    <row r="18" spans="2:19" ht="18" thickBot="1" x14ac:dyDescent="0.35">
      <c r="B18" s="157"/>
      <c r="C18" s="158"/>
      <c r="D18" s="158"/>
      <c r="E18" s="158"/>
      <c r="F18" s="158"/>
      <c r="G18" s="158"/>
      <c r="H18" s="158"/>
      <c r="I18" s="158"/>
      <c r="J18" s="158"/>
      <c r="K18" s="158"/>
      <c r="L18" s="158"/>
      <c r="M18" s="158"/>
      <c r="N18" s="158"/>
      <c r="O18" s="158"/>
      <c r="P18" s="159"/>
      <c r="Q18" s="160"/>
      <c r="R18" s="160"/>
      <c r="S18" s="160"/>
    </row>
    <row r="19" spans="2:19" ht="18" customHeight="1" thickBot="1" x14ac:dyDescent="0.25">
      <c r="B19" s="258" t="s">
        <v>34</v>
      </c>
      <c r="C19" s="259"/>
      <c r="D19" s="111">
        <f>D6</f>
        <v>45397</v>
      </c>
      <c r="E19" s="260" t="s">
        <v>45</v>
      </c>
      <c r="F19" s="261"/>
      <c r="G19" s="261"/>
      <c r="H19" s="261"/>
      <c r="I19" s="261"/>
      <c r="J19" s="262"/>
      <c r="K19" s="263" t="s">
        <v>46</v>
      </c>
      <c r="L19" s="264"/>
      <c r="M19" s="264"/>
      <c r="N19" s="264"/>
      <c r="O19" s="264"/>
      <c r="P19" s="265"/>
      <c r="Q19" s="266" t="s">
        <v>35</v>
      </c>
      <c r="R19" s="267"/>
      <c r="S19" s="268"/>
    </row>
    <row r="20" spans="2:19" ht="15" customHeight="1" thickBot="1" x14ac:dyDescent="0.25">
      <c r="B20" s="295" t="s">
        <v>0</v>
      </c>
      <c r="C20" s="273" t="s">
        <v>49</v>
      </c>
      <c r="D20" s="274"/>
      <c r="E20" s="277" t="s">
        <v>32</v>
      </c>
      <c r="F20" s="278"/>
      <c r="G20" s="279"/>
      <c r="H20" s="277" t="s">
        <v>48</v>
      </c>
      <c r="I20" s="278"/>
      <c r="J20" s="279"/>
      <c r="K20" s="290" t="s">
        <v>32</v>
      </c>
      <c r="L20" s="291"/>
      <c r="M20" s="292"/>
      <c r="N20" s="290" t="s">
        <v>48</v>
      </c>
      <c r="O20" s="291"/>
      <c r="P20" s="292"/>
      <c r="Q20" s="280" t="s">
        <v>36</v>
      </c>
      <c r="R20" s="281"/>
      <c r="S20" s="282"/>
    </row>
    <row r="21" spans="2:19" ht="29.25" thickBot="1" x14ac:dyDescent="0.25">
      <c r="B21" s="296"/>
      <c r="C21" s="275"/>
      <c r="D21" s="276"/>
      <c r="E21" s="11" t="s">
        <v>37</v>
      </c>
      <c r="F21" s="9" t="s">
        <v>38</v>
      </c>
      <c r="G21" s="47" t="s">
        <v>39</v>
      </c>
      <c r="H21" s="161" t="s">
        <v>40</v>
      </c>
      <c r="I21" s="48" t="s">
        <v>41</v>
      </c>
      <c r="J21" s="47" t="s">
        <v>42</v>
      </c>
      <c r="K21" s="49" t="s">
        <v>37</v>
      </c>
      <c r="L21" s="49" t="s">
        <v>38</v>
      </c>
      <c r="M21" s="49" t="s">
        <v>39</v>
      </c>
      <c r="N21" s="50" t="s">
        <v>40</v>
      </c>
      <c r="O21" s="51" t="s">
        <v>41</v>
      </c>
      <c r="P21" s="49" t="s">
        <v>42</v>
      </c>
      <c r="Q21" s="216" t="s">
        <v>37</v>
      </c>
      <c r="R21" s="217" t="s">
        <v>38</v>
      </c>
      <c r="S21" s="217" t="s">
        <v>39</v>
      </c>
    </row>
    <row r="22" spans="2:19" ht="17.25" thickBot="1" x14ac:dyDescent="0.25">
      <c r="B22" s="53"/>
      <c r="C22" s="298" t="s">
        <v>1</v>
      </c>
      <c r="D22" s="299"/>
      <c r="E22" s="168" t="s">
        <v>2</v>
      </c>
      <c r="F22" s="169" t="s">
        <v>3</v>
      </c>
      <c r="G22" s="170" t="s">
        <v>4</v>
      </c>
      <c r="H22" s="171" t="s">
        <v>5</v>
      </c>
      <c r="I22" s="172" t="s">
        <v>6</v>
      </c>
      <c r="J22" s="173" t="s">
        <v>7</v>
      </c>
      <c r="K22" s="168" t="s">
        <v>8</v>
      </c>
      <c r="L22" s="169" t="s">
        <v>9</v>
      </c>
      <c r="M22" s="170" t="s">
        <v>10</v>
      </c>
      <c r="N22" s="174" t="s">
        <v>11</v>
      </c>
      <c r="O22" s="175" t="s">
        <v>12</v>
      </c>
      <c r="P22" s="170" t="s">
        <v>13</v>
      </c>
      <c r="Q22" s="174" t="s">
        <v>0</v>
      </c>
      <c r="R22" s="168" t="s">
        <v>14</v>
      </c>
      <c r="S22" s="176" t="s">
        <v>15</v>
      </c>
    </row>
    <row r="23" spans="2:19" ht="16.5" x14ac:dyDescent="0.3">
      <c r="B23" s="154">
        <v>1</v>
      </c>
      <c r="C23" s="285" t="s">
        <v>76</v>
      </c>
      <c r="D23" s="300"/>
      <c r="E23" s="236" t="str">
        <f>IF('[43]6.2-Repo'!E23="","",'[43]6.2-Repo'!E23)</f>
        <v/>
      </c>
      <c r="F23" s="237" t="str">
        <f>IF('[43]6.2-Repo'!F23="","",'[43]6.2-Repo'!F23)</f>
        <v/>
      </c>
      <c r="G23" s="238" t="str">
        <f>IF('[43]6.2-Repo'!G23="","",'[43]6.2-Repo'!G23)</f>
        <v/>
      </c>
      <c r="H23" s="122" t="str">
        <f>IF('[43]6.2-Repo'!H23="","",'[43]6.2-Repo'!H23)</f>
        <v/>
      </c>
      <c r="I23" s="123" t="str">
        <f>IF('[43]6.2-Repo'!I23="","",'[43]6.2-Repo'!I23)</f>
        <v/>
      </c>
      <c r="J23" s="124" t="str">
        <f>IF('[43]6.2-Repo'!J23="","",'[43]6.2-Repo'!J23)</f>
        <v/>
      </c>
      <c r="K23" s="236">
        <f>IF('[43]6.2-Repo'!K23="","",'[43]6.2-Repo'!K23)</f>
        <v>605512800</v>
      </c>
      <c r="L23" s="237">
        <f>IF('[43]6.2-Repo'!L23="","",'[43]6.2-Repo'!L23)</f>
        <v>534972000</v>
      </c>
      <c r="M23" s="238">
        <f>IF('[43]6.2-Repo'!M23="","",'[43]6.2-Repo'!M23)</f>
        <v>4</v>
      </c>
      <c r="N23" s="103">
        <f>IF('[43]6.2-Repo'!N23="","",'[43]6.2-Repo'!N23)</f>
        <v>9.7217880587683644E-2</v>
      </c>
      <c r="O23" s="104">
        <f>IF('[43]6.2-Repo'!O23="","",'[43]6.2-Repo'!O23)</f>
        <v>9.7500000000000003E-2</v>
      </c>
      <c r="P23" s="125">
        <f>IF('[43]6.2-Repo'!P23="","",'[43]6.2-Repo'!P23)</f>
        <v>0.05</v>
      </c>
      <c r="Q23" s="55">
        <f>IF('[43]6.2-Repo'!Q23="","",'[43]6.2-Repo'!Q23)</f>
        <v>534972000</v>
      </c>
      <c r="R23" s="106">
        <f>IF('[43]6.2-Repo'!R23="","",'[43]6.2-Repo'!R23)</f>
        <v>534972000</v>
      </c>
      <c r="S23" s="107">
        <f>IF('[43]6.2-Repo'!S23="","",'[43]6.2-Repo'!S23)</f>
        <v>4</v>
      </c>
    </row>
    <row r="24" spans="2:19" ht="16.5" x14ac:dyDescent="0.3">
      <c r="B24" s="29">
        <v>2</v>
      </c>
      <c r="C24" s="287" t="s">
        <v>57</v>
      </c>
      <c r="D24" s="301"/>
      <c r="E24" s="96" t="str">
        <f>IF('[43]6.2-Repo'!E24="","",'[43]6.2-Repo'!E24)</f>
        <v/>
      </c>
      <c r="F24" s="32" t="str">
        <f>IF('[43]6.2-Repo'!F24="","",'[43]6.2-Repo'!F24)</f>
        <v/>
      </c>
      <c r="G24" s="97" t="str">
        <f>IF('[43]6.2-Repo'!G24="","",'[43]6.2-Repo'!G24)</f>
        <v/>
      </c>
      <c r="H24" s="103" t="str">
        <f>IF('[43]6.2-Repo'!H24="","",'[43]6.2-Repo'!H24)</f>
        <v/>
      </c>
      <c r="I24" s="104" t="str">
        <f>IF('[43]6.2-Repo'!I24="","",'[43]6.2-Repo'!I24)</f>
        <v/>
      </c>
      <c r="J24" s="125" t="str">
        <f>IF('[43]6.2-Repo'!J24="","",'[43]6.2-Repo'!J24)</f>
        <v/>
      </c>
      <c r="K24" s="96">
        <f>IF('[43]6.2-Repo'!K24="","",'[43]6.2-Repo'!K24)</f>
        <v>2412157200</v>
      </c>
      <c r="L24" s="32">
        <f>IF('[43]6.2-Repo'!L24="","",'[43]6.2-Repo'!L24)</f>
        <v>1838686991</v>
      </c>
      <c r="M24" s="97">
        <f>IF('[43]6.2-Repo'!M24="","",'[43]6.2-Repo'!M24)</f>
        <v>4</v>
      </c>
      <c r="N24" s="103">
        <f>IF('[43]6.2-Repo'!N24="","",'[43]6.2-Repo'!N24)</f>
        <v>9.1590170757069156E-2</v>
      </c>
      <c r="O24" s="104">
        <f>IF('[43]6.2-Repo'!O24="","",'[43]6.2-Repo'!O24)</f>
        <v>9.2499999999999999E-2</v>
      </c>
      <c r="P24" s="125">
        <f>IF('[43]6.2-Repo'!P24="","",'[43]6.2-Repo'!P24)</f>
        <v>0.05</v>
      </c>
      <c r="Q24" s="57">
        <f>IF('[43]6.2-Repo'!Q24="","",'[43]6.2-Repo'!Q24)</f>
        <v>1838686991</v>
      </c>
      <c r="R24" s="109">
        <f>IF('[43]6.2-Repo'!R24="","",'[43]6.2-Repo'!R24)</f>
        <v>1838686991</v>
      </c>
      <c r="S24" s="108">
        <f>IF('[43]6.2-Repo'!S24="","",'[43]6.2-Repo'!S24)</f>
        <v>4</v>
      </c>
    </row>
    <row r="25" spans="2:19" ht="16.5" x14ac:dyDescent="0.3">
      <c r="B25" s="29">
        <v>3</v>
      </c>
      <c r="C25" s="289" t="s">
        <v>58</v>
      </c>
      <c r="D25" s="301"/>
      <c r="E25" s="96" t="str">
        <f>IF('[43]6.2-Repo'!E25="","",'[43]6.2-Repo'!E25)</f>
        <v/>
      </c>
      <c r="F25" s="32" t="str">
        <f>IF('[43]6.2-Repo'!F25="","",'[43]6.2-Repo'!F25)</f>
        <v/>
      </c>
      <c r="G25" s="97" t="str">
        <f>IF('[43]6.2-Repo'!G25="","",'[43]6.2-Repo'!G25)</f>
        <v/>
      </c>
      <c r="H25" s="103" t="str">
        <f>IF('[43]6.2-Repo'!H25="","",'[43]6.2-Repo'!H25)</f>
        <v/>
      </c>
      <c r="I25" s="104" t="str">
        <f>IF('[43]6.2-Repo'!I25="","",'[43]6.2-Repo'!I25)</f>
        <v/>
      </c>
      <c r="J25" s="125" t="str">
        <f>IF('[43]6.2-Repo'!J25="","",'[43]6.2-Repo'!J25)</f>
        <v/>
      </c>
      <c r="K25" s="96">
        <f>IF('[43]6.2-Repo'!K25="","",'[43]6.2-Repo'!K25)</f>
        <v>79152000</v>
      </c>
      <c r="L25" s="32">
        <f>IF('[43]6.2-Repo'!L25="","",'[43]6.2-Repo'!L25)</f>
        <v>53427600</v>
      </c>
      <c r="M25" s="97">
        <f>IF('[43]6.2-Repo'!M25="","",'[43]6.2-Repo'!M25)</f>
        <v>1</v>
      </c>
      <c r="N25" s="103">
        <f>IF('[43]6.2-Repo'!N25="","",'[43]6.2-Repo'!N25)</f>
        <v>2.5000000000000001E-2</v>
      </c>
      <c r="O25" s="104">
        <f>IF('[43]6.2-Repo'!O25="","",'[43]6.2-Repo'!O25)</f>
        <v>2.5000000000000001E-2</v>
      </c>
      <c r="P25" s="125">
        <f>IF('[43]6.2-Repo'!P25="","",'[43]6.2-Repo'!P25)</f>
        <v>2.5000000000000001E-2</v>
      </c>
      <c r="Q25" s="71">
        <f>IF('[43]6.2-Repo'!Q25="","",'[43]6.2-Repo'!Q25)</f>
        <v>53427600</v>
      </c>
      <c r="R25" s="109">
        <f>IF('[43]6.2-Repo'!R25="","",'[43]6.2-Repo'!R25)</f>
        <v>53427600</v>
      </c>
      <c r="S25" s="108">
        <f>IF('[43]6.2-Repo'!S25="","",'[43]6.2-Repo'!S25)</f>
        <v>1</v>
      </c>
    </row>
    <row r="26" spans="2:19" ht="17.25" thickBot="1" x14ac:dyDescent="0.35">
      <c r="B26" s="29">
        <v>4</v>
      </c>
      <c r="C26" s="269" t="s">
        <v>50</v>
      </c>
      <c r="D26" s="297"/>
      <c r="E26" s="225" t="str">
        <f>IF('[43]6.2-Repo'!E26="","",'[43]6.2-Repo'!E26)</f>
        <v/>
      </c>
      <c r="F26" s="239" t="str">
        <f>IF('[43]6.2-Repo'!F26="","",'[43]6.2-Repo'!F26)</f>
        <v/>
      </c>
      <c r="G26" s="240" t="str">
        <f>IF('[43]6.2-Repo'!G26="","",'[43]6.2-Repo'!G26)</f>
        <v/>
      </c>
      <c r="H26" s="126" t="str">
        <f>IF('[43]6.2-Repo'!H26="","",'[43]6.2-Repo'!H26)</f>
        <v/>
      </c>
      <c r="I26" s="114" t="str">
        <f>IF('[43]6.2-Repo'!I26="","",'[43]6.2-Repo'!I26)</f>
        <v/>
      </c>
      <c r="J26" s="113" t="str">
        <f>IF('[43]6.2-Repo'!J26="","",'[43]6.2-Repo'!J26)</f>
        <v/>
      </c>
      <c r="K26" s="225">
        <f>IF('[43]6.2-Repo'!K26="","",'[43]6.2-Repo'!K26)</f>
        <v>4777614720</v>
      </c>
      <c r="L26" s="239">
        <f>IF('[43]6.2-Repo'!L26="","",'[43]6.2-Repo'!L26)</f>
        <v>3795965262.7199998</v>
      </c>
      <c r="M26" s="240">
        <f>IF('[43]6.2-Repo'!M26="","",'[43]6.2-Repo'!M26)</f>
        <v>1</v>
      </c>
      <c r="N26" s="103">
        <f>IF('[43]6.2-Repo'!N26="","",'[43]6.2-Repo'!N26)</f>
        <v>4.7500000000000001E-2</v>
      </c>
      <c r="O26" s="104">
        <f>IF('[43]6.2-Repo'!O26="","",'[43]6.2-Repo'!O26)</f>
        <v>4.7500000000000001E-2</v>
      </c>
      <c r="P26" s="125">
        <f>IF('[43]6.2-Repo'!P26="","",'[43]6.2-Repo'!P26)</f>
        <v>4.7500000000000001E-2</v>
      </c>
      <c r="Q26" s="73">
        <f>IF('[43]6.2-Repo'!Q26="","",'[43]6.2-Repo'!Q26)</f>
        <v>4777614720</v>
      </c>
      <c r="R26" s="143">
        <f>IF('[43]6.2-Repo'!R26="","",'[43]6.2-Repo'!R26)</f>
        <v>3795965262.7199998</v>
      </c>
      <c r="S26" s="108">
        <f>IF('[43]6.2-Repo'!S26="","",'[43]6.2-Repo'!S26)</f>
        <v>1</v>
      </c>
    </row>
    <row r="27" spans="2:19" ht="15" thickBot="1" x14ac:dyDescent="0.3">
      <c r="B27" s="177">
        <v>5</v>
      </c>
      <c r="C27" s="293" t="s">
        <v>36</v>
      </c>
      <c r="D27" s="294"/>
      <c r="E27" s="153">
        <f>SUM(E23:E26)</f>
        <v>0</v>
      </c>
      <c r="F27" s="153">
        <f>SUM(F23:F26)</f>
        <v>0</v>
      </c>
      <c r="G27" s="105">
        <f>SUM(G23:G26)</f>
        <v>0</v>
      </c>
      <c r="H27" s="178" t="s">
        <v>28</v>
      </c>
      <c r="I27" s="179" t="s">
        <v>28</v>
      </c>
      <c r="J27" s="180" t="s">
        <v>28</v>
      </c>
      <c r="K27" s="153">
        <f>SUM(K23:K26)</f>
        <v>7874436720</v>
      </c>
      <c r="L27" s="153">
        <f>SUM(L23:L26)</f>
        <v>6223051853.7199993</v>
      </c>
      <c r="M27" s="105">
        <f>SUM(M23:M26)</f>
        <v>10</v>
      </c>
      <c r="N27" s="181" t="s">
        <v>28</v>
      </c>
      <c r="O27" s="182" t="s">
        <v>28</v>
      </c>
      <c r="P27" s="183" t="s">
        <v>28</v>
      </c>
      <c r="Q27" s="153">
        <f>SUM(Q23:Q26)</f>
        <v>7204701311</v>
      </c>
      <c r="R27" s="153">
        <f>SUM(R23:R26)</f>
        <v>6223051853.7199993</v>
      </c>
      <c r="S27" s="34">
        <f>SUM(S23:S26)</f>
        <v>10</v>
      </c>
    </row>
    <row r="28" spans="2:19" ht="13.5" x14ac:dyDescent="0.25">
      <c r="C28" s="38"/>
      <c r="D28" s="39"/>
      <c r="E28" s="39"/>
      <c r="F28" s="39"/>
      <c r="G28" s="39"/>
      <c r="H28" s="38"/>
      <c r="I28" s="40"/>
      <c r="J28" s="40"/>
      <c r="K28" s="40"/>
      <c r="L28" s="40"/>
      <c r="M28" s="40"/>
      <c r="N28" s="40"/>
      <c r="O28" s="40"/>
      <c r="P28" s="40"/>
      <c r="Q28" s="38"/>
      <c r="R28" s="38"/>
      <c r="S28" s="38"/>
    </row>
    <row r="29" spans="2:19" ht="13.5" x14ac:dyDescent="0.25">
      <c r="C29" s="38"/>
      <c r="D29" s="39"/>
      <c r="E29" s="39"/>
      <c r="F29" s="39"/>
      <c r="G29" s="39"/>
      <c r="H29" s="38"/>
      <c r="I29" s="40"/>
      <c r="J29" s="40"/>
      <c r="K29" s="40"/>
      <c r="L29" s="40"/>
      <c r="M29" s="40"/>
      <c r="N29" s="40"/>
      <c r="O29" s="40"/>
      <c r="P29" s="40"/>
      <c r="Q29" s="38"/>
      <c r="R29" s="38"/>
      <c r="S29" s="38"/>
    </row>
  </sheetData>
  <mergeCells count="37">
    <mergeCell ref="Q20:S20"/>
    <mergeCell ref="C22:D22"/>
    <mergeCell ref="C23:D23"/>
    <mergeCell ref="C24:D24"/>
    <mergeCell ref="C25:D25"/>
    <mergeCell ref="N20:P20"/>
    <mergeCell ref="K20:M20"/>
    <mergeCell ref="B20:B21"/>
    <mergeCell ref="C20:D21"/>
    <mergeCell ref="E20:G20"/>
    <mergeCell ref="H20:J20"/>
    <mergeCell ref="C27:D27"/>
    <mergeCell ref="C26:D26"/>
    <mergeCell ref="C14:D14"/>
    <mergeCell ref="C17:S17"/>
    <mergeCell ref="B19:C19"/>
    <mergeCell ref="E19:J19"/>
    <mergeCell ref="K19:P19"/>
    <mergeCell ref="Q19:S19"/>
    <mergeCell ref="Q7:S7"/>
    <mergeCell ref="C9:D9"/>
    <mergeCell ref="C10:D10"/>
    <mergeCell ref="C11:D11"/>
    <mergeCell ref="C12:D12"/>
    <mergeCell ref="K7:M7"/>
    <mergeCell ref="N7:P7"/>
    <mergeCell ref="C13:D13"/>
    <mergeCell ref="B7:B8"/>
    <mergeCell ref="C7:D8"/>
    <mergeCell ref="E7:G7"/>
    <mergeCell ref="H7:J7"/>
    <mergeCell ref="B1:D1"/>
    <mergeCell ref="C4:S4"/>
    <mergeCell ref="B6:C6"/>
    <mergeCell ref="E6:J6"/>
    <mergeCell ref="K6:P6"/>
    <mergeCell ref="Q6:S6"/>
  </mergeCell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W44"/>
  <sheetViews>
    <sheetView zoomScale="85" zoomScaleNormal="85" zoomScaleSheetLayoutView="85" zoomScalePageLayoutView="115" workbookViewId="0"/>
  </sheetViews>
  <sheetFormatPr defaultRowHeight="12.75" x14ac:dyDescent="0.2"/>
  <cols>
    <col min="1" max="1" width="3.7109375" customWidth="1"/>
    <col min="3" max="3" width="17.140625" customWidth="1"/>
    <col min="4" max="4" width="14.28515625" customWidth="1"/>
    <col min="5" max="5" width="18.85546875" customWidth="1"/>
    <col min="6" max="6" width="19.85546875" customWidth="1"/>
    <col min="8" max="8" width="11.42578125" customWidth="1"/>
    <col min="9" max="9" width="10.5703125" customWidth="1"/>
    <col min="10" max="10" width="12.140625" bestFit="1" customWidth="1"/>
    <col min="11" max="11" width="18" customWidth="1"/>
    <col min="12" max="12" width="21.28515625" customWidth="1"/>
    <col min="14" max="16" width="11.7109375" customWidth="1"/>
    <col min="17" max="17" width="18.85546875" customWidth="1"/>
    <col min="18" max="18" width="18.28515625" customWidth="1"/>
  </cols>
  <sheetData>
    <row r="1" spans="2:19" ht="16.5" x14ac:dyDescent="0.25">
      <c r="B1" s="305" t="s">
        <v>54</v>
      </c>
      <c r="C1" s="305"/>
      <c r="D1" s="1"/>
      <c r="E1" s="1"/>
      <c r="F1" s="1"/>
      <c r="G1" s="1"/>
      <c r="H1" s="2"/>
      <c r="I1" s="3"/>
      <c r="J1" s="3"/>
      <c r="K1" s="3"/>
      <c r="L1" s="3"/>
      <c r="M1" s="3"/>
      <c r="N1" s="3"/>
      <c r="O1" s="3"/>
      <c r="P1" s="3"/>
      <c r="Q1" s="2"/>
      <c r="R1" s="2"/>
      <c r="S1" s="2"/>
    </row>
    <row r="2" spans="2:19" ht="13.5" x14ac:dyDescent="0.25">
      <c r="C2" s="2"/>
      <c r="D2" s="1"/>
      <c r="E2" s="1"/>
      <c r="F2" s="1"/>
      <c r="G2" s="1"/>
      <c r="H2" s="2"/>
      <c r="I2" s="3"/>
      <c r="J2" s="3"/>
      <c r="K2" s="3"/>
      <c r="L2" s="3"/>
      <c r="M2" s="3"/>
      <c r="N2" s="3"/>
      <c r="O2" s="3"/>
      <c r="P2" s="3"/>
      <c r="Q2" s="2"/>
      <c r="R2" s="2"/>
      <c r="S2" s="2"/>
    </row>
    <row r="3" spans="2:19" ht="14.25" thickBot="1" x14ac:dyDescent="0.3">
      <c r="C3" s="2"/>
      <c r="D3" s="1"/>
      <c r="E3" s="1"/>
      <c r="F3" s="1"/>
      <c r="G3" s="1"/>
      <c r="H3" s="4"/>
      <c r="I3" s="3"/>
      <c r="J3" s="3"/>
      <c r="K3" s="3"/>
      <c r="L3" s="3"/>
      <c r="M3" s="3"/>
      <c r="N3" s="3"/>
      <c r="O3" s="3"/>
      <c r="P3" s="3"/>
      <c r="Q3" s="2"/>
      <c r="R3" s="2"/>
      <c r="S3" s="2"/>
    </row>
    <row r="4" spans="2:19" ht="18" thickBot="1" x14ac:dyDescent="0.25">
      <c r="C4" s="306" t="s">
        <v>52</v>
      </c>
      <c r="D4" s="307"/>
      <c r="E4" s="307"/>
      <c r="F4" s="307"/>
      <c r="G4" s="307"/>
      <c r="H4" s="307"/>
      <c r="I4" s="307"/>
      <c r="J4" s="307"/>
      <c r="K4" s="307"/>
      <c r="L4" s="307"/>
      <c r="M4" s="307"/>
      <c r="N4" s="307"/>
      <c r="O4" s="307"/>
      <c r="P4" s="307"/>
      <c r="Q4" s="307"/>
      <c r="R4" s="307"/>
      <c r="S4" s="308"/>
    </row>
    <row r="5" spans="2:19" ht="17.25" x14ac:dyDescent="0.3">
      <c r="C5" s="5"/>
      <c r="D5" s="5"/>
      <c r="E5" s="5"/>
      <c r="F5" s="5"/>
      <c r="G5" s="5"/>
      <c r="H5" s="5"/>
      <c r="I5" s="5"/>
      <c r="J5" s="5"/>
      <c r="K5" s="5"/>
      <c r="L5" s="5"/>
      <c r="M5" s="5"/>
      <c r="N5" s="5"/>
      <c r="O5" s="5"/>
      <c r="P5" s="6"/>
      <c r="Q5" s="7"/>
      <c r="R5" s="7"/>
      <c r="S5" s="7"/>
    </row>
    <row r="6" spans="2:19" s="35" customFormat="1" ht="15" thickBot="1" x14ac:dyDescent="0.3">
      <c r="C6" s="36"/>
      <c r="D6" s="36"/>
      <c r="E6" s="36"/>
      <c r="F6" s="36"/>
      <c r="G6" s="37"/>
      <c r="H6" s="37"/>
      <c r="I6" s="37"/>
      <c r="J6" s="37"/>
      <c r="K6" s="36"/>
      <c r="L6" s="36"/>
      <c r="M6" s="37"/>
      <c r="N6" s="37"/>
      <c r="O6" s="37"/>
      <c r="P6" s="37"/>
      <c r="Q6" s="36"/>
      <c r="R6" s="36"/>
      <c r="S6" s="37"/>
    </row>
    <row r="7" spans="2:19" ht="18" customHeight="1" thickBot="1" x14ac:dyDescent="0.25">
      <c r="B7" s="218" t="s">
        <v>34</v>
      </c>
      <c r="C7" s="112">
        <f>'6.2-Repo'!D6</f>
        <v>45397</v>
      </c>
      <c r="D7" s="110"/>
      <c r="E7" s="260" t="s">
        <v>29</v>
      </c>
      <c r="F7" s="261"/>
      <c r="G7" s="261"/>
      <c r="H7" s="261"/>
      <c r="I7" s="261"/>
      <c r="J7" s="262"/>
      <c r="K7" s="263" t="s">
        <v>30</v>
      </c>
      <c r="L7" s="264"/>
      <c r="M7" s="264"/>
      <c r="N7" s="264"/>
      <c r="O7" s="264"/>
      <c r="P7" s="265"/>
      <c r="Q7" s="266" t="s">
        <v>35</v>
      </c>
      <c r="R7" s="267"/>
      <c r="S7" s="268"/>
    </row>
    <row r="8" spans="2:19" s="43" customFormat="1" ht="27" customHeight="1" thickBot="1" x14ac:dyDescent="0.25">
      <c r="B8" s="309" t="s">
        <v>44</v>
      </c>
      <c r="C8" s="310"/>
      <c r="D8" s="311"/>
      <c r="E8" s="277" t="s">
        <v>32</v>
      </c>
      <c r="F8" s="278"/>
      <c r="G8" s="279"/>
      <c r="H8" s="277" t="s">
        <v>33</v>
      </c>
      <c r="I8" s="278"/>
      <c r="J8" s="279"/>
      <c r="K8" s="290" t="s">
        <v>32</v>
      </c>
      <c r="L8" s="291"/>
      <c r="M8" s="292"/>
      <c r="N8" s="290" t="s">
        <v>33</v>
      </c>
      <c r="O8" s="291"/>
      <c r="P8" s="292"/>
      <c r="Q8" s="302" t="s">
        <v>47</v>
      </c>
      <c r="R8" s="303"/>
      <c r="S8" s="304"/>
    </row>
    <row r="9" spans="2:19" s="25" customFormat="1" ht="29.25" thickBot="1" x14ac:dyDescent="0.25">
      <c r="B9" s="44" t="s">
        <v>0</v>
      </c>
      <c r="C9" s="45" t="s">
        <v>43</v>
      </c>
      <c r="D9" s="46" t="s">
        <v>31</v>
      </c>
      <c r="E9" s="11" t="s">
        <v>37</v>
      </c>
      <c r="F9" s="9" t="s">
        <v>38</v>
      </c>
      <c r="G9" s="47" t="s">
        <v>39</v>
      </c>
      <c r="H9" s="161" t="s">
        <v>40</v>
      </c>
      <c r="I9" s="48" t="s">
        <v>41</v>
      </c>
      <c r="J9" s="47" t="s">
        <v>42</v>
      </c>
      <c r="K9" s="49" t="s">
        <v>37</v>
      </c>
      <c r="L9" s="49" t="s">
        <v>38</v>
      </c>
      <c r="M9" s="49" t="s">
        <v>39</v>
      </c>
      <c r="N9" s="50" t="s">
        <v>40</v>
      </c>
      <c r="O9" s="51" t="s">
        <v>41</v>
      </c>
      <c r="P9" s="49" t="s">
        <v>42</v>
      </c>
      <c r="Q9" s="52" t="s">
        <v>37</v>
      </c>
      <c r="R9" s="52" t="s">
        <v>38</v>
      </c>
      <c r="S9" s="52" t="s">
        <v>39</v>
      </c>
    </row>
    <row r="10" spans="2:19" s="25" customFormat="1" ht="17.25" thickBot="1" x14ac:dyDescent="0.25">
      <c r="B10" s="53"/>
      <c r="C10" s="22" t="s">
        <v>1</v>
      </c>
      <c r="D10" s="162" t="s">
        <v>2</v>
      </c>
      <c r="E10" s="163" t="s">
        <v>3</v>
      </c>
      <c r="F10" s="164" t="s">
        <v>4</v>
      </c>
      <c r="G10" s="20" t="s">
        <v>5</v>
      </c>
      <c r="H10" s="22" t="s">
        <v>6</v>
      </c>
      <c r="I10" s="23" t="s">
        <v>7</v>
      </c>
      <c r="J10" s="20" t="s">
        <v>8</v>
      </c>
      <c r="K10" s="163" t="s">
        <v>9</v>
      </c>
      <c r="L10" s="164" t="s">
        <v>10</v>
      </c>
      <c r="M10" s="20" t="s">
        <v>11</v>
      </c>
      <c r="N10" s="22" t="s">
        <v>12</v>
      </c>
      <c r="O10" s="23" t="s">
        <v>13</v>
      </c>
      <c r="P10" s="20" t="s">
        <v>0</v>
      </c>
      <c r="Q10" s="214" t="s">
        <v>14</v>
      </c>
      <c r="R10" s="164" t="s">
        <v>15</v>
      </c>
      <c r="S10" s="20" t="s">
        <v>16</v>
      </c>
    </row>
    <row r="11" spans="2:19" s="213" customFormat="1" ht="16.5" x14ac:dyDescent="0.3">
      <c r="B11" s="189">
        <v>1</v>
      </c>
      <c r="C11" s="197" t="str">
        <f>IF('[43]6.3-Secondary'!C11="","",'[43]6.3-Secondary'!C11)</f>
        <v>AMGN36294269</v>
      </c>
      <c r="D11" s="198">
        <f>IF('[43]6.3-Secondary'!D11="","",'[43]6.3-Secondary'!D11)</f>
        <v>46141</v>
      </c>
      <c r="E11" s="57" t="str">
        <f>IF('[43]6.3-Secondary'!E11="","",'[43]6.3-Secondary'!E11)</f>
        <v/>
      </c>
      <c r="F11" s="30" t="str">
        <f>IF('[43]6.3-Secondary'!F11="","",'[43]6.3-Secondary'!F11)</f>
        <v/>
      </c>
      <c r="G11" s="58" t="str">
        <f>IF('[43]6.3-Secondary'!G11="","",'[43]6.3-Secondary'!G11)</f>
        <v/>
      </c>
      <c r="H11" s="137" t="str">
        <f>IF('[43]6.3-Secondary'!H11="","",'[43]6.3-Secondary'!H11)</f>
        <v/>
      </c>
      <c r="I11" s="138" t="str">
        <f>IF('[43]6.3-Secondary'!I11="","",'[43]6.3-Secondary'!I11)</f>
        <v/>
      </c>
      <c r="J11" s="139" t="str">
        <f>IF('[43]6.3-Secondary'!J11="","",'[43]6.3-Secondary'!J11)</f>
        <v/>
      </c>
      <c r="K11" s="55">
        <f>IF('[43]6.3-Secondary'!K11="","",'[43]6.3-Secondary'!K11)</f>
        <v>25000000</v>
      </c>
      <c r="L11" s="27">
        <f>IF('[43]6.3-Secondary'!L11="","",'[43]6.3-Secondary'!L11)</f>
        <v>25810284.5</v>
      </c>
      <c r="M11" s="233">
        <f>IF('[43]6.3-Secondary'!M11="","",'[43]6.3-Secondary'!M11)</f>
        <v>1</v>
      </c>
      <c r="N11" s="221">
        <f>IF('[43]6.3-Secondary'!N11="","",'[43]6.3-Secondary'!N11)</f>
        <v>9.5000000000000001E-2</v>
      </c>
      <c r="O11" s="123">
        <f>IF('[43]6.3-Secondary'!O11="","",'[43]6.3-Secondary'!O11)</f>
        <v>9.5000000000000001E-2</v>
      </c>
      <c r="P11" s="226">
        <f>IF('[43]6.3-Secondary'!P11="","",'[43]6.3-Secondary'!P11)</f>
        <v>9.5000000000000001E-2</v>
      </c>
      <c r="Q11" s="231">
        <f>IF('[43]6.3-Secondary'!Q11="","",'[43]6.3-Secondary'!Q11)</f>
        <v>25000000</v>
      </c>
      <c r="R11" s="190">
        <f>IF('[43]6.3-Secondary'!R11="","",'[43]6.3-Secondary'!R11)</f>
        <v>25810284.5</v>
      </c>
      <c r="S11" s="232">
        <f>IF('[43]6.3-Secondary'!S11="","",'[43]6.3-Secondary'!S11)</f>
        <v>1</v>
      </c>
    </row>
    <row r="12" spans="2:19" s="213" customFormat="1" ht="16.5" x14ac:dyDescent="0.3">
      <c r="B12" s="196">
        <v>2</v>
      </c>
      <c r="C12" s="197" t="str">
        <f>IF('[43]6.3-Secondary'!C12="","",'[43]6.3-Secondary'!C12)</f>
        <v>AMGB3129A504</v>
      </c>
      <c r="D12" s="227">
        <f>IF('[43]6.3-Secondary'!D12="","",'[43]6.3-Secondary'!D12)</f>
        <v>55090</v>
      </c>
      <c r="E12" s="57" t="str">
        <f>IF('[43]6.3-Secondary'!E12="","",'[43]6.3-Secondary'!E12)</f>
        <v/>
      </c>
      <c r="F12" s="228" t="str">
        <f>IF('[43]6.3-Secondary'!F12="","",'[43]6.3-Secondary'!F12)</f>
        <v/>
      </c>
      <c r="G12" s="58" t="str">
        <f>IF('[43]6.3-Secondary'!G12="","",'[43]6.3-Secondary'!G12)</f>
        <v/>
      </c>
      <c r="H12" s="137" t="str">
        <f>IF('[43]6.3-Secondary'!H12="","",'[43]6.3-Secondary'!H12)</f>
        <v/>
      </c>
      <c r="I12" s="138" t="str">
        <f>IF('[43]6.3-Secondary'!I12="","",'[43]6.3-Secondary'!I12)</f>
        <v/>
      </c>
      <c r="J12" s="139" t="str">
        <f>IF('[43]6.3-Secondary'!J12="","",'[43]6.3-Secondary'!J12)</f>
        <v/>
      </c>
      <c r="K12" s="57">
        <f>IF('[43]6.3-Secondary'!K12="","",'[43]6.3-Secondary'!K12)</f>
        <v>2369286000</v>
      </c>
      <c r="L12" s="228">
        <f>IF('[43]6.3-Secondary'!L12="","",'[43]6.3-Secondary'!L12)</f>
        <v>2487307836</v>
      </c>
      <c r="M12" s="31">
        <f>IF('[43]6.3-Secondary'!M12="","",'[43]6.3-Secondary'!M12)</f>
        <v>3</v>
      </c>
      <c r="N12" s="229">
        <f>IF('[43]6.3-Secondary'!N12="","",'[43]6.3-Secondary'!N12)</f>
        <v>9.6985531123217603E-2</v>
      </c>
      <c r="O12" s="138">
        <f>IF('[43]6.3-Secondary'!O12="","",'[43]6.3-Secondary'!O12)</f>
        <v>9.7055000000000002E-2</v>
      </c>
      <c r="P12" s="229">
        <f>IF('[43]6.3-Secondary'!P12="","",'[43]6.3-Secondary'!P12)</f>
        <v>9.6799999999999997E-2</v>
      </c>
      <c r="Q12" s="212">
        <f>IF('[43]6.3-Secondary'!Q12="","",'[43]6.3-Secondary'!Q12)</f>
        <v>2369286000</v>
      </c>
      <c r="R12" s="155">
        <f>IF('[43]6.3-Secondary'!R12="","",'[43]6.3-Secondary'!R12)</f>
        <v>2487307836</v>
      </c>
      <c r="S12" s="31">
        <f>IF('[43]6.3-Secondary'!S12="","",'[43]6.3-Secondary'!S12)</f>
        <v>3</v>
      </c>
    </row>
    <row r="13" spans="2:19" s="213" customFormat="1" ht="16.5" x14ac:dyDescent="0.3">
      <c r="B13" s="196">
        <v>3</v>
      </c>
      <c r="C13" s="197" t="str">
        <f>IF('[43]6.3-Secondary'!C13="","",'[43]6.3-Secondary'!C13)</f>
        <v/>
      </c>
      <c r="D13" s="227" t="str">
        <f>IF('[43]6.3-Secondary'!D13="","",'[43]6.3-Secondary'!D13)</f>
        <v/>
      </c>
      <c r="E13" s="57" t="str">
        <f>IF('[43]6.3-Secondary'!E13="","",'[43]6.3-Secondary'!E13)</f>
        <v/>
      </c>
      <c r="F13" s="228" t="str">
        <f>IF('[43]6.3-Secondary'!F13="","",'[43]6.3-Secondary'!F13)</f>
        <v/>
      </c>
      <c r="G13" s="58" t="str">
        <f>IF('[43]6.3-Secondary'!G13="","",'[43]6.3-Secondary'!G13)</f>
        <v/>
      </c>
      <c r="H13" s="137" t="str">
        <f>IF('[43]6.3-Secondary'!H13="","",'[43]6.3-Secondary'!H13)</f>
        <v/>
      </c>
      <c r="I13" s="138" t="str">
        <f>IF('[43]6.3-Secondary'!I13="","",'[43]6.3-Secondary'!I13)</f>
        <v/>
      </c>
      <c r="J13" s="139" t="str">
        <f>IF('[43]6.3-Secondary'!J13="","",'[43]6.3-Secondary'!J13)</f>
        <v/>
      </c>
      <c r="K13" s="57" t="str">
        <f>IF('[43]6.3-Secondary'!K13="","",'[43]6.3-Secondary'!K13)</f>
        <v/>
      </c>
      <c r="L13" s="228" t="str">
        <f>IF('[43]6.3-Secondary'!L13="","",'[43]6.3-Secondary'!L13)</f>
        <v/>
      </c>
      <c r="M13" s="31" t="str">
        <f>IF('[43]6.3-Secondary'!M13="","",'[43]6.3-Secondary'!M13)</f>
        <v/>
      </c>
      <c r="N13" s="229" t="str">
        <f>IF('[43]6.3-Secondary'!N13="","",'[43]6.3-Secondary'!N13)</f>
        <v/>
      </c>
      <c r="O13" s="138" t="str">
        <f>IF('[43]6.3-Secondary'!O13="","",'[43]6.3-Secondary'!O13)</f>
        <v/>
      </c>
      <c r="P13" s="229" t="str">
        <f>IF('[43]6.3-Secondary'!P13="","",'[43]6.3-Secondary'!P13)</f>
        <v/>
      </c>
      <c r="Q13" s="199">
        <f>IF('[43]6.3-Secondary'!Q13="","",'[43]6.3-Secondary'!Q13)</f>
        <v>0</v>
      </c>
      <c r="R13" s="200">
        <f>IF('[43]6.3-Secondary'!R13="","",'[43]6.3-Secondary'!R13)</f>
        <v>0</v>
      </c>
      <c r="S13" s="31">
        <f>IF('[43]6.3-Secondary'!S13="","",'[43]6.3-Secondary'!S13)</f>
        <v>0</v>
      </c>
    </row>
    <row r="14" spans="2:19" s="213" customFormat="1" ht="16.5" x14ac:dyDescent="0.3">
      <c r="B14" s="196">
        <v>4</v>
      </c>
      <c r="C14" s="197" t="str">
        <f>IF('[43]6.3-Secondary'!C14="","",'[43]6.3-Secondary'!C14)</f>
        <v/>
      </c>
      <c r="D14" s="227" t="str">
        <f>IF('[43]6.3-Secondary'!D14="","",'[43]6.3-Secondary'!D14)</f>
        <v/>
      </c>
      <c r="E14" s="57" t="str">
        <f>IF('[43]6.3-Secondary'!E14="","",'[43]6.3-Secondary'!E14)</f>
        <v/>
      </c>
      <c r="F14" s="228" t="str">
        <f>IF('[43]6.3-Secondary'!F14="","",'[43]6.3-Secondary'!F14)</f>
        <v/>
      </c>
      <c r="G14" s="58" t="str">
        <f>IF('[43]6.3-Secondary'!G14="","",'[43]6.3-Secondary'!G14)</f>
        <v/>
      </c>
      <c r="H14" s="137" t="str">
        <f>IF('[43]6.3-Secondary'!H14="","",'[43]6.3-Secondary'!H14)</f>
        <v/>
      </c>
      <c r="I14" s="138" t="str">
        <f>IF('[43]6.3-Secondary'!I14="","",'[43]6.3-Secondary'!I14)</f>
        <v/>
      </c>
      <c r="J14" s="139" t="str">
        <f>IF('[43]6.3-Secondary'!J14="","",'[43]6.3-Secondary'!J14)</f>
        <v/>
      </c>
      <c r="K14" s="57" t="str">
        <f>IF('[43]6.3-Secondary'!K14="","",'[43]6.3-Secondary'!K14)</f>
        <v/>
      </c>
      <c r="L14" s="228" t="str">
        <f>IF('[43]6.3-Secondary'!L14="","",'[43]6.3-Secondary'!L14)</f>
        <v/>
      </c>
      <c r="M14" s="31" t="str">
        <f>IF('[43]6.3-Secondary'!M14="","",'[43]6.3-Secondary'!M14)</f>
        <v/>
      </c>
      <c r="N14" s="229" t="str">
        <f>IF('[43]6.3-Secondary'!N14="","",'[43]6.3-Secondary'!N14)</f>
        <v/>
      </c>
      <c r="O14" s="138" t="str">
        <f>IF('[43]6.3-Secondary'!O14="","",'[43]6.3-Secondary'!O14)</f>
        <v/>
      </c>
      <c r="P14" s="229" t="str">
        <f>IF('[43]6.3-Secondary'!P14="","",'[43]6.3-Secondary'!P14)</f>
        <v/>
      </c>
      <c r="Q14" s="212">
        <f>IF('[43]6.3-Secondary'!Q14="","",'[43]6.3-Secondary'!Q14)</f>
        <v>0</v>
      </c>
      <c r="R14" s="155">
        <f>IF('[43]6.3-Secondary'!R14="","",'[43]6.3-Secondary'!R14)</f>
        <v>0</v>
      </c>
      <c r="S14" s="31">
        <f>IF('[43]6.3-Secondary'!S14="","",'[43]6.3-Secondary'!S14)</f>
        <v>0</v>
      </c>
    </row>
    <row r="15" spans="2:19" s="213" customFormat="1" ht="16.5" x14ac:dyDescent="0.3">
      <c r="B15" s="196">
        <v>5</v>
      </c>
      <c r="C15" s="197" t="str">
        <f>IF('[43]6.3-Secondary'!C15="","",'[43]6.3-Secondary'!C15)</f>
        <v/>
      </c>
      <c r="D15" s="227" t="str">
        <f>IF('[43]6.3-Secondary'!D15="","",'[43]6.3-Secondary'!D15)</f>
        <v/>
      </c>
      <c r="E15" s="57" t="str">
        <f>IF('[43]6.3-Secondary'!E15="","",'[43]6.3-Secondary'!E15)</f>
        <v/>
      </c>
      <c r="F15" s="228" t="str">
        <f>IF('[43]6.3-Secondary'!F15="","",'[43]6.3-Secondary'!F15)</f>
        <v/>
      </c>
      <c r="G15" s="58" t="str">
        <f>IF('[43]6.3-Secondary'!G15="","",'[43]6.3-Secondary'!G15)</f>
        <v/>
      </c>
      <c r="H15" s="137" t="str">
        <f>IF('[43]6.3-Secondary'!H15="","",'[43]6.3-Secondary'!H15)</f>
        <v/>
      </c>
      <c r="I15" s="138" t="str">
        <f>IF('[43]6.3-Secondary'!I15="","",'[43]6.3-Secondary'!I15)</f>
        <v/>
      </c>
      <c r="J15" s="139" t="str">
        <f>IF('[43]6.3-Secondary'!J15="","",'[43]6.3-Secondary'!J15)</f>
        <v/>
      </c>
      <c r="K15" s="57" t="str">
        <f>IF('[43]6.3-Secondary'!K15="","",'[43]6.3-Secondary'!K15)</f>
        <v/>
      </c>
      <c r="L15" s="228" t="str">
        <f>IF('[43]6.3-Secondary'!L15="","",'[43]6.3-Secondary'!L15)</f>
        <v/>
      </c>
      <c r="M15" s="31" t="str">
        <f>IF('[43]6.3-Secondary'!M15="","",'[43]6.3-Secondary'!M15)</f>
        <v/>
      </c>
      <c r="N15" s="229" t="str">
        <f>IF('[43]6.3-Secondary'!N15="","",'[43]6.3-Secondary'!N15)</f>
        <v/>
      </c>
      <c r="O15" s="138" t="str">
        <f>IF('[43]6.3-Secondary'!O15="","",'[43]6.3-Secondary'!O15)</f>
        <v/>
      </c>
      <c r="P15" s="229" t="str">
        <f>IF('[43]6.3-Secondary'!P15="","",'[43]6.3-Secondary'!P15)</f>
        <v/>
      </c>
      <c r="Q15" s="199">
        <f>IF('[43]6.3-Secondary'!Q15="","",'[43]6.3-Secondary'!Q15)</f>
        <v>0</v>
      </c>
      <c r="R15" s="200">
        <f>IF('[43]6.3-Secondary'!R15="","",'[43]6.3-Secondary'!R15)</f>
        <v>0</v>
      </c>
      <c r="S15" s="31">
        <f>IF('[43]6.3-Secondary'!S15="","",'[43]6.3-Secondary'!S15)</f>
        <v>0</v>
      </c>
    </row>
    <row r="16" spans="2:19" s="213" customFormat="1" ht="16.5" x14ac:dyDescent="0.3">
      <c r="B16" s="196">
        <v>6</v>
      </c>
      <c r="C16" s="197" t="str">
        <f>IF('[43]6.3-Secondary'!C16="","",'[43]6.3-Secondary'!C16)</f>
        <v/>
      </c>
      <c r="D16" s="227" t="str">
        <f>IF('[43]6.3-Secondary'!D16="","",'[43]6.3-Secondary'!D16)</f>
        <v/>
      </c>
      <c r="E16" s="57" t="str">
        <f>IF('[43]6.3-Secondary'!E16="","",'[43]6.3-Secondary'!E16)</f>
        <v/>
      </c>
      <c r="F16" s="228" t="str">
        <f>IF('[43]6.3-Secondary'!F16="","",'[43]6.3-Secondary'!F16)</f>
        <v/>
      </c>
      <c r="G16" s="58" t="str">
        <f>IF('[43]6.3-Secondary'!G16="","",'[43]6.3-Secondary'!G16)</f>
        <v/>
      </c>
      <c r="H16" s="137" t="str">
        <f>IF('[43]6.3-Secondary'!H16="","",'[43]6.3-Secondary'!H16)</f>
        <v/>
      </c>
      <c r="I16" s="138" t="str">
        <f>IF('[43]6.3-Secondary'!I16="","",'[43]6.3-Secondary'!I16)</f>
        <v/>
      </c>
      <c r="J16" s="139" t="str">
        <f>IF('[43]6.3-Secondary'!J16="","",'[43]6.3-Secondary'!J16)</f>
        <v/>
      </c>
      <c r="K16" s="57" t="str">
        <f>IF('[43]6.3-Secondary'!K16="","",'[43]6.3-Secondary'!K16)</f>
        <v/>
      </c>
      <c r="L16" s="228" t="str">
        <f>IF('[43]6.3-Secondary'!L16="","",'[43]6.3-Secondary'!L16)</f>
        <v/>
      </c>
      <c r="M16" s="31" t="str">
        <f>IF('[43]6.3-Secondary'!M16="","",'[43]6.3-Secondary'!M16)</f>
        <v/>
      </c>
      <c r="N16" s="229" t="str">
        <f>IF('[43]6.3-Secondary'!N16="","",'[43]6.3-Secondary'!N16)</f>
        <v/>
      </c>
      <c r="O16" s="138" t="str">
        <f>IF('[43]6.3-Secondary'!O16="","",'[43]6.3-Secondary'!O16)</f>
        <v/>
      </c>
      <c r="P16" s="229" t="str">
        <f>IF('[43]6.3-Secondary'!P16="","",'[43]6.3-Secondary'!P16)</f>
        <v/>
      </c>
      <c r="Q16" s="212">
        <f>IF('[43]6.3-Secondary'!Q16="","",'[43]6.3-Secondary'!Q16)</f>
        <v>0</v>
      </c>
      <c r="R16" s="155">
        <f>IF('[43]6.3-Secondary'!R16="","",'[43]6.3-Secondary'!R16)</f>
        <v>0</v>
      </c>
      <c r="S16" s="31">
        <f>IF('[43]6.3-Secondary'!S16="","",'[43]6.3-Secondary'!S16)</f>
        <v>0</v>
      </c>
    </row>
    <row r="17" spans="1:23" s="213" customFormat="1" ht="16.5" x14ac:dyDescent="0.3">
      <c r="B17" s="196">
        <v>7</v>
      </c>
      <c r="C17" s="197" t="str">
        <f>IF('[43]6.3-Secondary'!C17="","",'[43]6.3-Secondary'!C17)</f>
        <v/>
      </c>
      <c r="D17" s="227" t="str">
        <f>IF('[43]6.3-Secondary'!D17="","",'[43]6.3-Secondary'!D17)</f>
        <v/>
      </c>
      <c r="E17" s="57" t="str">
        <f>IF('[43]6.3-Secondary'!E17="","",'[43]6.3-Secondary'!E17)</f>
        <v/>
      </c>
      <c r="F17" s="228" t="str">
        <f>IF('[43]6.3-Secondary'!F17="","",'[43]6.3-Secondary'!F17)</f>
        <v/>
      </c>
      <c r="G17" s="58" t="str">
        <f>IF('[43]6.3-Secondary'!G17="","",'[43]6.3-Secondary'!G17)</f>
        <v/>
      </c>
      <c r="H17" s="137" t="str">
        <f>IF('[43]6.3-Secondary'!H17="","",'[43]6.3-Secondary'!H17)</f>
        <v/>
      </c>
      <c r="I17" s="138" t="str">
        <f>IF('[43]6.3-Secondary'!I17="","",'[43]6.3-Secondary'!I17)</f>
        <v/>
      </c>
      <c r="J17" s="139" t="str">
        <f>IF('[43]6.3-Secondary'!J17="","",'[43]6.3-Secondary'!J17)</f>
        <v/>
      </c>
      <c r="K17" s="57" t="str">
        <f>IF('[43]6.3-Secondary'!K17="","",'[43]6.3-Secondary'!K17)</f>
        <v/>
      </c>
      <c r="L17" s="228" t="str">
        <f>IF('[43]6.3-Secondary'!L17="","",'[43]6.3-Secondary'!L17)</f>
        <v/>
      </c>
      <c r="M17" s="31" t="str">
        <f>IF('[43]6.3-Secondary'!M17="","",'[43]6.3-Secondary'!M17)</f>
        <v/>
      </c>
      <c r="N17" s="229" t="str">
        <f>IF('[43]6.3-Secondary'!N17="","",'[43]6.3-Secondary'!N17)</f>
        <v/>
      </c>
      <c r="O17" s="138" t="str">
        <f>IF('[43]6.3-Secondary'!O17="","",'[43]6.3-Secondary'!O17)</f>
        <v/>
      </c>
      <c r="P17" s="229" t="str">
        <f>IF('[43]6.3-Secondary'!P17="","",'[43]6.3-Secondary'!P17)</f>
        <v/>
      </c>
      <c r="Q17" s="199">
        <f>IF('[43]6.3-Secondary'!Q17="","",'[43]6.3-Secondary'!Q17)</f>
        <v>0</v>
      </c>
      <c r="R17" s="200">
        <f>IF('[43]6.3-Secondary'!R17="","",'[43]6.3-Secondary'!R17)</f>
        <v>0</v>
      </c>
      <c r="S17" s="31">
        <f>IF('[43]6.3-Secondary'!S17="","",'[43]6.3-Secondary'!S17)</f>
        <v>0</v>
      </c>
    </row>
    <row r="18" spans="1:23" s="213" customFormat="1" ht="16.5" x14ac:dyDescent="0.3">
      <c r="B18" s="196">
        <v>8</v>
      </c>
      <c r="C18" s="197" t="str">
        <f>IF('[43]6.3-Secondary'!C18="","",'[43]6.3-Secondary'!C18)</f>
        <v/>
      </c>
      <c r="D18" s="227" t="str">
        <f>IF('[43]6.3-Secondary'!D18="","",'[43]6.3-Secondary'!D18)</f>
        <v/>
      </c>
      <c r="E18" s="57" t="str">
        <f>IF('[43]6.3-Secondary'!E18="","",'[43]6.3-Secondary'!E18)</f>
        <v/>
      </c>
      <c r="F18" s="228" t="str">
        <f>IF('[43]6.3-Secondary'!F18="","",'[43]6.3-Secondary'!F18)</f>
        <v/>
      </c>
      <c r="G18" s="58" t="str">
        <f>IF('[43]6.3-Secondary'!G18="","",'[43]6.3-Secondary'!G18)</f>
        <v/>
      </c>
      <c r="H18" s="137" t="str">
        <f>IF('[43]6.3-Secondary'!H18="","",'[43]6.3-Secondary'!H18)</f>
        <v/>
      </c>
      <c r="I18" s="138" t="str">
        <f>IF('[43]6.3-Secondary'!I18="","",'[43]6.3-Secondary'!I18)</f>
        <v/>
      </c>
      <c r="J18" s="139" t="str">
        <f>IF('[43]6.3-Secondary'!J18="","",'[43]6.3-Secondary'!J18)</f>
        <v/>
      </c>
      <c r="K18" s="57" t="str">
        <f>IF('[43]6.3-Secondary'!K18="","",'[43]6.3-Secondary'!K18)</f>
        <v/>
      </c>
      <c r="L18" s="228" t="str">
        <f>IF('[43]6.3-Secondary'!L18="","",'[43]6.3-Secondary'!L18)</f>
        <v/>
      </c>
      <c r="M18" s="31" t="str">
        <f>IF('[43]6.3-Secondary'!M18="","",'[43]6.3-Secondary'!M18)</f>
        <v/>
      </c>
      <c r="N18" s="229" t="str">
        <f>IF('[43]6.3-Secondary'!N18="","",'[43]6.3-Secondary'!N18)</f>
        <v/>
      </c>
      <c r="O18" s="138" t="str">
        <f>IF('[43]6.3-Secondary'!O18="","",'[43]6.3-Secondary'!O18)</f>
        <v/>
      </c>
      <c r="P18" s="229" t="str">
        <f>IF('[43]6.3-Secondary'!P18="","",'[43]6.3-Secondary'!P18)</f>
        <v/>
      </c>
      <c r="Q18" s="212">
        <f>IF('[43]6.3-Secondary'!Q18="","",'[43]6.3-Secondary'!Q18)</f>
        <v>0</v>
      </c>
      <c r="R18" s="155">
        <f>IF('[43]6.3-Secondary'!R18="","",'[43]6.3-Secondary'!R18)</f>
        <v>0</v>
      </c>
      <c r="S18" s="31">
        <f>IF('[43]6.3-Secondary'!S18="","",'[43]6.3-Secondary'!S18)</f>
        <v>0</v>
      </c>
    </row>
    <row r="19" spans="1:23" s="213" customFormat="1" ht="16.5" x14ac:dyDescent="0.3">
      <c r="B19" s="196">
        <v>9</v>
      </c>
      <c r="C19" s="197" t="str">
        <f>IF('[43]6.3-Secondary'!C19="","",'[43]6.3-Secondary'!C19)</f>
        <v/>
      </c>
      <c r="D19" s="227" t="str">
        <f>IF('[43]6.3-Secondary'!D19="","",'[43]6.3-Secondary'!D19)</f>
        <v/>
      </c>
      <c r="E19" s="57" t="str">
        <f>IF('[43]6.3-Secondary'!E19="","",'[43]6.3-Secondary'!E19)</f>
        <v/>
      </c>
      <c r="F19" s="228" t="str">
        <f>IF('[43]6.3-Secondary'!F19="","",'[43]6.3-Secondary'!F19)</f>
        <v/>
      </c>
      <c r="G19" s="58" t="str">
        <f>IF('[43]6.3-Secondary'!G19="","",'[43]6.3-Secondary'!G19)</f>
        <v/>
      </c>
      <c r="H19" s="137" t="str">
        <f>IF('[43]6.3-Secondary'!H19="","",'[43]6.3-Secondary'!H19)</f>
        <v/>
      </c>
      <c r="I19" s="138" t="str">
        <f>IF('[43]6.3-Secondary'!I19="","",'[43]6.3-Secondary'!I19)</f>
        <v/>
      </c>
      <c r="J19" s="139" t="str">
        <f>IF('[43]6.3-Secondary'!J19="","",'[43]6.3-Secondary'!J19)</f>
        <v/>
      </c>
      <c r="K19" s="57" t="str">
        <f>IF('[43]6.3-Secondary'!K19="","",'[43]6.3-Secondary'!K19)</f>
        <v/>
      </c>
      <c r="L19" s="228" t="str">
        <f>IF('[43]6.3-Secondary'!L19="","",'[43]6.3-Secondary'!L19)</f>
        <v/>
      </c>
      <c r="M19" s="31" t="str">
        <f>IF('[43]6.3-Secondary'!M19="","",'[43]6.3-Secondary'!M19)</f>
        <v/>
      </c>
      <c r="N19" s="229" t="str">
        <f>IF('[43]6.3-Secondary'!N19="","",'[43]6.3-Secondary'!N19)</f>
        <v/>
      </c>
      <c r="O19" s="138" t="str">
        <f>IF('[43]6.3-Secondary'!O19="","",'[43]6.3-Secondary'!O19)</f>
        <v/>
      </c>
      <c r="P19" s="229" t="str">
        <f>IF('[43]6.3-Secondary'!P19="","",'[43]6.3-Secondary'!P19)</f>
        <v/>
      </c>
      <c r="Q19" s="199">
        <f>IF('[43]6.3-Secondary'!Q19="","",'[43]6.3-Secondary'!Q19)</f>
        <v>0</v>
      </c>
      <c r="R19" s="200">
        <f>IF('[43]6.3-Secondary'!R19="","",'[43]6.3-Secondary'!R19)</f>
        <v>0</v>
      </c>
      <c r="S19" s="31">
        <f>IF('[43]6.3-Secondary'!S19="","",'[43]6.3-Secondary'!S19)</f>
        <v>0</v>
      </c>
    </row>
    <row r="20" spans="1:23" s="213" customFormat="1" ht="16.5" x14ac:dyDescent="0.3">
      <c r="B20" s="196">
        <v>10</v>
      </c>
      <c r="C20" s="197" t="str">
        <f>IF('[43]6.3-Secondary'!C20="","",'[43]6.3-Secondary'!C20)</f>
        <v/>
      </c>
      <c r="D20" s="227" t="str">
        <f>IF('[43]6.3-Secondary'!D20="","",'[43]6.3-Secondary'!D20)</f>
        <v/>
      </c>
      <c r="E20" s="57" t="str">
        <f>IF('[43]6.3-Secondary'!E20="","",'[43]6.3-Secondary'!E20)</f>
        <v/>
      </c>
      <c r="F20" s="228" t="str">
        <f>IF('[43]6.3-Secondary'!F20="","",'[43]6.3-Secondary'!F20)</f>
        <v/>
      </c>
      <c r="G20" s="58" t="str">
        <f>IF('[43]6.3-Secondary'!G20="","",'[43]6.3-Secondary'!G20)</f>
        <v/>
      </c>
      <c r="H20" s="137" t="str">
        <f>IF('[43]6.3-Secondary'!H20="","",'[43]6.3-Secondary'!H20)</f>
        <v/>
      </c>
      <c r="I20" s="138" t="str">
        <f>IF('[43]6.3-Secondary'!I20="","",'[43]6.3-Secondary'!I20)</f>
        <v/>
      </c>
      <c r="J20" s="139" t="str">
        <f>IF('[43]6.3-Secondary'!J20="","",'[43]6.3-Secondary'!J20)</f>
        <v/>
      </c>
      <c r="K20" s="57" t="str">
        <f>IF('[43]6.3-Secondary'!K20="","",'[43]6.3-Secondary'!K20)</f>
        <v/>
      </c>
      <c r="L20" s="228" t="str">
        <f>IF('[43]6.3-Secondary'!L20="","",'[43]6.3-Secondary'!L20)</f>
        <v/>
      </c>
      <c r="M20" s="31" t="str">
        <f>IF('[43]6.3-Secondary'!M20="","",'[43]6.3-Secondary'!M20)</f>
        <v/>
      </c>
      <c r="N20" s="229" t="str">
        <f>IF('[43]6.3-Secondary'!N20="","",'[43]6.3-Secondary'!N20)</f>
        <v/>
      </c>
      <c r="O20" s="138" t="str">
        <f>IF('[43]6.3-Secondary'!O20="","",'[43]6.3-Secondary'!O20)</f>
        <v/>
      </c>
      <c r="P20" s="229" t="str">
        <f>IF('[43]6.3-Secondary'!P20="","",'[43]6.3-Secondary'!P20)</f>
        <v/>
      </c>
      <c r="Q20" s="212">
        <f>IF('[43]6.3-Secondary'!Q20="","",'[43]6.3-Secondary'!Q20)</f>
        <v>0</v>
      </c>
      <c r="R20" s="155">
        <f>IF('[43]6.3-Secondary'!R20="","",'[43]6.3-Secondary'!R20)</f>
        <v>0</v>
      </c>
      <c r="S20" s="31">
        <f>IF('[43]6.3-Secondary'!S20="","",'[43]6.3-Secondary'!S20)</f>
        <v>0</v>
      </c>
    </row>
    <row r="21" spans="1:23" s="213" customFormat="1" ht="16.5" x14ac:dyDescent="0.3">
      <c r="B21" s="196">
        <v>11</v>
      </c>
      <c r="C21" s="197" t="str">
        <f>IF('[43]6.3-Secondary'!C21="","",'[43]6.3-Secondary'!C21)</f>
        <v/>
      </c>
      <c r="D21" s="227" t="str">
        <f>IF('[43]6.3-Secondary'!D21="","",'[43]6.3-Secondary'!D21)</f>
        <v/>
      </c>
      <c r="E21" s="57" t="str">
        <f>IF('[43]6.3-Secondary'!E21="","",'[43]6.3-Secondary'!E21)</f>
        <v/>
      </c>
      <c r="F21" s="228" t="str">
        <f>IF('[43]6.3-Secondary'!F21="","",'[43]6.3-Secondary'!F21)</f>
        <v/>
      </c>
      <c r="G21" s="58" t="str">
        <f>IF('[43]6.3-Secondary'!G21="","",'[43]6.3-Secondary'!G21)</f>
        <v/>
      </c>
      <c r="H21" s="137" t="str">
        <f>IF('[43]6.3-Secondary'!H21="","",'[43]6.3-Secondary'!H21)</f>
        <v/>
      </c>
      <c r="I21" s="138" t="str">
        <f>IF('[43]6.3-Secondary'!I21="","",'[43]6.3-Secondary'!I21)</f>
        <v/>
      </c>
      <c r="J21" s="139" t="str">
        <f>IF('[43]6.3-Secondary'!J21="","",'[43]6.3-Secondary'!J21)</f>
        <v/>
      </c>
      <c r="K21" s="57" t="str">
        <f>IF('[43]6.3-Secondary'!K21="","",'[43]6.3-Secondary'!K21)</f>
        <v/>
      </c>
      <c r="L21" s="228" t="str">
        <f>IF('[43]6.3-Secondary'!L21="","",'[43]6.3-Secondary'!L21)</f>
        <v/>
      </c>
      <c r="M21" s="31" t="str">
        <f>IF('[43]6.3-Secondary'!M21="","",'[43]6.3-Secondary'!M21)</f>
        <v/>
      </c>
      <c r="N21" s="229" t="str">
        <f>IF('[43]6.3-Secondary'!N21="","",'[43]6.3-Secondary'!N21)</f>
        <v/>
      </c>
      <c r="O21" s="138" t="str">
        <f>IF('[43]6.3-Secondary'!O21="","",'[43]6.3-Secondary'!O21)</f>
        <v/>
      </c>
      <c r="P21" s="229" t="str">
        <f>IF('[43]6.3-Secondary'!P21="","",'[43]6.3-Secondary'!P21)</f>
        <v/>
      </c>
      <c r="Q21" s="199">
        <f>IF('[43]6.3-Secondary'!Q21="","",'[43]6.3-Secondary'!Q21)</f>
        <v>0</v>
      </c>
      <c r="R21" s="200">
        <f>IF('[43]6.3-Secondary'!R21="","",'[43]6.3-Secondary'!R21)</f>
        <v>0</v>
      </c>
      <c r="S21" s="31">
        <f>IF('[43]6.3-Secondary'!S21="","",'[43]6.3-Secondary'!S21)</f>
        <v>0</v>
      </c>
    </row>
    <row r="22" spans="1:23" s="213" customFormat="1" ht="16.5" x14ac:dyDescent="0.3">
      <c r="B22" s="196">
        <v>12</v>
      </c>
      <c r="C22" s="197" t="str">
        <f>IF('[43]6.3-Secondary'!C22="","",'[43]6.3-Secondary'!C22)</f>
        <v/>
      </c>
      <c r="D22" s="227" t="str">
        <f>IF('[43]6.3-Secondary'!D22="","",'[43]6.3-Secondary'!D22)</f>
        <v/>
      </c>
      <c r="E22" s="57" t="str">
        <f>IF('[43]6.3-Secondary'!E22="","",'[43]6.3-Secondary'!E22)</f>
        <v/>
      </c>
      <c r="F22" s="228" t="str">
        <f>IF('[43]6.3-Secondary'!F22="","",'[43]6.3-Secondary'!F22)</f>
        <v/>
      </c>
      <c r="G22" s="58" t="str">
        <f>IF('[43]6.3-Secondary'!G22="","",'[43]6.3-Secondary'!G22)</f>
        <v/>
      </c>
      <c r="H22" s="137" t="str">
        <f>IF('[43]6.3-Secondary'!H22="","",'[43]6.3-Secondary'!H22)</f>
        <v/>
      </c>
      <c r="I22" s="138" t="str">
        <f>IF('[43]6.3-Secondary'!I22="","",'[43]6.3-Secondary'!I22)</f>
        <v/>
      </c>
      <c r="J22" s="139" t="str">
        <f>IF('[43]6.3-Secondary'!J22="","",'[43]6.3-Secondary'!J22)</f>
        <v/>
      </c>
      <c r="K22" s="57" t="str">
        <f>IF('[43]6.3-Secondary'!K22="","",'[43]6.3-Secondary'!K22)</f>
        <v/>
      </c>
      <c r="L22" s="228" t="str">
        <f>IF('[43]6.3-Secondary'!L22="","",'[43]6.3-Secondary'!L22)</f>
        <v/>
      </c>
      <c r="M22" s="31" t="str">
        <f>IF('[43]6.3-Secondary'!M22="","",'[43]6.3-Secondary'!M22)</f>
        <v/>
      </c>
      <c r="N22" s="229" t="str">
        <f>IF('[43]6.3-Secondary'!N22="","",'[43]6.3-Secondary'!N22)</f>
        <v/>
      </c>
      <c r="O22" s="138" t="str">
        <f>IF('[43]6.3-Secondary'!O22="","",'[43]6.3-Secondary'!O22)</f>
        <v/>
      </c>
      <c r="P22" s="229" t="str">
        <f>IF('[43]6.3-Secondary'!P22="","",'[43]6.3-Secondary'!P22)</f>
        <v/>
      </c>
      <c r="Q22" s="212">
        <f>IF('[43]6.3-Secondary'!Q22="","",'[43]6.3-Secondary'!Q22)</f>
        <v>0</v>
      </c>
      <c r="R22" s="155">
        <f>IF('[43]6.3-Secondary'!R22="","",'[43]6.3-Secondary'!R22)</f>
        <v>0</v>
      </c>
      <c r="S22" s="31">
        <f>IF('[43]6.3-Secondary'!S22="","",'[43]6.3-Secondary'!S22)</f>
        <v>0</v>
      </c>
    </row>
    <row r="23" spans="1:23" s="213" customFormat="1" ht="16.5" x14ac:dyDescent="0.3">
      <c r="B23" s="196">
        <v>13</v>
      </c>
      <c r="C23" s="197" t="str">
        <f>IF('[43]6.3-Secondary'!C23="","",'[43]6.3-Secondary'!C23)</f>
        <v/>
      </c>
      <c r="D23" s="227" t="str">
        <f>IF('[43]6.3-Secondary'!D23="","",'[43]6.3-Secondary'!D23)</f>
        <v/>
      </c>
      <c r="E23" s="57" t="str">
        <f>IF('[43]6.3-Secondary'!E23="","",'[43]6.3-Secondary'!E23)</f>
        <v/>
      </c>
      <c r="F23" s="228" t="str">
        <f>IF('[43]6.3-Secondary'!F23="","",'[43]6.3-Secondary'!F23)</f>
        <v/>
      </c>
      <c r="G23" s="58" t="str">
        <f>IF('[43]6.3-Secondary'!G23="","",'[43]6.3-Secondary'!G23)</f>
        <v/>
      </c>
      <c r="H23" s="137" t="str">
        <f>IF('[43]6.3-Secondary'!H23="","",'[43]6.3-Secondary'!H23)</f>
        <v/>
      </c>
      <c r="I23" s="138" t="str">
        <f>IF('[43]6.3-Secondary'!I23="","",'[43]6.3-Secondary'!I23)</f>
        <v/>
      </c>
      <c r="J23" s="139" t="str">
        <f>IF('[43]6.3-Secondary'!J23="","",'[43]6.3-Secondary'!J23)</f>
        <v/>
      </c>
      <c r="K23" s="57" t="str">
        <f>IF('[43]6.3-Secondary'!K23="","",'[43]6.3-Secondary'!K23)</f>
        <v/>
      </c>
      <c r="L23" s="228" t="str">
        <f>IF('[43]6.3-Secondary'!L23="","",'[43]6.3-Secondary'!L23)</f>
        <v/>
      </c>
      <c r="M23" s="31" t="str">
        <f>IF('[43]6.3-Secondary'!M23="","",'[43]6.3-Secondary'!M23)</f>
        <v/>
      </c>
      <c r="N23" s="229" t="str">
        <f>IF('[43]6.3-Secondary'!N23="","",'[43]6.3-Secondary'!N23)</f>
        <v/>
      </c>
      <c r="O23" s="138" t="str">
        <f>IF('[43]6.3-Secondary'!O23="","",'[43]6.3-Secondary'!O23)</f>
        <v/>
      </c>
      <c r="P23" s="229" t="str">
        <f>IF('[43]6.3-Secondary'!P23="","",'[43]6.3-Secondary'!P23)</f>
        <v/>
      </c>
      <c r="Q23" s="199">
        <f>IF('[43]6.3-Secondary'!Q23="","",'[43]6.3-Secondary'!Q23)</f>
        <v>0</v>
      </c>
      <c r="R23" s="200">
        <f>IF('[43]6.3-Secondary'!R23="","",'[43]6.3-Secondary'!R23)</f>
        <v>0</v>
      </c>
      <c r="S23" s="31">
        <f>IF('[43]6.3-Secondary'!S23="","",'[43]6.3-Secondary'!S23)</f>
        <v>0</v>
      </c>
    </row>
    <row r="24" spans="1:23" ht="17.25" thickBot="1" x14ac:dyDescent="0.35">
      <c r="A24" s="157"/>
      <c r="B24" s="56">
        <v>14</v>
      </c>
      <c r="C24" s="241" t="str">
        <f>IF('[43]6.3-Secondary'!C24="","",'[43]6.3-Secondary'!C24)</f>
        <v/>
      </c>
      <c r="D24" s="242" t="str">
        <f>IF('[43]6.3-Secondary'!D24="","",'[43]6.3-Secondary'!D24)</f>
        <v/>
      </c>
      <c r="E24" s="96" t="str">
        <f>IF('[43]6.3-Secondary'!E24="","",'[43]6.3-Secondary'!E24)</f>
        <v/>
      </c>
      <c r="F24" s="243" t="str">
        <f>IF('[43]6.3-Secondary'!F24="","",'[43]6.3-Secondary'!F24)</f>
        <v/>
      </c>
      <c r="G24" s="101" t="str">
        <f>IF('[43]6.3-Secondary'!G24="","",'[43]6.3-Secondary'!G24)</f>
        <v/>
      </c>
      <c r="H24" s="244" t="str">
        <f>IF('[43]6.3-Secondary'!H24="","",'[43]6.3-Secondary'!H24)</f>
        <v/>
      </c>
      <c r="I24" s="234" t="str">
        <f>IF('[43]6.3-Secondary'!I24="","",'[43]6.3-Secondary'!I24)</f>
        <v/>
      </c>
      <c r="J24" s="235" t="str">
        <f>IF('[43]6.3-Secondary'!J24="","",'[43]6.3-Secondary'!J24)</f>
        <v/>
      </c>
      <c r="K24" s="96" t="str">
        <f>IF('[43]6.3-Secondary'!K24="","",'[43]6.3-Secondary'!K24)</f>
        <v/>
      </c>
      <c r="L24" s="243" t="str">
        <f>IF('[43]6.3-Secondary'!L24="","",'[43]6.3-Secondary'!L24)</f>
        <v/>
      </c>
      <c r="M24" s="33" t="str">
        <f>IF('[43]6.3-Secondary'!M24="","",'[43]6.3-Secondary'!M24)</f>
        <v/>
      </c>
      <c r="N24" s="245" t="str">
        <f>IF('[43]6.3-Secondary'!N24="","",'[43]6.3-Secondary'!N24)</f>
        <v/>
      </c>
      <c r="O24" s="234" t="str">
        <f>IF('[43]6.3-Secondary'!O24="","",'[43]6.3-Secondary'!O24)</f>
        <v/>
      </c>
      <c r="P24" s="245" t="str">
        <f>IF('[43]6.3-Secondary'!P24="","",'[43]6.3-Secondary'!P24)</f>
        <v/>
      </c>
      <c r="Q24" s="199">
        <f>IF('[43]6.3-Secondary'!Q24="","",'[43]6.3-Secondary'!Q24)</f>
        <v>0</v>
      </c>
      <c r="R24" s="230">
        <f>IF('[43]6.3-Secondary'!R24="","",'[43]6.3-Secondary'!R24)</f>
        <v>0</v>
      </c>
      <c r="S24" s="33">
        <f>IF('[43]6.3-Secondary'!S24="","",'[43]6.3-Secondary'!S24)</f>
        <v>0</v>
      </c>
      <c r="V24" s="246"/>
      <c r="W24" s="246"/>
    </row>
    <row r="25" spans="1:23" s="25" customFormat="1" ht="15" thickBot="1" x14ac:dyDescent="0.3">
      <c r="B25" s="59"/>
      <c r="C25" s="293" t="s">
        <v>36</v>
      </c>
      <c r="D25" s="294"/>
      <c r="E25" s="60">
        <f>SUM(E11:E24)</f>
        <v>0</v>
      </c>
      <c r="F25" s="60">
        <f>SUM(F11:F24)</f>
        <v>0</v>
      </c>
      <c r="G25" s="60">
        <f>SUM(G11:G24)</f>
        <v>0</v>
      </c>
      <c r="H25" s="181" t="s">
        <v>27</v>
      </c>
      <c r="I25" s="182" t="s">
        <v>27</v>
      </c>
      <c r="J25" s="183" t="s">
        <v>27</v>
      </c>
      <c r="K25" s="60">
        <f>SUM(K11:K24)</f>
        <v>2394286000</v>
      </c>
      <c r="L25" s="60">
        <f>SUM(L11:L24)</f>
        <v>2513118120.5</v>
      </c>
      <c r="M25" s="60">
        <f>SUM(M11:M24)</f>
        <v>4</v>
      </c>
      <c r="N25" s="181" t="s">
        <v>27</v>
      </c>
      <c r="O25" s="182" t="s">
        <v>27</v>
      </c>
      <c r="P25" s="183" t="s">
        <v>27</v>
      </c>
      <c r="Q25" s="60">
        <f>SUM(Q11:Q24)</f>
        <v>2394286000</v>
      </c>
      <c r="R25" s="60">
        <f>SUM(R11:R24)</f>
        <v>2513118120.5</v>
      </c>
      <c r="S25" s="34">
        <f>SUM(S11:S24)</f>
        <v>4</v>
      </c>
    </row>
    <row r="26" spans="1:23" ht="13.5" x14ac:dyDescent="0.25">
      <c r="C26" s="2"/>
      <c r="D26" s="1"/>
      <c r="E26" s="1"/>
      <c r="F26" s="1"/>
      <c r="G26" s="1"/>
      <c r="H26" s="2"/>
      <c r="I26" s="3"/>
      <c r="J26" s="3"/>
      <c r="K26" s="3"/>
      <c r="L26" s="3"/>
      <c r="M26" s="3"/>
      <c r="N26" s="3"/>
      <c r="O26" s="3"/>
      <c r="P26" s="3"/>
      <c r="Q26" s="2"/>
      <c r="R26" s="2"/>
      <c r="S26" s="2"/>
    </row>
    <row r="27" spans="1:23" ht="13.5" x14ac:dyDescent="0.25">
      <c r="C27" s="2"/>
      <c r="D27" s="1"/>
      <c r="E27" s="1"/>
      <c r="F27" s="1"/>
      <c r="G27" s="1"/>
      <c r="H27" s="2"/>
      <c r="I27" s="3"/>
      <c r="J27" s="3"/>
      <c r="K27" s="3"/>
      <c r="L27" s="3"/>
      <c r="M27" s="3"/>
      <c r="N27" s="3"/>
      <c r="O27" s="3"/>
      <c r="P27" s="3"/>
      <c r="Q27" s="2"/>
      <c r="R27" s="2"/>
      <c r="S27" s="2"/>
    </row>
    <row r="28" spans="1:23" ht="14.25" thickBot="1" x14ac:dyDescent="0.3">
      <c r="C28" s="2"/>
      <c r="D28" s="1"/>
      <c r="E28" s="1"/>
      <c r="F28" s="1"/>
      <c r="G28" s="1"/>
      <c r="H28" s="2"/>
      <c r="I28" s="3"/>
      <c r="J28" s="3"/>
      <c r="K28" s="3"/>
      <c r="L28" s="3"/>
      <c r="M28" s="3"/>
      <c r="N28" s="3"/>
      <c r="O28" s="3"/>
      <c r="P28" s="3"/>
      <c r="Q28" s="2"/>
      <c r="R28" s="2"/>
      <c r="S28" s="2"/>
    </row>
    <row r="29" spans="1:23" ht="18" thickBot="1" x14ac:dyDescent="0.25">
      <c r="A29" s="157"/>
      <c r="B29" s="157"/>
      <c r="C29" s="306" t="s">
        <v>51</v>
      </c>
      <c r="D29" s="307"/>
      <c r="E29" s="307"/>
      <c r="F29" s="307"/>
      <c r="G29" s="307"/>
      <c r="H29" s="307"/>
      <c r="I29" s="307"/>
      <c r="J29" s="307"/>
      <c r="K29" s="307"/>
      <c r="L29" s="307"/>
      <c r="M29" s="307"/>
      <c r="N29" s="307"/>
      <c r="O29" s="307"/>
      <c r="P29" s="307"/>
      <c r="Q29" s="307"/>
      <c r="R29" s="307"/>
      <c r="S29" s="308"/>
    </row>
    <row r="30" spans="1:23" ht="17.25" x14ac:dyDescent="0.3">
      <c r="A30" s="157"/>
      <c r="B30" s="157"/>
      <c r="C30" s="158"/>
      <c r="D30" s="158"/>
      <c r="E30" s="158"/>
      <c r="F30" s="158"/>
      <c r="G30" s="158"/>
      <c r="H30" s="158"/>
      <c r="I30" s="158"/>
      <c r="J30" s="158"/>
      <c r="K30" s="158"/>
      <c r="L30" s="158"/>
      <c r="M30" s="158"/>
      <c r="N30" s="158"/>
      <c r="O30" s="158"/>
      <c r="P30" s="159"/>
      <c r="Q30" s="160"/>
      <c r="R30" s="160"/>
      <c r="S30" s="160"/>
    </row>
    <row r="31" spans="1:23" ht="15" thickBot="1" x14ac:dyDescent="0.3">
      <c r="A31" s="157"/>
      <c r="B31" s="165"/>
      <c r="C31" s="166"/>
      <c r="D31" s="166"/>
      <c r="E31" s="166"/>
      <c r="F31" s="166"/>
      <c r="G31" s="167"/>
      <c r="H31" s="167"/>
      <c r="I31" s="167"/>
      <c r="J31" s="167"/>
      <c r="K31" s="166"/>
      <c r="L31" s="166"/>
      <c r="M31" s="167"/>
      <c r="N31" s="167"/>
      <c r="O31" s="167"/>
      <c r="P31" s="167"/>
      <c r="Q31" s="166"/>
      <c r="R31" s="166"/>
      <c r="S31" s="167"/>
    </row>
    <row r="32" spans="1:23" ht="18" customHeight="1" thickBot="1" x14ac:dyDescent="0.25">
      <c r="A32" s="157"/>
      <c r="B32" s="218" t="s">
        <v>34</v>
      </c>
      <c r="C32" s="112">
        <f>'6.2-Repo'!D6</f>
        <v>45397</v>
      </c>
      <c r="D32" s="110"/>
      <c r="E32" s="260" t="s">
        <v>29</v>
      </c>
      <c r="F32" s="261"/>
      <c r="G32" s="261"/>
      <c r="H32" s="261"/>
      <c r="I32" s="261"/>
      <c r="J32" s="262"/>
      <c r="K32" s="263" t="s">
        <v>30</v>
      </c>
      <c r="L32" s="264"/>
      <c r="M32" s="264"/>
      <c r="N32" s="264"/>
      <c r="O32" s="264"/>
      <c r="P32" s="265"/>
      <c r="Q32" s="266" t="s">
        <v>35</v>
      </c>
      <c r="R32" s="267"/>
      <c r="S32" s="268"/>
    </row>
    <row r="33" spans="1:23" ht="15" thickBot="1" x14ac:dyDescent="0.25">
      <c r="A33" s="157"/>
      <c r="B33" s="309" t="s">
        <v>44</v>
      </c>
      <c r="C33" s="310"/>
      <c r="D33" s="311"/>
      <c r="E33" s="277" t="s">
        <v>32</v>
      </c>
      <c r="F33" s="278"/>
      <c r="G33" s="279"/>
      <c r="H33" s="277" t="s">
        <v>33</v>
      </c>
      <c r="I33" s="278"/>
      <c r="J33" s="279"/>
      <c r="K33" s="290" t="s">
        <v>32</v>
      </c>
      <c r="L33" s="291"/>
      <c r="M33" s="292"/>
      <c r="N33" s="290" t="s">
        <v>33</v>
      </c>
      <c r="O33" s="291"/>
      <c r="P33" s="292"/>
      <c r="Q33" s="302" t="s">
        <v>36</v>
      </c>
      <c r="R33" s="303"/>
      <c r="S33" s="304"/>
    </row>
    <row r="34" spans="1:23" ht="29.25" thickBot="1" x14ac:dyDescent="0.25">
      <c r="A34" s="157"/>
      <c r="B34" s="184" t="s">
        <v>0</v>
      </c>
      <c r="C34" s="45" t="s">
        <v>43</v>
      </c>
      <c r="D34" s="46" t="s">
        <v>31</v>
      </c>
      <c r="E34" s="11" t="s">
        <v>79</v>
      </c>
      <c r="F34" s="9" t="s">
        <v>80</v>
      </c>
      <c r="G34" s="47" t="s">
        <v>39</v>
      </c>
      <c r="H34" s="161" t="s">
        <v>40</v>
      </c>
      <c r="I34" s="48" t="s">
        <v>41</v>
      </c>
      <c r="J34" s="47" t="s">
        <v>42</v>
      </c>
      <c r="K34" s="49" t="s">
        <v>79</v>
      </c>
      <c r="L34" s="49" t="s">
        <v>80</v>
      </c>
      <c r="M34" s="49" t="s">
        <v>39</v>
      </c>
      <c r="N34" s="50" t="s">
        <v>40</v>
      </c>
      <c r="O34" s="51" t="s">
        <v>41</v>
      </c>
      <c r="P34" s="49" t="s">
        <v>42</v>
      </c>
      <c r="Q34" s="52" t="s">
        <v>79</v>
      </c>
      <c r="R34" s="52" t="s">
        <v>80</v>
      </c>
      <c r="S34" s="52" t="s">
        <v>39</v>
      </c>
      <c r="V34" s="246"/>
      <c r="W34" s="246"/>
    </row>
    <row r="35" spans="1:23" ht="17.25" thickBot="1" x14ac:dyDescent="0.35">
      <c r="A35" s="157"/>
      <c r="B35" s="53"/>
      <c r="C35" s="174" t="s">
        <v>1</v>
      </c>
      <c r="D35" s="185" t="s">
        <v>2</v>
      </c>
      <c r="E35" s="186" t="s">
        <v>3</v>
      </c>
      <c r="F35" s="187" t="s">
        <v>4</v>
      </c>
      <c r="G35" s="170" t="s">
        <v>5</v>
      </c>
      <c r="H35" s="174" t="s">
        <v>6</v>
      </c>
      <c r="I35" s="175" t="s">
        <v>7</v>
      </c>
      <c r="J35" s="170" t="s">
        <v>8</v>
      </c>
      <c r="K35" s="187" t="s">
        <v>9</v>
      </c>
      <c r="L35" s="208" t="s">
        <v>10</v>
      </c>
      <c r="M35" s="170" t="s">
        <v>11</v>
      </c>
      <c r="N35" s="174" t="s">
        <v>12</v>
      </c>
      <c r="O35" s="175" t="s">
        <v>13</v>
      </c>
      <c r="P35" s="170" t="s">
        <v>0</v>
      </c>
      <c r="Q35" s="188" t="s">
        <v>14</v>
      </c>
      <c r="R35" s="187" t="s">
        <v>15</v>
      </c>
      <c r="S35" s="170" t="s">
        <v>16</v>
      </c>
      <c r="V35" s="245"/>
      <c r="W35" s="246"/>
    </row>
    <row r="36" spans="1:23" s="213" customFormat="1" ht="16.5" x14ac:dyDescent="0.3">
      <c r="B36" s="189">
        <v>1</v>
      </c>
      <c r="C36" s="197" t="str">
        <f>IF('[43]6.3-Secondary'!C36="","",'[43]6.3-Secondary'!C36)</f>
        <v>XS1207654853</v>
      </c>
      <c r="D36" s="198">
        <f>IF('[43]6.3-Secondary'!D36="","",'[43]6.3-Secondary'!D36)</f>
        <v>45742</v>
      </c>
      <c r="E36" s="57">
        <f>IF('[43]6.3-Secondary'!E36="","",'[43]6.3-Secondary'!E36)</f>
        <v>1000000</v>
      </c>
      <c r="F36" s="30">
        <f>IF('[43]6.3-Secondary'!F36="","",'[43]6.3-Secondary'!F36)</f>
        <v>1014161.8</v>
      </c>
      <c r="G36" s="58">
        <f>IF('[43]6.3-Secondary'!G36="","",'[43]6.3-Secondary'!G36)</f>
        <v>1</v>
      </c>
      <c r="H36" s="137">
        <f>IF('[43]6.3-Secondary'!H36="","",'[43]6.3-Secondary'!H36)</f>
        <v>0.06</v>
      </c>
      <c r="I36" s="138">
        <f>IF('[43]6.3-Secondary'!I36="","",'[43]6.3-Secondary'!I36)</f>
        <v>0.06</v>
      </c>
      <c r="J36" s="139">
        <f>IF('[43]6.3-Secondary'!J36="","",'[43]6.3-Secondary'!J36)</f>
        <v>0.06</v>
      </c>
      <c r="K36" s="55">
        <f>IF('[43]6.3-Secondary'!K36="","",'[43]6.3-Secondary'!K36)</f>
        <v>1000000</v>
      </c>
      <c r="L36" s="27">
        <f>IF('[43]6.3-Secondary'!L36="","",'[43]6.3-Secondary'!L36)</f>
        <v>1016455.19</v>
      </c>
      <c r="M36" s="233">
        <f>IF('[43]6.3-Secondary'!M36="","",'[43]6.3-Secondary'!M36)</f>
        <v>1</v>
      </c>
      <c r="N36" s="221">
        <f>IF('[43]6.3-Secondary'!N36="","",'[43]6.3-Secondary'!N36)</f>
        <v>5.7500000000000002E-2</v>
      </c>
      <c r="O36" s="123">
        <f>IF('[43]6.3-Secondary'!O36="","",'[43]6.3-Secondary'!O36)</f>
        <v>5.7500000000000002E-2</v>
      </c>
      <c r="P36" s="226">
        <f>IF('[43]6.3-Secondary'!P36="","",'[43]6.3-Secondary'!P36)</f>
        <v>5.7500000000000002E-2</v>
      </c>
      <c r="Q36" s="231">
        <f>IF('[43]6.3-Secondary'!Q36="","",'[43]6.3-Secondary'!Q36)</f>
        <v>2000000</v>
      </c>
      <c r="R36" s="190">
        <f>IF('[43]6.3-Secondary'!R36="","",'[43]6.3-Secondary'!R36)</f>
        <v>2030616.99</v>
      </c>
      <c r="S36" s="232">
        <f>IF('[43]6.3-Secondary'!S36="","",'[43]6.3-Secondary'!S36)</f>
        <v>2</v>
      </c>
    </row>
    <row r="37" spans="1:23" s="213" customFormat="1" ht="16.5" x14ac:dyDescent="0.3">
      <c r="B37" s="196">
        <v>2</v>
      </c>
      <c r="C37" s="197" t="str">
        <f>IF('[43]6.3-Secondary'!C37="","",'[43]6.3-Secondary'!C37)</f>
        <v>XS2010043904</v>
      </c>
      <c r="D37" s="227">
        <f>IF('[43]6.3-Secondary'!D37="","",'[43]6.3-Secondary'!D37)</f>
        <v>47387</v>
      </c>
      <c r="E37" s="57" t="str">
        <f>IF('[43]6.3-Secondary'!E37="","",'[43]6.3-Secondary'!E37)</f>
        <v/>
      </c>
      <c r="F37" s="228" t="str">
        <f>IF('[43]6.3-Secondary'!F37="","",'[43]6.3-Secondary'!F37)</f>
        <v/>
      </c>
      <c r="G37" s="58" t="str">
        <f>IF('[43]6.3-Secondary'!G37="","",'[43]6.3-Secondary'!G37)</f>
        <v/>
      </c>
      <c r="H37" s="137" t="str">
        <f>IF('[43]6.3-Secondary'!H37="","",'[43]6.3-Secondary'!H37)</f>
        <v/>
      </c>
      <c r="I37" s="138" t="str">
        <f>IF('[43]6.3-Secondary'!I37="","",'[43]6.3-Secondary'!I37)</f>
        <v/>
      </c>
      <c r="J37" s="139" t="str">
        <f>IF('[43]6.3-Secondary'!J37="","",'[43]6.3-Secondary'!J37)</f>
        <v/>
      </c>
      <c r="K37" s="57">
        <f>IF('[43]6.3-Secondary'!K37="","",'[43]6.3-Secondary'!K37)</f>
        <v>1050000</v>
      </c>
      <c r="L37" s="228">
        <f>IF('[43]6.3-Secondary'!L37="","",'[43]6.3-Secondary'!L37)</f>
        <v>903029.18</v>
      </c>
      <c r="M37" s="31">
        <f>IF('[43]6.3-Secondary'!M37="","",'[43]6.3-Secondary'!M37)</f>
        <v>3</v>
      </c>
      <c r="N37" s="229">
        <f>IF('[43]6.3-Secondary'!N37="","",'[43]6.3-Secondary'!N37)</f>
        <v>7.1471850749868407E-2</v>
      </c>
      <c r="O37" s="138">
        <f>IF('[43]6.3-Secondary'!O37="","",'[43]6.3-Secondary'!O37)</f>
        <v>7.1554000000000006E-2</v>
      </c>
      <c r="P37" s="229">
        <f>IF('[43]6.3-Secondary'!P37="","",'[43]6.3-Secondary'!P37)</f>
        <v>7.1430800000000003E-2</v>
      </c>
      <c r="Q37" s="212">
        <f>IF('[43]6.3-Secondary'!Q37="","",'[43]6.3-Secondary'!Q37)</f>
        <v>1050000</v>
      </c>
      <c r="R37" s="155">
        <f>IF('[43]6.3-Secondary'!R37="","",'[43]6.3-Secondary'!R37)</f>
        <v>903029.18</v>
      </c>
      <c r="S37" s="31">
        <f>IF('[43]6.3-Secondary'!S37="","",'[43]6.3-Secondary'!S37)</f>
        <v>3</v>
      </c>
    </row>
    <row r="38" spans="1:23" s="213" customFormat="1" ht="16.5" x14ac:dyDescent="0.3">
      <c r="B38" s="196">
        <v>3</v>
      </c>
      <c r="C38" s="197" t="str">
        <f>IF('[43]6.3-Secondary'!C38="","",'[43]6.3-Secondary'!C38)</f>
        <v>XS2010028939</v>
      </c>
      <c r="D38" s="227">
        <f>IF('[43]6.3-Secondary'!D38="","",'[43]6.3-Secondary'!D38)</f>
        <v>47881</v>
      </c>
      <c r="E38" s="57" t="str">
        <f>IF('[43]6.3-Secondary'!E38="","",'[43]6.3-Secondary'!E38)</f>
        <v/>
      </c>
      <c r="F38" s="228" t="str">
        <f>IF('[43]6.3-Secondary'!F38="","",'[43]6.3-Secondary'!F38)</f>
        <v/>
      </c>
      <c r="G38" s="58" t="str">
        <f>IF('[43]6.3-Secondary'!G38="","",'[43]6.3-Secondary'!G38)</f>
        <v/>
      </c>
      <c r="H38" s="137" t="str">
        <f>IF('[43]6.3-Secondary'!H38="","",'[43]6.3-Secondary'!H38)</f>
        <v/>
      </c>
      <c r="I38" s="138" t="str">
        <f>IF('[43]6.3-Secondary'!I38="","",'[43]6.3-Secondary'!I38)</f>
        <v/>
      </c>
      <c r="J38" s="139" t="str">
        <f>IF('[43]6.3-Secondary'!J38="","",'[43]6.3-Secondary'!J38)</f>
        <v/>
      </c>
      <c r="K38" s="57">
        <f>IF('[43]6.3-Secondary'!K38="","",'[43]6.3-Secondary'!K38)</f>
        <v>1000000</v>
      </c>
      <c r="L38" s="228">
        <f>IF('[43]6.3-Secondary'!L38="","",'[43]6.3-Secondary'!L38)</f>
        <v>816368.66</v>
      </c>
      <c r="M38" s="31">
        <f>IF('[43]6.3-Secondary'!M38="","",'[43]6.3-Secondary'!M38)</f>
        <v>2</v>
      </c>
      <c r="N38" s="229">
        <f>IF('[43]6.3-Secondary'!N38="","",'[43]6.3-Secondary'!N38)</f>
        <v>7.1999999999999995E-2</v>
      </c>
      <c r="O38" s="138">
        <f>IF('[43]6.3-Secondary'!O38="","",'[43]6.3-Secondary'!O38)</f>
        <v>7.1999999999999995E-2</v>
      </c>
      <c r="P38" s="229">
        <f>IF('[43]6.3-Secondary'!P38="","",'[43]6.3-Secondary'!P38)</f>
        <v>7.1999999999999995E-2</v>
      </c>
      <c r="Q38" s="199">
        <f>IF('[43]6.3-Secondary'!Q38="","",'[43]6.3-Secondary'!Q38)</f>
        <v>1000000</v>
      </c>
      <c r="R38" s="200">
        <f>IF('[43]6.3-Secondary'!R38="","",'[43]6.3-Secondary'!R38)</f>
        <v>816368.66</v>
      </c>
      <c r="S38" s="31">
        <f>IF('[43]6.3-Secondary'!S38="","",'[43]6.3-Secondary'!S38)</f>
        <v>2</v>
      </c>
    </row>
    <row r="39" spans="1:23" ht="17.25" thickBot="1" x14ac:dyDescent="0.35">
      <c r="A39" s="157"/>
      <c r="B39" s="56">
        <v>4</v>
      </c>
      <c r="C39" s="241" t="str">
        <f>IF('[43]6.3-Secondary'!C39="","",'[43]6.3-Secondary'!C39)</f>
        <v/>
      </c>
      <c r="D39" s="242" t="str">
        <f>IF('[43]6.3-Secondary'!D39="","",'[43]6.3-Secondary'!D39)</f>
        <v/>
      </c>
      <c r="E39" s="96" t="str">
        <f>IF('[43]6.3-Secondary'!E39="","",'[43]6.3-Secondary'!E39)</f>
        <v/>
      </c>
      <c r="F39" s="243" t="str">
        <f>IF('[43]6.3-Secondary'!F39="","",'[43]6.3-Secondary'!F39)</f>
        <v/>
      </c>
      <c r="G39" s="101" t="str">
        <f>IF('[43]6.3-Secondary'!G39="","",'[43]6.3-Secondary'!G39)</f>
        <v/>
      </c>
      <c r="H39" s="244" t="str">
        <f>IF('[43]6.3-Secondary'!H39="","",'[43]6.3-Secondary'!H39)</f>
        <v/>
      </c>
      <c r="I39" s="234" t="str">
        <f>IF('[43]6.3-Secondary'!I39="","",'[43]6.3-Secondary'!I39)</f>
        <v/>
      </c>
      <c r="J39" s="235" t="str">
        <f>IF('[43]6.3-Secondary'!J39="","",'[43]6.3-Secondary'!J39)</f>
        <v/>
      </c>
      <c r="K39" s="96" t="str">
        <f>IF('[43]6.3-Secondary'!K39="","",'[43]6.3-Secondary'!K39)</f>
        <v/>
      </c>
      <c r="L39" s="243" t="str">
        <f>IF('[43]6.3-Secondary'!L39="","",'[43]6.3-Secondary'!L39)</f>
        <v/>
      </c>
      <c r="M39" s="33" t="str">
        <f>IF('[43]6.3-Secondary'!M39="","",'[43]6.3-Secondary'!M39)</f>
        <v/>
      </c>
      <c r="N39" s="245" t="str">
        <f>IF('[43]6.3-Secondary'!N39="","",'[43]6.3-Secondary'!N39)</f>
        <v/>
      </c>
      <c r="O39" s="234" t="str">
        <f>IF('[43]6.3-Secondary'!O39="","",'[43]6.3-Secondary'!O39)</f>
        <v/>
      </c>
      <c r="P39" s="245" t="str">
        <f>IF('[43]6.3-Secondary'!P39="","",'[43]6.3-Secondary'!P39)</f>
        <v/>
      </c>
      <c r="Q39" s="199">
        <f>IF('[43]6.3-Secondary'!Q39="","",'[43]6.3-Secondary'!Q39)</f>
        <v>0</v>
      </c>
      <c r="R39" s="230">
        <f>IF('[43]6.3-Secondary'!R39="","",'[43]6.3-Secondary'!R39)</f>
        <v>0</v>
      </c>
      <c r="S39" s="33">
        <f>IF('[43]6.3-Secondary'!S39="","",'[43]6.3-Secondary'!S39)</f>
        <v>0</v>
      </c>
      <c r="V39" s="246"/>
      <c r="W39" s="246"/>
    </row>
    <row r="40" spans="1:23" ht="15" thickBot="1" x14ac:dyDescent="0.3">
      <c r="A40" s="157"/>
      <c r="B40" s="59"/>
      <c r="C40" s="293" t="s">
        <v>36</v>
      </c>
      <c r="D40" s="294"/>
      <c r="E40" s="60">
        <f>SUM(E36:E39)</f>
        <v>1000000</v>
      </c>
      <c r="F40" s="60">
        <f>SUM(F36:F39)</f>
        <v>1014161.8</v>
      </c>
      <c r="G40" s="60">
        <f>SUM(G36:G39)</f>
        <v>1</v>
      </c>
      <c r="H40" s="181" t="s">
        <v>27</v>
      </c>
      <c r="I40" s="182" t="s">
        <v>27</v>
      </c>
      <c r="J40" s="183" t="s">
        <v>27</v>
      </c>
      <c r="K40" s="60">
        <f>SUM(K37:K39)</f>
        <v>2050000</v>
      </c>
      <c r="L40" s="60">
        <f>SUM(L36:L39)</f>
        <v>2735853.0300000003</v>
      </c>
      <c r="M40" s="60">
        <f>SUM(M36:M39)</f>
        <v>6</v>
      </c>
      <c r="N40" s="181" t="s">
        <v>27</v>
      </c>
      <c r="O40" s="182" t="s">
        <v>27</v>
      </c>
      <c r="P40" s="183" t="s">
        <v>27</v>
      </c>
      <c r="Q40" s="60">
        <f>SUM(Q36:Q39)</f>
        <v>4050000</v>
      </c>
      <c r="R40" s="60">
        <f>SUM(R36:R39)</f>
        <v>3750014.83</v>
      </c>
      <c r="S40" s="34">
        <f>SUM(S36:S39)</f>
        <v>7</v>
      </c>
    </row>
    <row r="41" spans="1:23" ht="13.5" x14ac:dyDescent="0.25">
      <c r="C41" s="2"/>
      <c r="D41" s="1"/>
      <c r="E41" s="1"/>
      <c r="F41" s="1"/>
      <c r="G41" s="1"/>
      <c r="H41" s="2"/>
      <c r="I41" s="3"/>
      <c r="J41" s="3"/>
      <c r="K41" s="3"/>
      <c r="L41" s="3"/>
      <c r="M41" s="3"/>
      <c r="N41" s="3"/>
      <c r="O41" s="3"/>
      <c r="P41" s="3"/>
      <c r="Q41" s="2"/>
      <c r="R41" s="2"/>
      <c r="S41" s="247"/>
    </row>
    <row r="42" spans="1:23" ht="13.5" x14ac:dyDescent="0.25">
      <c r="C42" s="2"/>
      <c r="D42" s="1"/>
      <c r="E42" s="1"/>
      <c r="F42" s="1"/>
      <c r="G42" s="1"/>
      <c r="H42" s="2"/>
      <c r="I42" s="3"/>
      <c r="J42" s="3"/>
      <c r="K42" s="3"/>
      <c r="L42" s="3"/>
      <c r="M42" s="3"/>
      <c r="N42" s="3"/>
      <c r="O42" s="3"/>
      <c r="P42" s="3"/>
      <c r="Q42" s="2"/>
      <c r="R42" s="2"/>
      <c r="S42" s="3"/>
    </row>
    <row r="43" spans="1:23" ht="13.5" x14ac:dyDescent="0.25">
      <c r="C43" s="2"/>
      <c r="D43" s="1"/>
      <c r="E43" s="1"/>
      <c r="F43" s="1"/>
      <c r="G43" s="1"/>
      <c r="H43" s="2"/>
      <c r="I43" s="3"/>
      <c r="J43" s="3"/>
      <c r="K43" s="3"/>
      <c r="L43" s="3"/>
      <c r="M43" s="3"/>
      <c r="N43" s="3"/>
      <c r="O43" s="3"/>
      <c r="P43" s="3"/>
      <c r="Q43" s="2"/>
      <c r="R43" s="2"/>
      <c r="S43" s="2"/>
    </row>
    <row r="44" spans="1:23" s="41" customFormat="1" ht="13.5" x14ac:dyDescent="0.25">
      <c r="C44" s="38"/>
      <c r="D44" s="39"/>
      <c r="E44" s="39"/>
      <c r="F44" s="39"/>
      <c r="G44" s="39"/>
      <c r="H44" s="38"/>
      <c r="I44" s="40"/>
      <c r="J44" s="40"/>
      <c r="K44" s="40"/>
      <c r="L44" s="40"/>
      <c r="M44" s="40"/>
      <c r="N44" s="40"/>
      <c r="O44" s="40"/>
      <c r="P44" s="40"/>
      <c r="Q44" s="38"/>
      <c r="R44" s="40"/>
      <c r="S44" s="38"/>
    </row>
  </sheetData>
  <mergeCells count="23">
    <mergeCell ref="C40:D40"/>
    <mergeCell ref="B33:D33"/>
    <mergeCell ref="E33:G33"/>
    <mergeCell ref="H33:J33"/>
    <mergeCell ref="K33:M33"/>
    <mergeCell ref="N33:P33"/>
    <mergeCell ref="Q33:S33"/>
    <mergeCell ref="C25:D25"/>
    <mergeCell ref="C29:S29"/>
    <mergeCell ref="E32:J32"/>
    <mergeCell ref="K32:P32"/>
    <mergeCell ref="Q32:S32"/>
    <mergeCell ref="Q8:S8"/>
    <mergeCell ref="B1:C1"/>
    <mergeCell ref="C4:S4"/>
    <mergeCell ref="E7:J7"/>
    <mergeCell ref="K7:P7"/>
    <mergeCell ref="Q7:S7"/>
    <mergeCell ref="B8:D8"/>
    <mergeCell ref="E8:G8"/>
    <mergeCell ref="H8:J8"/>
    <mergeCell ref="K8:M8"/>
    <mergeCell ref="N8:P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8"/>
  <sheetViews>
    <sheetView topLeftCell="A13" zoomScaleNormal="100" workbookViewId="0"/>
  </sheetViews>
  <sheetFormatPr defaultColWidth="0" defaultRowHeight="13.5" zeroHeight="1" x14ac:dyDescent="0.25"/>
  <cols>
    <col min="1" max="1" width="3.42578125" customWidth="1"/>
    <col min="2" max="2" width="3.7109375" customWidth="1"/>
    <col min="3" max="3" width="13.28515625" style="2" customWidth="1"/>
    <col min="4" max="4" width="18.140625" style="1" customWidth="1"/>
    <col min="5" max="5" width="26.7109375" style="1" customWidth="1"/>
    <col min="6" max="6" width="10.140625" style="1" bestFit="1" customWidth="1"/>
    <col min="7" max="7" width="9.7109375" style="2" customWidth="1"/>
    <col min="8" max="8" width="9.7109375" style="3" customWidth="1"/>
    <col min="9" max="9" width="10.7109375" style="3" customWidth="1"/>
    <col min="10" max="10" width="8.85546875" customWidth="1"/>
    <col min="11" max="16384" width="8.85546875" hidden="1"/>
  </cols>
  <sheetData>
    <row r="1" spans="2:10" ht="16.5" x14ac:dyDescent="0.25">
      <c r="B1" s="305" t="s">
        <v>56</v>
      </c>
      <c r="C1" s="305"/>
      <c r="G1" s="135"/>
    </row>
    <row r="2" spans="2:10" x14ac:dyDescent="0.25"/>
    <row r="3" spans="2:10" ht="14.25" thickBot="1" x14ac:dyDescent="0.3">
      <c r="G3" s="4"/>
    </row>
    <row r="4" spans="2:10" ht="18" thickBot="1" x14ac:dyDescent="0.25">
      <c r="C4" s="315" t="s">
        <v>64</v>
      </c>
      <c r="D4" s="316"/>
      <c r="E4" s="316"/>
      <c r="F4" s="316"/>
      <c r="G4" s="316"/>
      <c r="H4" s="316"/>
      <c r="I4" s="317"/>
    </row>
    <row r="5" spans="2:10" ht="18" thickBot="1" x14ac:dyDescent="0.25">
      <c r="C5" s="5"/>
      <c r="D5" s="5"/>
      <c r="E5" s="5"/>
      <c r="F5" s="5"/>
      <c r="G5" s="5"/>
      <c r="H5" s="5"/>
      <c r="I5" s="5"/>
    </row>
    <row r="6" spans="2:10" ht="18" customHeight="1" thickBot="1" x14ac:dyDescent="0.25">
      <c r="B6" s="318" t="s">
        <v>0</v>
      </c>
      <c r="C6" s="42" t="s">
        <v>34</v>
      </c>
      <c r="D6" s="112">
        <f>'6.2-Repo'!D6</f>
        <v>45397</v>
      </c>
      <c r="E6" s="260" t="s">
        <v>29</v>
      </c>
      <c r="F6" s="261"/>
      <c r="G6" s="261"/>
      <c r="H6" s="261"/>
      <c r="I6" s="262"/>
    </row>
    <row r="7" spans="2:10" ht="15" customHeight="1" thickBot="1" x14ac:dyDescent="0.25">
      <c r="B7" s="319"/>
      <c r="C7" s="321" t="s">
        <v>63</v>
      </c>
      <c r="D7" s="322"/>
      <c r="E7" s="323" t="s">
        <v>32</v>
      </c>
      <c r="F7" s="324"/>
      <c r="G7" s="323" t="s">
        <v>48</v>
      </c>
      <c r="H7" s="325"/>
      <c r="I7" s="324"/>
    </row>
    <row r="8" spans="2:10" ht="43.5" thickBot="1" x14ac:dyDescent="0.25">
      <c r="B8" s="320"/>
      <c r="C8" s="194" t="s">
        <v>62</v>
      </c>
      <c r="D8" s="195" t="s">
        <v>65</v>
      </c>
      <c r="E8" s="191" t="s">
        <v>66</v>
      </c>
      <c r="F8" s="192" t="s">
        <v>39</v>
      </c>
      <c r="G8" s="191" t="s">
        <v>40</v>
      </c>
      <c r="H8" s="192" t="s">
        <v>41</v>
      </c>
      <c r="I8" s="193" t="s">
        <v>42</v>
      </c>
    </row>
    <row r="9" spans="2:10" s="25" customFormat="1" ht="16.149999999999999" customHeight="1" thickBot="1" x14ac:dyDescent="0.25">
      <c r="B9" s="53"/>
      <c r="C9" s="21" t="s">
        <v>1</v>
      </c>
      <c r="D9" s="63" t="s">
        <v>2</v>
      </c>
      <c r="E9" s="64" t="s">
        <v>3</v>
      </c>
      <c r="F9" s="88" t="s">
        <v>4</v>
      </c>
      <c r="G9" s="64" t="s">
        <v>5</v>
      </c>
      <c r="H9" s="88" t="s">
        <v>6</v>
      </c>
      <c r="I9" s="24" t="s">
        <v>7</v>
      </c>
      <c r="J9" s="65"/>
    </row>
    <row r="10" spans="2:10" ht="15.6" customHeight="1" x14ac:dyDescent="0.3">
      <c r="B10" s="54">
        <v>1</v>
      </c>
      <c r="C10" s="326" t="s">
        <v>17</v>
      </c>
      <c r="D10" s="66" t="s">
        <v>76</v>
      </c>
      <c r="E10" s="67" t="str">
        <f>IF('[43]6.4-Interbank credit'!E10="","",'[43]6.4-Interbank credit'!E10)</f>
        <v/>
      </c>
      <c r="F10" s="92" t="str">
        <f>IF('[43]6.4-Interbank credit'!F10="","",'[43]6.4-Interbank credit'!F10)</f>
        <v/>
      </c>
      <c r="G10" s="141" t="str">
        <f>IF('[43]6.4-Interbank credit'!G10="","",'[43]6.4-Interbank credit'!G10)</f>
        <v/>
      </c>
      <c r="H10" s="150" t="str">
        <f>IF('[43]6.4-Interbank credit'!H10="","",'[43]6.4-Interbank credit'!H10)</f>
        <v/>
      </c>
      <c r="I10" s="142" t="str">
        <f>IF('[43]6.4-Interbank credit'!I10="","",'[43]6.4-Interbank credit'!I10)</f>
        <v/>
      </c>
      <c r="J10" s="69"/>
    </row>
    <row r="11" spans="2:10" ht="15.6" customHeight="1" x14ac:dyDescent="0.3">
      <c r="B11" s="56">
        <v>2</v>
      </c>
      <c r="C11" s="327"/>
      <c r="D11" s="70" t="s">
        <v>57</v>
      </c>
      <c r="E11" s="71" t="str">
        <f>IF('[43]6.4-Interbank credit'!E11="","",'[43]6.4-Interbank credit'!E11)</f>
        <v/>
      </c>
      <c r="F11" s="95" t="str">
        <f>IF('[43]6.4-Interbank credit'!F11="","",'[43]6.4-Interbank credit'!F11)</f>
        <v/>
      </c>
      <c r="G11" s="203" t="str">
        <f>IF('[43]6.4-Interbank credit'!G11="","",'[43]6.4-Interbank credit'!G11)</f>
        <v/>
      </c>
      <c r="H11" s="204" t="str">
        <f>IF('[43]6.4-Interbank credit'!H11="","",'[43]6.4-Interbank credit'!H11)</f>
        <v/>
      </c>
      <c r="I11" s="205" t="str">
        <f>IF('[43]6.4-Interbank credit'!I11="","",'[43]6.4-Interbank credit'!I11)</f>
        <v/>
      </c>
      <c r="J11" s="69"/>
    </row>
    <row r="12" spans="2:10" ht="15.6" customHeight="1" x14ac:dyDescent="0.3">
      <c r="B12" s="56">
        <v>3</v>
      </c>
      <c r="C12" s="327"/>
      <c r="D12" s="70" t="s">
        <v>58</v>
      </c>
      <c r="E12" s="144" t="str">
        <f>IF('[43]6.4-Interbank credit'!E12="","",'[43]6.4-Interbank credit'!E12)</f>
        <v/>
      </c>
      <c r="F12" s="151" t="str">
        <f>IF('[43]6.4-Interbank credit'!F12="","",'[43]6.4-Interbank credit'!F12)</f>
        <v/>
      </c>
      <c r="G12" s="145" t="str">
        <f>IF('[43]6.4-Interbank credit'!G12="","",'[43]6.4-Interbank credit'!G12)</f>
        <v/>
      </c>
      <c r="H12" s="149" t="str">
        <f>IF('[43]6.4-Interbank credit'!H12="","",'[43]6.4-Interbank credit'!H12)</f>
        <v/>
      </c>
      <c r="I12" s="201" t="str">
        <f>IF('[43]6.4-Interbank credit'!I12="","",'[43]6.4-Interbank credit'!I12)</f>
        <v/>
      </c>
      <c r="J12" s="69"/>
    </row>
    <row r="13" spans="2:10" ht="15.6" customHeight="1" x14ac:dyDescent="0.3">
      <c r="B13" s="56">
        <v>4</v>
      </c>
      <c r="C13" s="327"/>
      <c r="D13" s="70" t="s">
        <v>59</v>
      </c>
      <c r="E13" s="144" t="str">
        <f>IF('[43]6.4-Interbank credit'!E13="","",'[43]6.4-Interbank credit'!E13)</f>
        <v/>
      </c>
      <c r="F13" s="151" t="str">
        <f>IF('[43]6.4-Interbank credit'!F13="","",'[43]6.4-Interbank credit'!F13)</f>
        <v/>
      </c>
      <c r="G13" s="145" t="str">
        <f>IF('[43]6.4-Interbank credit'!G13="","",'[43]6.4-Interbank credit'!G13)</f>
        <v/>
      </c>
      <c r="H13" s="149" t="str">
        <f>IF('[43]6.4-Interbank credit'!H13="","",'[43]6.4-Interbank credit'!H13)</f>
        <v/>
      </c>
      <c r="I13" s="201" t="str">
        <f>IF('[43]6.4-Interbank credit'!I13="","",'[43]6.4-Interbank credit'!I13)</f>
        <v/>
      </c>
      <c r="J13" s="69"/>
    </row>
    <row r="14" spans="2:10" ht="15.6" customHeight="1" x14ac:dyDescent="0.3">
      <c r="B14" s="56">
        <v>5</v>
      </c>
      <c r="C14" s="327"/>
      <c r="D14" s="70" t="s">
        <v>60</v>
      </c>
      <c r="E14" s="144" t="str">
        <f>IF('[43]6.4-Interbank credit'!E14="","",'[43]6.4-Interbank credit'!E14)</f>
        <v/>
      </c>
      <c r="F14" s="100" t="str">
        <f>IF('[43]6.4-Interbank credit'!F14="","",'[43]6.4-Interbank credit'!F14)</f>
        <v/>
      </c>
      <c r="G14" s="133" t="str">
        <f>IF('[43]6.4-Interbank credit'!G14="","",'[43]6.4-Interbank credit'!G14)</f>
        <v/>
      </c>
      <c r="H14" s="148" t="str">
        <f>IF('[43]6.4-Interbank credit'!H14="","",'[43]6.4-Interbank credit'!H14)</f>
        <v/>
      </c>
      <c r="I14" s="134" t="str">
        <f>IF('[43]6.4-Interbank credit'!I14="","",'[43]6.4-Interbank credit'!I14)</f>
        <v/>
      </c>
      <c r="J14" s="69"/>
    </row>
    <row r="15" spans="2:10" ht="15.6" customHeight="1" x14ac:dyDescent="0.3">
      <c r="B15" s="56">
        <v>6</v>
      </c>
      <c r="C15" s="327"/>
      <c r="D15" s="70" t="s">
        <v>61</v>
      </c>
      <c r="E15" s="73" t="str">
        <f>IF('[43]6.4-Interbank credit'!E15="","",'[43]6.4-Interbank credit'!E15)</f>
        <v/>
      </c>
      <c r="F15" s="100" t="str">
        <f>IF('[43]6.4-Interbank credit'!F15="","",'[43]6.4-Interbank credit'!F15)</f>
        <v/>
      </c>
      <c r="G15" s="133" t="str">
        <f>IF('[43]6.4-Interbank credit'!G15="","",'[43]6.4-Interbank credit'!G15)</f>
        <v/>
      </c>
      <c r="H15" s="148" t="str">
        <f>IF('[43]6.4-Interbank credit'!H15="","",'[43]6.4-Interbank credit'!H15)</f>
        <v/>
      </c>
      <c r="I15" s="134" t="str">
        <f>IF('[43]6.4-Interbank credit'!I15="","",'[43]6.4-Interbank credit'!I15)</f>
        <v/>
      </c>
      <c r="J15" s="69"/>
    </row>
    <row r="16" spans="2:10" ht="16.149999999999999" customHeight="1" thickBot="1" x14ac:dyDescent="0.35">
      <c r="B16" s="56">
        <v>7</v>
      </c>
      <c r="C16" s="328"/>
      <c r="D16" s="75" t="s">
        <v>77</v>
      </c>
      <c r="E16" s="73" t="str">
        <f>IF('[43]6.4-Interbank credit'!E16="","",'[43]6.4-Interbank credit'!E16)</f>
        <v/>
      </c>
      <c r="F16" s="100" t="str">
        <f>IF('[43]6.4-Interbank credit'!F16="","",'[43]6.4-Interbank credit'!F16)</f>
        <v/>
      </c>
      <c r="G16" s="133" t="str">
        <f>IF('[43]6.4-Interbank credit'!G16="","",'[43]6.4-Interbank credit'!G16)</f>
        <v/>
      </c>
      <c r="H16" s="148" t="str">
        <f>IF('[43]6.4-Interbank credit'!H16="","",'[43]6.4-Interbank credit'!H16)</f>
        <v/>
      </c>
      <c r="I16" s="134" t="str">
        <f>IF('[43]6.4-Interbank credit'!I16="","",'[43]6.4-Interbank credit'!I16)</f>
        <v/>
      </c>
      <c r="J16" s="69" t="e">
        <f>E16*G16</f>
        <v>#VALUE!</v>
      </c>
    </row>
    <row r="17" spans="2:10" s="25" customFormat="1" ht="15.6" customHeight="1" thickBot="1" x14ac:dyDescent="0.3">
      <c r="B17" s="56">
        <v>8</v>
      </c>
      <c r="C17" s="293" t="s">
        <v>36</v>
      </c>
      <c r="D17" s="314"/>
      <c r="E17" s="146">
        <f>SUM(E10:E16)</f>
        <v>0</v>
      </c>
      <c r="F17" s="76">
        <f>SUM(F10:F16)</f>
        <v>0</v>
      </c>
      <c r="G17" s="131" t="e">
        <f>SUMPRODUCT(E10:E16,G10:G16)/E17</f>
        <v>#DIV/0!</v>
      </c>
      <c r="H17" s="136">
        <f>SUBTOTAL(4,H10:H16)</f>
        <v>0</v>
      </c>
      <c r="I17" s="132">
        <f>SUBTOTAL(5,I10:I16)</f>
        <v>0</v>
      </c>
      <c r="J17" s="69" t="e">
        <f>SUM(J10:J16)</f>
        <v>#VALUE!</v>
      </c>
    </row>
    <row r="18" spans="2:10" ht="15.6" customHeight="1" x14ac:dyDescent="0.3">
      <c r="B18" s="56">
        <v>9</v>
      </c>
      <c r="C18" s="313" t="s">
        <v>18</v>
      </c>
      <c r="D18" s="140" t="s">
        <v>76</v>
      </c>
      <c r="E18" s="80">
        <f>IF('[43]6.4-Interbank credit'!E18="","",'[43]6.4-Interbank credit'!E18)</f>
        <v>2000000</v>
      </c>
      <c r="F18" s="80">
        <f>IF('[43]6.4-Interbank credit'!F18="","",'[43]6.4-Interbank credit'!F18)</f>
        <v>1</v>
      </c>
      <c r="G18" s="251">
        <f>IF('[43]6.4-Interbank credit'!G18="","",'[43]6.4-Interbank credit'!G18)</f>
        <v>4.4999999999999998E-2</v>
      </c>
      <c r="H18" s="252">
        <f>IF('[43]6.4-Interbank credit'!H18="","",'[43]6.4-Interbank credit'!H18)</f>
        <v>4.4999999999999998E-2</v>
      </c>
      <c r="I18" s="253">
        <f>IF('[43]6.4-Interbank credit'!I18="","",'[43]6.4-Interbank credit'!I18)</f>
        <v>4.4999999999999998E-2</v>
      </c>
      <c r="J18" s="69"/>
    </row>
    <row r="19" spans="2:10" ht="15.6" customHeight="1" x14ac:dyDescent="0.3">
      <c r="B19" s="56">
        <v>10</v>
      </c>
      <c r="C19" s="313"/>
      <c r="D19" s="78" t="s">
        <v>57</v>
      </c>
      <c r="E19" s="80" t="str">
        <f>IF('[43]6.4-Interbank credit'!E19="","",'[43]6.4-Interbank credit'!E19)</f>
        <v/>
      </c>
      <c r="F19" s="80" t="str">
        <f>IF('[43]6.4-Interbank credit'!F19="","",'[43]6.4-Interbank credit'!F19)</f>
        <v/>
      </c>
      <c r="G19" s="251" t="str">
        <f>IF('[43]6.4-Interbank credit'!G19="","",'[43]6.4-Interbank credit'!G19)</f>
        <v/>
      </c>
      <c r="H19" s="252" t="str">
        <f>IF('[43]6.4-Interbank credit'!H19="","",'[43]6.4-Interbank credit'!H19)</f>
        <v/>
      </c>
      <c r="I19" s="253" t="str">
        <f>IF('[43]6.4-Interbank credit'!I19="","",'[43]6.4-Interbank credit'!I19)</f>
        <v/>
      </c>
      <c r="J19" s="69"/>
    </row>
    <row r="20" spans="2:10" ht="15.6" customHeight="1" x14ac:dyDescent="0.3">
      <c r="B20" s="56">
        <v>11</v>
      </c>
      <c r="C20" s="313"/>
      <c r="D20" s="79" t="s">
        <v>58</v>
      </c>
      <c r="E20" s="80" t="str">
        <f>IF('[43]6.4-Interbank credit'!E20="","",'[43]6.4-Interbank credit'!E20)</f>
        <v/>
      </c>
      <c r="F20" s="80" t="str">
        <f>IF('[43]6.4-Interbank credit'!F20="","",'[43]6.4-Interbank credit'!F20)</f>
        <v/>
      </c>
      <c r="G20" s="251" t="str">
        <f>IF('[43]6.4-Interbank credit'!G20="","",'[43]6.4-Interbank credit'!G20)</f>
        <v/>
      </c>
      <c r="H20" s="252" t="str">
        <f>IF('[43]6.4-Interbank credit'!H20="","",'[43]6.4-Interbank credit'!H20)</f>
        <v/>
      </c>
      <c r="I20" s="253" t="str">
        <f>IF('[43]6.4-Interbank credit'!I20="","",'[43]6.4-Interbank credit'!I20)</f>
        <v/>
      </c>
      <c r="J20" s="69"/>
    </row>
    <row r="21" spans="2:10" ht="15.6" customHeight="1" x14ac:dyDescent="0.3">
      <c r="B21" s="56">
        <v>12</v>
      </c>
      <c r="C21" s="313"/>
      <c r="D21" s="79" t="s">
        <v>59</v>
      </c>
      <c r="E21" s="80" t="str">
        <f>IF('[43]6.4-Interbank credit'!E21="","",'[43]6.4-Interbank credit'!E21)</f>
        <v/>
      </c>
      <c r="F21" s="80" t="str">
        <f>IF('[43]6.4-Interbank credit'!F21="","",'[43]6.4-Interbank credit'!F21)</f>
        <v/>
      </c>
      <c r="G21" s="251" t="str">
        <f>IF('[43]6.4-Interbank credit'!G21="","",'[43]6.4-Interbank credit'!G21)</f>
        <v/>
      </c>
      <c r="H21" s="252" t="str">
        <f>IF('[43]6.4-Interbank credit'!H21="","",'[43]6.4-Interbank credit'!H21)</f>
        <v/>
      </c>
      <c r="I21" s="253" t="str">
        <f>IF('[43]6.4-Interbank credit'!I21="","",'[43]6.4-Interbank credit'!I21)</f>
        <v/>
      </c>
      <c r="J21" s="69"/>
    </row>
    <row r="22" spans="2:10" ht="15.6" customHeight="1" x14ac:dyDescent="0.3">
      <c r="B22" s="56">
        <v>13</v>
      </c>
      <c r="C22" s="313"/>
      <c r="D22" s="79" t="s">
        <v>60</v>
      </c>
      <c r="E22" s="80" t="str">
        <f>IF('[43]6.4-Interbank credit'!E22="","",'[43]6.4-Interbank credit'!E22)</f>
        <v/>
      </c>
      <c r="F22" s="80" t="str">
        <f>IF('[43]6.4-Interbank credit'!F22="","",'[43]6.4-Interbank credit'!F22)</f>
        <v/>
      </c>
      <c r="G22" s="251" t="str">
        <f>IF('[43]6.4-Interbank credit'!G22="","",'[43]6.4-Interbank credit'!G22)</f>
        <v/>
      </c>
      <c r="H22" s="252" t="str">
        <f>IF('[43]6.4-Interbank credit'!H22="","",'[43]6.4-Interbank credit'!H22)</f>
        <v/>
      </c>
      <c r="I22" s="253" t="str">
        <f>IF('[43]6.4-Interbank credit'!I22="","",'[43]6.4-Interbank credit'!I22)</f>
        <v/>
      </c>
      <c r="J22" s="69"/>
    </row>
    <row r="23" spans="2:10" ht="15.6" customHeight="1" x14ac:dyDescent="0.3">
      <c r="B23" s="56">
        <v>14</v>
      </c>
      <c r="C23" s="313"/>
      <c r="D23" s="79" t="s">
        <v>61</v>
      </c>
      <c r="E23" s="80" t="str">
        <f>IF('[43]6.4-Interbank credit'!E23="","",'[43]6.4-Interbank credit'!E23)</f>
        <v/>
      </c>
      <c r="F23" s="80" t="str">
        <f>IF('[43]6.4-Interbank credit'!F23="","",'[43]6.4-Interbank credit'!F23)</f>
        <v/>
      </c>
      <c r="G23" s="251" t="str">
        <f>IF('[43]6.4-Interbank credit'!G23="","",'[43]6.4-Interbank credit'!G23)</f>
        <v/>
      </c>
      <c r="H23" s="252" t="str">
        <f>IF('[43]6.4-Interbank credit'!H23="","",'[43]6.4-Interbank credit'!H23)</f>
        <v/>
      </c>
      <c r="I23" s="253" t="str">
        <f>IF('[43]6.4-Interbank credit'!I23="","",'[43]6.4-Interbank credit'!I23)</f>
        <v/>
      </c>
      <c r="J23" s="69"/>
    </row>
    <row r="24" spans="2:10" ht="16.149999999999999" customHeight="1" thickBot="1" x14ac:dyDescent="0.35">
      <c r="B24" s="56">
        <v>15</v>
      </c>
      <c r="C24" s="329"/>
      <c r="D24" s="79" t="s">
        <v>77</v>
      </c>
      <c r="E24" s="80" t="str">
        <f>IF('[43]6.4-Interbank credit'!E24="","",'[43]6.4-Interbank credit'!E24)</f>
        <v/>
      </c>
      <c r="F24" s="80" t="str">
        <f>IF('[43]6.4-Interbank credit'!F24="","",'[43]6.4-Interbank credit'!F24)</f>
        <v/>
      </c>
      <c r="G24" s="251" t="str">
        <f>IF('[43]6.4-Interbank credit'!G24="","",'[43]6.4-Interbank credit'!G24)</f>
        <v/>
      </c>
      <c r="H24" s="252" t="str">
        <f>IF('[43]6.4-Interbank credit'!H24="","",'[43]6.4-Interbank credit'!H24)</f>
        <v/>
      </c>
      <c r="I24" s="253" t="str">
        <f>IF('[43]6.4-Interbank credit'!I24="","",'[43]6.4-Interbank credit'!I24)</f>
        <v/>
      </c>
      <c r="J24" s="69" t="e">
        <f>E24*G24</f>
        <v>#VALUE!</v>
      </c>
    </row>
    <row r="25" spans="2:10" s="25" customFormat="1" ht="15.6" customHeight="1" thickBot="1" x14ac:dyDescent="0.3">
      <c r="B25" s="56">
        <v>16</v>
      </c>
      <c r="C25" s="293" t="s">
        <v>36</v>
      </c>
      <c r="D25" s="314"/>
      <c r="E25" s="146">
        <f>SUM(E18:E24)</f>
        <v>2000000</v>
      </c>
      <c r="F25" s="34">
        <f>SUM(F18:F24)</f>
        <v>1</v>
      </c>
      <c r="G25" s="131">
        <f>SUMPRODUCT(E18:E24,G18:G24)/E25</f>
        <v>4.4999999999999998E-2</v>
      </c>
      <c r="H25" s="136">
        <f>SUBTOTAL(4,H18:H24)</f>
        <v>4.4999999999999998E-2</v>
      </c>
      <c r="I25" s="132">
        <f>SUBTOTAL(5,I18:I24)</f>
        <v>4.4999999999999998E-2</v>
      </c>
      <c r="J25" s="65" t="e">
        <f>SUM(J18:J24)</f>
        <v>#VALUE!</v>
      </c>
    </row>
    <row r="26" spans="2:10" ht="15.6" customHeight="1" x14ac:dyDescent="0.3">
      <c r="B26" s="56">
        <v>17</v>
      </c>
      <c r="C26" s="326" t="s">
        <v>19</v>
      </c>
      <c r="D26" s="66" t="s">
        <v>76</v>
      </c>
      <c r="E26" s="67">
        <f>IF('[43]6.4-Interbank credit'!E26="","",'[43]6.4-Interbank credit'!E26)</f>
        <v>2500000</v>
      </c>
      <c r="F26" s="92">
        <f>IF('[43]6.4-Interbank credit'!F26="","",'[43]6.4-Interbank credit'!F26)</f>
        <v>1</v>
      </c>
      <c r="G26" s="141">
        <f>IF('[43]6.4-Interbank credit'!G26="","",'[43]6.4-Interbank credit'!G26)</f>
        <v>3.2500000000000001E-2</v>
      </c>
      <c r="H26" s="150">
        <f>IF('[43]6.4-Interbank credit'!H26="","",'[43]6.4-Interbank credit'!H26)</f>
        <v>3.2500000000000001E-2</v>
      </c>
      <c r="I26" s="142">
        <f>IF('[43]6.4-Interbank credit'!I26="","",'[43]6.4-Interbank credit'!I26)</f>
        <v>3.2500000000000001E-2</v>
      </c>
      <c r="J26" s="69">
        <f t="shared" ref="J26:J32" si="0">E26*G26</f>
        <v>81250</v>
      </c>
    </row>
    <row r="27" spans="2:10" ht="15.6" customHeight="1" x14ac:dyDescent="0.3">
      <c r="B27" s="56">
        <v>18</v>
      </c>
      <c r="C27" s="327"/>
      <c r="D27" s="70" t="s">
        <v>57</v>
      </c>
      <c r="E27" s="71" t="str">
        <f>IF('[43]6.4-Interbank credit'!E27="","",'[43]6.4-Interbank credit'!E27)</f>
        <v/>
      </c>
      <c r="F27" s="95" t="str">
        <f>IF('[43]6.4-Interbank credit'!F27="","",'[43]6.4-Interbank credit'!F27)</f>
        <v/>
      </c>
      <c r="G27" s="203" t="str">
        <f>IF('[43]6.4-Interbank credit'!G27="","",'[43]6.4-Interbank credit'!G27)</f>
        <v/>
      </c>
      <c r="H27" s="204" t="str">
        <f>IF('[43]6.4-Interbank credit'!H27="","",'[43]6.4-Interbank credit'!H27)</f>
        <v/>
      </c>
      <c r="I27" s="205" t="str">
        <f>IF('[43]6.4-Interbank credit'!I27="","",'[43]6.4-Interbank credit'!I27)</f>
        <v/>
      </c>
      <c r="J27" s="69" t="e">
        <f t="shared" si="0"/>
        <v>#VALUE!</v>
      </c>
    </row>
    <row r="28" spans="2:10" ht="15.6" customHeight="1" x14ac:dyDescent="0.3">
      <c r="B28" s="56">
        <v>19</v>
      </c>
      <c r="C28" s="327"/>
      <c r="D28" s="70" t="s">
        <v>58</v>
      </c>
      <c r="E28" s="144" t="str">
        <f>IF('[43]6.4-Interbank credit'!E28="","",'[43]6.4-Interbank credit'!E28)</f>
        <v/>
      </c>
      <c r="F28" s="151" t="str">
        <f>IF('[43]6.4-Interbank credit'!F28="","",'[43]6.4-Interbank credit'!F28)</f>
        <v/>
      </c>
      <c r="G28" s="145" t="str">
        <f>IF('[43]6.4-Interbank credit'!G28="","",'[43]6.4-Interbank credit'!G28)</f>
        <v/>
      </c>
      <c r="H28" s="149" t="str">
        <f>IF('[43]6.4-Interbank credit'!H28="","",'[43]6.4-Interbank credit'!H28)</f>
        <v/>
      </c>
      <c r="I28" s="201" t="str">
        <f>IF('[43]6.4-Interbank credit'!I28="","",'[43]6.4-Interbank credit'!I28)</f>
        <v/>
      </c>
      <c r="J28" s="69" t="e">
        <f t="shared" si="0"/>
        <v>#VALUE!</v>
      </c>
    </row>
    <row r="29" spans="2:10" ht="15.6" customHeight="1" x14ac:dyDescent="0.3">
      <c r="B29" s="56">
        <v>20</v>
      </c>
      <c r="C29" s="327"/>
      <c r="D29" s="70" t="s">
        <v>59</v>
      </c>
      <c r="E29" s="144" t="str">
        <f>IF('[43]6.4-Interbank credit'!E29="","",'[43]6.4-Interbank credit'!E29)</f>
        <v/>
      </c>
      <c r="F29" s="151" t="str">
        <f>IF('[43]6.4-Interbank credit'!F29="","",'[43]6.4-Interbank credit'!F29)</f>
        <v/>
      </c>
      <c r="G29" s="145" t="str">
        <f>IF('[43]6.4-Interbank credit'!G29="","",'[43]6.4-Interbank credit'!G29)</f>
        <v/>
      </c>
      <c r="H29" s="149" t="str">
        <f>IF('[43]6.4-Interbank credit'!H29="","",'[43]6.4-Interbank credit'!H29)</f>
        <v/>
      </c>
      <c r="I29" s="201" t="str">
        <f>IF('[43]6.4-Interbank credit'!I29="","",'[43]6.4-Interbank credit'!I29)</f>
        <v/>
      </c>
      <c r="J29" s="69">
        <v>4</v>
      </c>
    </row>
    <row r="30" spans="2:10" ht="15.6" customHeight="1" x14ac:dyDescent="0.3">
      <c r="B30" s="56">
        <v>21</v>
      </c>
      <c r="C30" s="327"/>
      <c r="D30" s="70" t="s">
        <v>60</v>
      </c>
      <c r="E30" s="144" t="str">
        <f>IF('[43]6.4-Interbank credit'!E30="","",'[43]6.4-Interbank credit'!E30)</f>
        <v/>
      </c>
      <c r="F30" s="100" t="str">
        <f>IF('[43]6.4-Interbank credit'!F30="","",'[43]6.4-Interbank credit'!F30)</f>
        <v/>
      </c>
      <c r="G30" s="133" t="str">
        <f>IF('[43]6.4-Interbank credit'!G30="","",'[43]6.4-Interbank credit'!G30)</f>
        <v/>
      </c>
      <c r="H30" s="148" t="str">
        <f>IF('[43]6.4-Interbank credit'!H30="","",'[43]6.4-Interbank credit'!H30)</f>
        <v/>
      </c>
      <c r="I30" s="134" t="str">
        <f>IF('[43]6.4-Interbank credit'!I30="","",'[43]6.4-Interbank credit'!I30)</f>
        <v/>
      </c>
      <c r="J30" s="69" t="e">
        <f t="shared" si="0"/>
        <v>#VALUE!</v>
      </c>
    </row>
    <row r="31" spans="2:10" ht="15.6" customHeight="1" x14ac:dyDescent="0.3">
      <c r="B31" s="56">
        <v>22</v>
      </c>
      <c r="C31" s="327"/>
      <c r="D31" s="70" t="s">
        <v>61</v>
      </c>
      <c r="E31" s="73" t="str">
        <f>IF('[43]6.4-Interbank credit'!E31="","",'[43]6.4-Interbank credit'!E31)</f>
        <v/>
      </c>
      <c r="F31" s="100" t="str">
        <f>IF('[43]6.4-Interbank credit'!F31="","",'[43]6.4-Interbank credit'!F31)</f>
        <v/>
      </c>
      <c r="G31" s="133" t="str">
        <f>IF('[43]6.4-Interbank credit'!G31="","",'[43]6.4-Interbank credit'!G31)</f>
        <v/>
      </c>
      <c r="H31" s="148" t="str">
        <f>IF('[43]6.4-Interbank credit'!H31="","",'[43]6.4-Interbank credit'!H31)</f>
        <v/>
      </c>
      <c r="I31" s="134" t="str">
        <f>IF('[43]6.4-Interbank credit'!I31="","",'[43]6.4-Interbank credit'!I31)</f>
        <v/>
      </c>
      <c r="J31" s="69" t="e">
        <f t="shared" si="0"/>
        <v>#VALUE!</v>
      </c>
    </row>
    <row r="32" spans="2:10" ht="16.149999999999999" customHeight="1" thickBot="1" x14ac:dyDescent="0.35">
      <c r="B32" s="56">
        <v>23</v>
      </c>
      <c r="C32" s="328"/>
      <c r="D32" s="75" t="s">
        <v>77</v>
      </c>
      <c r="E32" s="73" t="str">
        <f>IF('[43]6.4-Interbank credit'!E32="","",'[43]6.4-Interbank credit'!E32)</f>
        <v/>
      </c>
      <c r="F32" s="100" t="str">
        <f>IF('[43]6.4-Interbank credit'!F32="","",'[43]6.4-Interbank credit'!F32)</f>
        <v/>
      </c>
      <c r="G32" s="133" t="str">
        <f>IF('[43]6.4-Interbank credit'!G32="","",'[43]6.4-Interbank credit'!G32)</f>
        <v/>
      </c>
      <c r="H32" s="148" t="str">
        <f>IF('[43]6.4-Interbank credit'!H32="","",'[43]6.4-Interbank credit'!H32)</f>
        <v/>
      </c>
      <c r="I32" s="134" t="str">
        <f>IF('[43]6.4-Interbank credit'!I32="","",'[43]6.4-Interbank credit'!I32)</f>
        <v/>
      </c>
      <c r="J32" s="69" t="e">
        <f t="shared" si="0"/>
        <v>#VALUE!</v>
      </c>
    </row>
    <row r="33" spans="2:10" s="25" customFormat="1" ht="15.6" customHeight="1" thickBot="1" x14ac:dyDescent="0.3">
      <c r="B33" s="56">
        <v>24</v>
      </c>
      <c r="C33" s="293" t="s">
        <v>36</v>
      </c>
      <c r="D33" s="314"/>
      <c r="E33" s="146">
        <f>SUM(E26:E32)</f>
        <v>2500000</v>
      </c>
      <c r="F33" s="34">
        <f>SUM(F26:F32)</f>
        <v>1</v>
      </c>
      <c r="G33" s="131">
        <f>SUMPRODUCT(E26:E32,G26:G32)/E33</f>
        <v>3.2500000000000001E-2</v>
      </c>
      <c r="H33" s="136">
        <f>SUBTOTAL(4,H26:H32)</f>
        <v>3.2500000000000001E-2</v>
      </c>
      <c r="I33" s="132">
        <f>SUBTOTAL(5,I26:I32)</f>
        <v>3.2500000000000001E-2</v>
      </c>
      <c r="J33" s="65" t="e">
        <f>SUM(J26:J32)</f>
        <v>#VALUE!</v>
      </c>
    </row>
    <row r="34" spans="2:10" ht="15.6" customHeight="1" x14ac:dyDescent="0.3">
      <c r="B34" s="56">
        <v>25</v>
      </c>
      <c r="C34" s="312" t="s">
        <v>20</v>
      </c>
      <c r="D34" s="77" t="s">
        <v>76</v>
      </c>
      <c r="E34" s="80" t="str">
        <f>IF('[43]6.4-Interbank credit'!E34="","",'[43]6.4-Interbank credit'!E34)</f>
        <v/>
      </c>
      <c r="F34" s="80" t="str">
        <f>IF('[43]6.4-Interbank credit'!F34="","",'[43]6.4-Interbank credit'!F34)</f>
        <v/>
      </c>
      <c r="G34" s="251" t="str">
        <f>IF('[43]6.4-Interbank credit'!G34="","",'[43]6.4-Interbank credit'!G34)</f>
        <v/>
      </c>
      <c r="H34" s="252" t="str">
        <f>IF('[43]6.4-Interbank credit'!H34="","",'[43]6.4-Interbank credit'!H34)</f>
        <v/>
      </c>
      <c r="I34" s="253" t="str">
        <f>IF('[43]6.4-Interbank credit'!I34="","",'[43]6.4-Interbank credit'!I34)</f>
        <v/>
      </c>
      <c r="J34" s="69"/>
    </row>
    <row r="35" spans="2:10" ht="15.6" customHeight="1" x14ac:dyDescent="0.3">
      <c r="B35" s="56">
        <v>26</v>
      </c>
      <c r="C35" s="313"/>
      <c r="D35" s="78" t="s">
        <v>57</v>
      </c>
      <c r="E35" s="80" t="str">
        <f>IF('[43]6.4-Interbank credit'!E35="","",'[43]6.4-Interbank credit'!E35)</f>
        <v/>
      </c>
      <c r="F35" s="80" t="str">
        <f>IF('[43]6.4-Interbank credit'!F35="","",'[43]6.4-Interbank credit'!F35)</f>
        <v/>
      </c>
      <c r="G35" s="251" t="str">
        <f>IF('[43]6.4-Interbank credit'!G35="","",'[43]6.4-Interbank credit'!G35)</f>
        <v/>
      </c>
      <c r="H35" s="252" t="str">
        <f>IF('[43]6.4-Interbank credit'!H35="","",'[43]6.4-Interbank credit'!H35)</f>
        <v/>
      </c>
      <c r="I35" s="253" t="str">
        <f>IF('[43]6.4-Interbank credit'!I35="","",'[43]6.4-Interbank credit'!I35)</f>
        <v/>
      </c>
      <c r="J35" s="69"/>
    </row>
    <row r="36" spans="2:10" ht="15.6" customHeight="1" x14ac:dyDescent="0.3">
      <c r="B36" s="56">
        <v>27</v>
      </c>
      <c r="C36" s="313"/>
      <c r="D36" s="79" t="s">
        <v>58</v>
      </c>
      <c r="E36" s="80" t="str">
        <f>IF('[43]6.4-Interbank credit'!E36="","",'[43]6.4-Interbank credit'!E36)</f>
        <v/>
      </c>
      <c r="F36" s="80" t="str">
        <f>IF('[43]6.4-Interbank credit'!F36="","",'[43]6.4-Interbank credit'!F36)</f>
        <v/>
      </c>
      <c r="G36" s="251" t="str">
        <f>IF('[43]6.4-Interbank credit'!G36="","",'[43]6.4-Interbank credit'!G36)</f>
        <v/>
      </c>
      <c r="H36" s="252" t="str">
        <f>IF('[43]6.4-Interbank credit'!H36="","",'[43]6.4-Interbank credit'!H36)</f>
        <v/>
      </c>
      <c r="I36" s="253" t="str">
        <f>IF('[43]6.4-Interbank credit'!I36="","",'[43]6.4-Interbank credit'!I36)</f>
        <v/>
      </c>
      <c r="J36" s="69"/>
    </row>
    <row r="37" spans="2:10" ht="15.6" customHeight="1" x14ac:dyDescent="0.3">
      <c r="B37" s="56">
        <v>28</v>
      </c>
      <c r="C37" s="313"/>
      <c r="D37" s="79" t="s">
        <v>59</v>
      </c>
      <c r="E37" s="80" t="str">
        <f>IF('[43]6.4-Interbank credit'!E37="","",'[43]6.4-Interbank credit'!E37)</f>
        <v/>
      </c>
      <c r="F37" s="80" t="str">
        <f>IF('[43]6.4-Interbank credit'!F37="","",'[43]6.4-Interbank credit'!F37)</f>
        <v/>
      </c>
      <c r="G37" s="251" t="str">
        <f>IF('[43]6.4-Interbank credit'!G37="","",'[43]6.4-Interbank credit'!G37)</f>
        <v/>
      </c>
      <c r="H37" s="252" t="str">
        <f>IF('[43]6.4-Interbank credit'!H37="","",'[43]6.4-Interbank credit'!H37)</f>
        <v/>
      </c>
      <c r="I37" s="253" t="str">
        <f>IF('[43]6.4-Interbank credit'!I37="","",'[43]6.4-Interbank credit'!I37)</f>
        <v/>
      </c>
      <c r="J37" s="69" t="e">
        <f>E37*G37</f>
        <v>#VALUE!</v>
      </c>
    </row>
    <row r="38" spans="2:10" ht="15.6" customHeight="1" x14ac:dyDescent="0.3">
      <c r="B38" s="56">
        <v>29</v>
      </c>
      <c r="C38" s="313"/>
      <c r="D38" s="79" t="s">
        <v>60</v>
      </c>
      <c r="E38" s="80" t="str">
        <f>IF('[43]6.4-Interbank credit'!E38="","",'[43]6.4-Interbank credit'!E38)</f>
        <v/>
      </c>
      <c r="F38" s="80" t="str">
        <f>IF('[43]6.4-Interbank credit'!F38="","",'[43]6.4-Interbank credit'!F38)</f>
        <v/>
      </c>
      <c r="G38" s="251" t="str">
        <f>IF('[43]6.4-Interbank credit'!G38="","",'[43]6.4-Interbank credit'!G38)</f>
        <v/>
      </c>
      <c r="H38" s="252" t="str">
        <f>IF('[43]6.4-Interbank credit'!H38="","",'[43]6.4-Interbank credit'!H38)</f>
        <v/>
      </c>
      <c r="I38" s="253" t="str">
        <f>IF('[43]6.4-Interbank credit'!I38="","",'[43]6.4-Interbank credit'!I38)</f>
        <v/>
      </c>
      <c r="J38" s="69" t="e">
        <f>E38*G38</f>
        <v>#VALUE!</v>
      </c>
    </row>
    <row r="39" spans="2:10" ht="15.6" customHeight="1" x14ac:dyDescent="0.3">
      <c r="B39" s="56">
        <v>30</v>
      </c>
      <c r="C39" s="313"/>
      <c r="D39" s="79" t="s">
        <v>61</v>
      </c>
      <c r="E39" s="80" t="str">
        <f>IF('[43]6.4-Interbank credit'!E39="","",'[43]6.4-Interbank credit'!E39)</f>
        <v/>
      </c>
      <c r="F39" s="80" t="str">
        <f>IF('[43]6.4-Interbank credit'!F39="","",'[43]6.4-Interbank credit'!F39)</f>
        <v/>
      </c>
      <c r="G39" s="251" t="str">
        <f>IF('[43]6.4-Interbank credit'!G39="","",'[43]6.4-Interbank credit'!G39)</f>
        <v/>
      </c>
      <c r="H39" s="252" t="str">
        <f>IF('[43]6.4-Interbank credit'!H39="","",'[43]6.4-Interbank credit'!H39)</f>
        <v/>
      </c>
      <c r="I39" s="253" t="str">
        <f>IF('[43]6.4-Interbank credit'!I39="","",'[43]6.4-Interbank credit'!I39)</f>
        <v/>
      </c>
      <c r="J39" s="69" t="e">
        <f>E39*G39</f>
        <v>#VALUE!</v>
      </c>
    </row>
    <row r="40" spans="2:10" ht="16.149999999999999" customHeight="1" thickBot="1" x14ac:dyDescent="0.35">
      <c r="B40" s="59">
        <v>31</v>
      </c>
      <c r="C40" s="313"/>
      <c r="D40" s="79" t="s">
        <v>77</v>
      </c>
      <c r="E40" s="80" t="str">
        <f>IF('[43]6.4-Interbank credit'!E40="","",'[43]6.4-Interbank credit'!E40)</f>
        <v/>
      </c>
      <c r="F40" s="80" t="str">
        <f>IF('[43]6.4-Interbank credit'!F40="","",'[43]6.4-Interbank credit'!F40)</f>
        <v/>
      </c>
      <c r="G40" s="251" t="str">
        <f>IF('[43]6.4-Interbank credit'!G40="","",'[43]6.4-Interbank credit'!G40)</f>
        <v/>
      </c>
      <c r="H40" s="252" t="str">
        <f>IF('[43]6.4-Interbank credit'!H40="","",'[43]6.4-Interbank credit'!H40)</f>
        <v/>
      </c>
      <c r="I40" s="253" t="str">
        <f>IF('[43]6.4-Interbank credit'!I40="","",'[43]6.4-Interbank credit'!I40)</f>
        <v/>
      </c>
      <c r="J40" s="69" t="e">
        <f>E40*G40</f>
        <v>#VALUE!</v>
      </c>
    </row>
    <row r="41" spans="2:10" s="25" customFormat="1" ht="15.6" customHeight="1" thickBot="1" x14ac:dyDescent="0.3">
      <c r="B41" s="147">
        <v>32</v>
      </c>
      <c r="C41" s="293" t="s">
        <v>36</v>
      </c>
      <c r="D41" s="314"/>
      <c r="E41" s="219">
        <f>SUM(E34:E40)</f>
        <v>0</v>
      </c>
      <c r="F41" s="219">
        <f>SUM(F34:F40)</f>
        <v>0</v>
      </c>
      <c r="G41" s="131" t="e">
        <f>SUMPRODUCT(E34:E40,G34:G40)/E41</f>
        <v>#DIV/0!</v>
      </c>
      <c r="H41" s="131">
        <f>SUBTOTAL(4,H34:H40)</f>
        <v>0</v>
      </c>
      <c r="I41" s="136">
        <f>SUBTOTAL(5,I34:I40)</f>
        <v>0</v>
      </c>
      <c r="J41" s="65" t="e">
        <f>SUM(J34:J40)</f>
        <v>#VALUE!</v>
      </c>
    </row>
    <row r="42" spans="2:10" x14ac:dyDescent="0.25">
      <c r="B42" s="25"/>
    </row>
    <row r="43" spans="2:10" x14ac:dyDescent="0.25"/>
    <row r="44" spans="2:10" x14ac:dyDescent="0.25"/>
    <row r="45" spans="2:10" x14ac:dyDescent="0.25"/>
    <row r="46" spans="2:10" x14ac:dyDescent="0.25"/>
    <row r="47" spans="2:10" x14ac:dyDescent="0.25"/>
    <row r="48" spans="2:10" x14ac:dyDescent="0.25"/>
  </sheetData>
  <customSheetViews>
    <customSheetView guid="{9DCA729C-4A03-48A4-8B83-92238A58DA40}" showPageBreaks="1" printArea="1" hiddenRows="1" hiddenColumns="1">
      <selection activeCell="E36" sqref="E36"/>
      <pageMargins left="0.18" right="0.17" top="0.35" bottom="0.38" header="0.3" footer="0.3"/>
      <pageSetup paperSize="9" scale="67" orientation="landscape" r:id="rId1"/>
    </customSheetView>
    <customSheetView guid="{F4B63514-C154-430E-8F77-67DDED026909}" printArea="1" hiddenRows="1" hiddenColumns="1" topLeftCell="A7">
      <selection activeCell="I25" sqref="I25"/>
      <pageMargins left="0.18" right="0.17" top="0.35" bottom="0.38" header="0.3" footer="0.3"/>
      <pageSetup paperSize="9" scale="67" orientation="landscape" r:id="rId2"/>
    </customSheetView>
    <customSheetView guid="{F6D6F82B-C3AC-4003-A6AC-B92608DC7D2B}" hiddenRows="1" hiddenColumns="1" topLeftCell="A4">
      <selection activeCell="H30" sqref="H30"/>
      <pageMargins left="0.18" right="0.17" top="0.35" bottom="0.38" header="0.3" footer="0.3"/>
      <pageSetup paperSize="9" scale="67" orientation="landscape" r:id="rId3"/>
    </customSheetView>
    <customSheetView guid="{F0DFF95E-FD78-4355-A2FC-670481AECBF1}" showPageBreaks="1" printArea="1" hiddenRows="1" hiddenColumns="1" topLeftCell="A7">
      <selection activeCell="G30" sqref="G30"/>
      <pageMargins left="0.18" right="0.17" top="0.35" bottom="0.38" header="0.3" footer="0.3"/>
      <pageSetup paperSize="9" scale="67" orientation="landscape" r:id="rId4"/>
    </customSheetView>
    <customSheetView guid="{CE83F82D-A343-4DD5-9744-83C389F83C93}" showPageBreaks="1" printArea="1" hiddenRows="1" hiddenColumns="1" topLeftCell="B1">
      <selection activeCell="G23" sqref="G23"/>
      <pageMargins left="0.18" right="0.17" top="0.35" bottom="0.38" header="0.3" footer="0.3"/>
      <pageSetup paperSize="9" scale="67" orientation="landscape" r:id="rId5"/>
    </customSheetView>
  </customSheetViews>
  <mergeCells count="15">
    <mergeCell ref="C34:C40"/>
    <mergeCell ref="C41:D41"/>
    <mergeCell ref="C33:D33"/>
    <mergeCell ref="B1:C1"/>
    <mergeCell ref="C4:I4"/>
    <mergeCell ref="B6:B8"/>
    <mergeCell ref="E6:I6"/>
    <mergeCell ref="C7:D7"/>
    <mergeCell ref="E7:F7"/>
    <mergeCell ref="G7:I7"/>
    <mergeCell ref="C10:C16"/>
    <mergeCell ref="C17:D17"/>
    <mergeCell ref="C18:C24"/>
    <mergeCell ref="C25:D25"/>
    <mergeCell ref="C26:C32"/>
  </mergeCells>
  <pageMargins left="0.18" right="0.17" top="0.35" bottom="0.38" header="0.3" footer="0.3"/>
  <pageSetup paperSize="9" scale="67" orientation="landscape" r:id="rId6"/>
  <ignoredErrors>
    <ignoredError sqref="J16:J17 J24 J27:J28 J30:J33 J37:J4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27"/>
  <sheetViews>
    <sheetView topLeftCell="A19" zoomScaleNormal="100" workbookViewId="0"/>
  </sheetViews>
  <sheetFormatPr defaultColWidth="0" defaultRowHeight="13.5" customHeight="1" zeroHeight="1" x14ac:dyDescent="0.25"/>
  <cols>
    <col min="1" max="1" width="3.42578125" customWidth="1"/>
    <col min="2" max="2" width="3.85546875" customWidth="1"/>
    <col min="3" max="3" width="13.5703125" style="2" customWidth="1"/>
    <col min="4" max="4" width="17.42578125" style="1" customWidth="1"/>
    <col min="5" max="5" width="14.5703125" style="1" customWidth="1"/>
    <col min="6" max="6" width="20.42578125" style="1" bestFit="1" customWidth="1"/>
    <col min="7" max="7" width="16.7109375" style="1" customWidth="1"/>
    <col min="8" max="8" width="19.42578125" style="1" bestFit="1" customWidth="1"/>
    <col min="9" max="9" width="4" style="1" bestFit="1" customWidth="1"/>
    <col min="10" max="10" width="11" style="2" customWidth="1"/>
    <col min="11" max="12" width="11.28515625" style="3" bestFit="1" customWidth="1"/>
    <col min="13" max="13" width="13.85546875" style="1" customWidth="1"/>
    <col min="14" max="14" width="18.28515625" style="1" customWidth="1"/>
    <col min="15" max="15" width="16.28515625" style="1" customWidth="1"/>
    <col min="16" max="16" width="23.140625" style="1" customWidth="1"/>
    <col min="17" max="17" width="4" style="1" bestFit="1" customWidth="1"/>
    <col min="18" max="18" width="11.7109375" style="2" bestFit="1" customWidth="1"/>
    <col min="19" max="20" width="10.28515625" style="3" bestFit="1" customWidth="1"/>
    <col min="21" max="21" width="13.7109375" style="2" customWidth="1"/>
    <col min="22" max="22" width="17.85546875" style="2" bestFit="1" customWidth="1"/>
    <col min="23" max="23" width="14.7109375" style="2" customWidth="1"/>
    <col min="24" max="24" width="17.85546875" style="2" bestFit="1" customWidth="1"/>
    <col min="25" max="25" width="5.5703125" style="2" bestFit="1" customWidth="1"/>
    <col min="26" max="26" width="3.85546875" customWidth="1"/>
    <col min="27" max="16384" width="8.85546875" hidden="1"/>
  </cols>
  <sheetData>
    <row r="1" spans="2:25" ht="16.5" x14ac:dyDescent="0.25">
      <c r="B1" s="305" t="s">
        <v>69</v>
      </c>
      <c r="C1" s="305"/>
    </row>
    <row r="2" spans="2:25" x14ac:dyDescent="0.25"/>
    <row r="3" spans="2:25" ht="14.25" thickBot="1" x14ac:dyDescent="0.3">
      <c r="J3" s="4"/>
      <c r="R3" s="4"/>
    </row>
    <row r="4" spans="2:25" ht="18" thickBot="1" x14ac:dyDescent="0.25">
      <c r="C4" s="306" t="s">
        <v>67</v>
      </c>
      <c r="D4" s="307"/>
      <c r="E4" s="307"/>
      <c r="F4" s="307"/>
      <c r="G4" s="307"/>
      <c r="H4" s="307"/>
      <c r="I4" s="307"/>
      <c r="J4" s="307"/>
      <c r="K4" s="307"/>
      <c r="L4" s="307"/>
      <c r="M4" s="307"/>
      <c r="N4" s="307"/>
      <c r="O4" s="307"/>
      <c r="P4" s="307"/>
      <c r="Q4" s="307"/>
      <c r="R4" s="307"/>
      <c r="S4" s="308"/>
      <c r="T4"/>
      <c r="U4"/>
      <c r="V4"/>
      <c r="W4"/>
      <c r="X4"/>
      <c r="Y4"/>
    </row>
    <row r="5" spans="2:25" ht="18" thickBot="1" x14ac:dyDescent="0.35">
      <c r="C5" s="5"/>
      <c r="D5" s="5"/>
      <c r="E5" s="5"/>
      <c r="F5" s="5"/>
      <c r="G5" s="5"/>
      <c r="H5" s="5"/>
      <c r="I5" s="5"/>
      <c r="J5" s="5"/>
      <c r="K5" s="5"/>
      <c r="L5" s="5"/>
      <c r="M5" s="5"/>
      <c r="N5" s="5"/>
      <c r="O5" s="5"/>
      <c r="P5" s="5"/>
      <c r="Q5" s="5"/>
      <c r="R5" s="5"/>
      <c r="S5" s="5"/>
      <c r="T5" s="5"/>
      <c r="U5" s="7"/>
      <c r="V5" s="7"/>
      <c r="W5" s="7"/>
      <c r="X5" s="7"/>
      <c r="Y5" s="7"/>
    </row>
    <row r="6" spans="2:25" ht="18" customHeight="1" thickBot="1" x14ac:dyDescent="0.25">
      <c r="B6" s="318" t="s">
        <v>0</v>
      </c>
      <c r="C6" s="81" t="s">
        <v>34</v>
      </c>
      <c r="D6" s="111">
        <f>'6.2-Repo'!D6</f>
        <v>45397</v>
      </c>
      <c r="E6" s="260" t="s">
        <v>29</v>
      </c>
      <c r="F6" s="261"/>
      <c r="G6" s="261"/>
      <c r="H6" s="261"/>
      <c r="I6" s="261"/>
      <c r="J6" s="261"/>
      <c r="K6" s="261"/>
      <c r="L6" s="262"/>
      <c r="M6" s="263" t="s">
        <v>68</v>
      </c>
      <c r="N6" s="264"/>
      <c r="O6" s="264"/>
      <c r="P6" s="264"/>
      <c r="Q6" s="264"/>
      <c r="R6" s="264"/>
      <c r="S6" s="264"/>
      <c r="T6" s="265"/>
      <c r="U6" s="266" t="s">
        <v>35</v>
      </c>
      <c r="V6" s="267"/>
      <c r="W6" s="267"/>
      <c r="X6" s="267"/>
      <c r="Y6" s="268"/>
    </row>
    <row r="7" spans="2:25" ht="57" customHeight="1" x14ac:dyDescent="0.2">
      <c r="B7" s="319"/>
      <c r="C7" s="339" t="s">
        <v>70</v>
      </c>
      <c r="D7" s="340"/>
      <c r="E7" s="341" t="s">
        <v>73</v>
      </c>
      <c r="F7" s="342"/>
      <c r="G7" s="341" t="s">
        <v>74</v>
      </c>
      <c r="H7" s="342"/>
      <c r="I7" s="343" t="s">
        <v>39</v>
      </c>
      <c r="J7" s="325" t="s">
        <v>48</v>
      </c>
      <c r="K7" s="325"/>
      <c r="L7" s="324"/>
      <c r="M7" s="333" t="s">
        <v>73</v>
      </c>
      <c r="N7" s="334"/>
      <c r="O7" s="333" t="s">
        <v>74</v>
      </c>
      <c r="P7" s="334"/>
      <c r="Q7" s="335" t="s">
        <v>39</v>
      </c>
      <c r="R7" s="337" t="s">
        <v>48</v>
      </c>
      <c r="S7" s="337"/>
      <c r="T7" s="338"/>
      <c r="U7" s="347" t="s">
        <v>73</v>
      </c>
      <c r="V7" s="348"/>
      <c r="W7" s="347" t="s">
        <v>74</v>
      </c>
      <c r="X7" s="348"/>
      <c r="Y7" s="345" t="s">
        <v>39</v>
      </c>
    </row>
    <row r="8" spans="2:25" ht="29.25" thickBot="1" x14ac:dyDescent="0.25">
      <c r="B8" s="320"/>
      <c r="C8" s="61" t="s">
        <v>71</v>
      </c>
      <c r="D8" s="62" t="s">
        <v>65</v>
      </c>
      <c r="E8" s="11" t="s">
        <v>71</v>
      </c>
      <c r="F8" s="12" t="s">
        <v>72</v>
      </c>
      <c r="G8" s="11" t="s">
        <v>71</v>
      </c>
      <c r="H8" s="12" t="s">
        <v>72</v>
      </c>
      <c r="I8" s="344"/>
      <c r="J8" s="8" t="s">
        <v>40</v>
      </c>
      <c r="K8" s="12" t="s">
        <v>41</v>
      </c>
      <c r="L8" s="10" t="s">
        <v>42</v>
      </c>
      <c r="M8" s="82" t="s">
        <v>71</v>
      </c>
      <c r="N8" s="83" t="s">
        <v>72</v>
      </c>
      <c r="O8" s="82" t="s">
        <v>71</v>
      </c>
      <c r="P8" s="83" t="s">
        <v>72</v>
      </c>
      <c r="Q8" s="336"/>
      <c r="R8" s="116" t="s">
        <v>40</v>
      </c>
      <c r="S8" s="16" t="s">
        <v>41</v>
      </c>
      <c r="T8" s="15" t="s">
        <v>42</v>
      </c>
      <c r="U8" s="84" t="s">
        <v>71</v>
      </c>
      <c r="V8" s="17" t="s">
        <v>72</v>
      </c>
      <c r="W8" s="84" t="s">
        <v>71</v>
      </c>
      <c r="X8" s="17" t="s">
        <v>72</v>
      </c>
      <c r="Y8" s="346"/>
    </row>
    <row r="9" spans="2:25" s="25" customFormat="1" ht="16.149999999999999" customHeight="1" thickBot="1" x14ac:dyDescent="0.25">
      <c r="B9" s="53"/>
      <c r="C9" s="22" t="s">
        <v>1</v>
      </c>
      <c r="D9" s="85" t="s">
        <v>2</v>
      </c>
      <c r="E9" s="22" t="s">
        <v>3</v>
      </c>
      <c r="F9" s="20" t="s">
        <v>4</v>
      </c>
      <c r="G9" s="86" t="s">
        <v>5</v>
      </c>
      <c r="H9" s="87" t="s">
        <v>6</v>
      </c>
      <c r="I9" s="88" t="s">
        <v>7</v>
      </c>
      <c r="J9" s="18" t="s">
        <v>8</v>
      </c>
      <c r="K9" s="23" t="s">
        <v>9</v>
      </c>
      <c r="L9" s="89" t="s">
        <v>10</v>
      </c>
      <c r="M9" s="22" t="s">
        <v>11</v>
      </c>
      <c r="N9" s="20" t="s">
        <v>12</v>
      </c>
      <c r="O9" s="22" t="s">
        <v>13</v>
      </c>
      <c r="P9" s="20" t="s">
        <v>0</v>
      </c>
      <c r="Q9" s="88" t="s">
        <v>14</v>
      </c>
      <c r="R9" s="18" t="s">
        <v>15</v>
      </c>
      <c r="S9" s="23" t="s">
        <v>16</v>
      </c>
      <c r="T9" s="89" t="s">
        <v>21</v>
      </c>
      <c r="U9" s="22" t="s">
        <v>22</v>
      </c>
      <c r="V9" s="20" t="s">
        <v>23</v>
      </c>
      <c r="W9" s="22" t="s">
        <v>24</v>
      </c>
      <c r="X9" s="20" t="s">
        <v>25</v>
      </c>
      <c r="Y9" s="24" t="s">
        <v>26</v>
      </c>
    </row>
    <row r="10" spans="2:25" ht="16.5" x14ac:dyDescent="0.3">
      <c r="B10" s="54">
        <v>1</v>
      </c>
      <c r="C10" s="330" t="s">
        <v>18</v>
      </c>
      <c r="D10" s="209" t="s">
        <v>75</v>
      </c>
      <c r="E10" s="55" t="str">
        <f>IF('[43]6.5-Swap'!E10="","",'[43]6.5-Swap'!E10)</f>
        <v/>
      </c>
      <c r="F10" s="28" t="str">
        <f>IF('[43]6.5-Swap'!F10="","",'[43]6.5-Swap'!F10)</f>
        <v/>
      </c>
      <c r="G10" s="90" t="str">
        <f>IF('[43]6.5-Swap'!G10="","",'[43]6.5-Swap'!G10)</f>
        <v/>
      </c>
      <c r="H10" s="91" t="str">
        <f>IF('[43]6.5-Swap'!H10="","",'[43]6.5-Swap'!H10)</f>
        <v/>
      </c>
      <c r="I10" s="92" t="str">
        <f>IF('[43]6.5-Swap'!I10="","",'[43]6.5-Swap'!I10)</f>
        <v/>
      </c>
      <c r="J10" s="152" t="str">
        <f>IF('[43]6.5-Swap'!J10="","",'[43]6.5-Swap'!J10)</f>
        <v/>
      </c>
      <c r="K10" s="152" t="str">
        <f>IF('[43]6.5-Swap'!K10="","",'[43]6.5-Swap'!K10)</f>
        <v/>
      </c>
      <c r="L10" s="152" t="str">
        <f>IF('[43]6.5-Swap'!L10="","",'[43]6.5-Swap'!L10)</f>
        <v/>
      </c>
      <c r="M10" s="55" t="str">
        <f>IF('[43]6.5-Swap'!M10="","",'[43]6.5-Swap'!M10)</f>
        <v/>
      </c>
      <c r="N10" s="28" t="str">
        <f>IF('[43]6.5-Swap'!N10="","",'[43]6.5-Swap'!N10)</f>
        <v/>
      </c>
      <c r="O10" s="55" t="str">
        <f>IF('[43]6.5-Swap'!O10="","",'[43]6.5-Swap'!O10)</f>
        <v/>
      </c>
      <c r="P10" s="28" t="str">
        <f>IF('[43]6.5-Swap'!P10="","",'[43]6.5-Swap'!P10)</f>
        <v/>
      </c>
      <c r="Q10" s="92" t="str">
        <f>IF('[43]6.5-Swap'!Q10="","",'[43]6.5-Swap'!Q10)</f>
        <v/>
      </c>
      <c r="R10" s="127" t="str">
        <f>IF('[43]6.5-Swap'!R10="","",'[43]6.5-Swap'!R10)</f>
        <v/>
      </c>
      <c r="S10" s="127" t="str">
        <f>IF('[43]6.5-Swap'!S10="","",'[43]6.5-Swap'!S10)</f>
        <v/>
      </c>
      <c r="T10" s="127" t="str">
        <f>IF('[43]6.5-Swap'!T10="","",'[43]6.5-Swap'!T10)</f>
        <v/>
      </c>
      <c r="U10" s="55">
        <f>IF('[43]6.5-Swap'!U10="","",'[43]6.5-Swap'!U10)</f>
        <v>0</v>
      </c>
      <c r="V10" s="28">
        <f>IF('[43]6.5-Swap'!V10="","",'[43]6.5-Swap'!V10)</f>
        <v>0</v>
      </c>
      <c r="W10" s="55">
        <f>IF('[43]6.5-Swap'!W10="","",'[43]6.5-Swap'!W10)</f>
        <v>0</v>
      </c>
      <c r="X10" s="28">
        <f>IF('[43]6.5-Swap'!X10="","",'[43]6.5-Swap'!X10)</f>
        <v>0</v>
      </c>
      <c r="Y10" s="68">
        <f>IF('[43]6.5-Swap'!Y10="","",'[43]6.5-Swap'!Y10)</f>
        <v>0</v>
      </c>
    </row>
    <row r="11" spans="2:25" ht="16.5" x14ac:dyDescent="0.3">
      <c r="B11" s="56">
        <v>2</v>
      </c>
      <c r="C11" s="331"/>
      <c r="D11" s="210" t="s">
        <v>57</v>
      </c>
      <c r="E11" s="57" t="str">
        <f>IF('[43]6.5-Swap'!E11="","",'[43]6.5-Swap'!E11)</f>
        <v/>
      </c>
      <c r="F11" s="93" t="str">
        <f>IF('[43]6.5-Swap'!F11="","",'[43]6.5-Swap'!F11)</f>
        <v/>
      </c>
      <c r="G11" s="94" t="str">
        <f>IF('[43]6.5-Swap'!G11="","",'[43]6.5-Swap'!G11)</f>
        <v/>
      </c>
      <c r="H11" s="93" t="str">
        <f>IF('[43]6.5-Swap'!H11="","",'[43]6.5-Swap'!H11)</f>
        <v/>
      </c>
      <c r="I11" s="95" t="str">
        <f>IF('[43]6.5-Swap'!I11="","",'[43]6.5-Swap'!I11)</f>
        <v/>
      </c>
      <c r="J11" s="152" t="str">
        <f>IF('[43]6.5-Swap'!J11="","",'[43]6.5-Swap'!J11)</f>
        <v/>
      </c>
      <c r="K11" s="152" t="str">
        <f>IF('[43]6.5-Swap'!K11="","",'[43]6.5-Swap'!K11)</f>
        <v/>
      </c>
      <c r="L11" s="152" t="str">
        <f>IF('[43]6.5-Swap'!L11="","",'[43]6.5-Swap'!L11)</f>
        <v/>
      </c>
      <c r="M11" s="57">
        <f>IF('[43]6.5-Swap'!M11="","",'[43]6.5-Swap'!M11)</f>
        <v>31454.959999999999</v>
      </c>
      <c r="N11" s="93">
        <f>IF('[43]6.5-Swap'!N11="","",'[43]6.5-Swap'!N11)</f>
        <v>12752469.9</v>
      </c>
      <c r="O11" s="57">
        <f>IF('[43]6.5-Swap'!O11="","",'[43]6.5-Swap'!O11)</f>
        <v>31454.959999999999</v>
      </c>
      <c r="P11" s="93">
        <f>IF('[43]6.5-Swap'!P11="","",'[43]6.5-Swap'!P11)</f>
        <v>12752469.9</v>
      </c>
      <c r="Q11" s="95">
        <f>IF('[43]6.5-Swap'!Q11="","",'[43]6.5-Swap'!Q11)</f>
        <v>1</v>
      </c>
      <c r="R11" s="127">
        <f>IF('[43]6.5-Swap'!R11="","",'[43]6.5-Swap'!R11)</f>
        <v>5.4299999999999994E-2</v>
      </c>
      <c r="S11" s="127">
        <f>IF('[43]6.5-Swap'!S11="","",'[43]6.5-Swap'!S11)</f>
        <v>5.4299999999999994E-2</v>
      </c>
      <c r="T11" s="127">
        <f>IF('[43]6.5-Swap'!T11="","",'[43]6.5-Swap'!T11)</f>
        <v>5.4299999999999994E-2</v>
      </c>
      <c r="U11" s="57">
        <f>IF('[43]6.5-Swap'!U11="","",'[43]6.5-Swap'!U11)</f>
        <v>31454.959999999999</v>
      </c>
      <c r="V11" s="93">
        <f>IF('[43]6.5-Swap'!V11="","",'[43]6.5-Swap'!V11)</f>
        <v>12752469.9</v>
      </c>
      <c r="W11" s="57">
        <f>IF('[43]6.5-Swap'!W11="","",'[43]6.5-Swap'!W11)</f>
        <v>31454.959999999999</v>
      </c>
      <c r="X11" s="93">
        <f>IF('[43]6.5-Swap'!X11="","",'[43]6.5-Swap'!X11)</f>
        <v>12752469.9</v>
      </c>
      <c r="Y11" s="72">
        <f>IF('[43]6.5-Swap'!Y11="","",'[43]6.5-Swap'!Y11)</f>
        <v>1</v>
      </c>
    </row>
    <row r="12" spans="2:25" ht="16.5" x14ac:dyDescent="0.3">
      <c r="B12" s="56">
        <v>3</v>
      </c>
      <c r="C12" s="331"/>
      <c r="D12" s="210" t="s">
        <v>58</v>
      </c>
      <c r="E12" s="96" t="str">
        <f>IF('[43]6.5-Swap'!E12="","",'[43]6.5-Swap'!E12)</f>
        <v/>
      </c>
      <c r="F12" s="97" t="str">
        <f>IF('[43]6.5-Swap'!F12="","",'[43]6.5-Swap'!F12)</f>
        <v/>
      </c>
      <c r="G12" s="98" t="str">
        <f>IF('[43]6.5-Swap'!G12="","",'[43]6.5-Swap'!G12)</f>
        <v/>
      </c>
      <c r="H12" s="99" t="str">
        <f>IF('[43]6.5-Swap'!H12="","",'[43]6.5-Swap'!H12)</f>
        <v/>
      </c>
      <c r="I12" s="100" t="str">
        <f>IF('[43]6.5-Swap'!I12="","",'[43]6.5-Swap'!I12)</f>
        <v/>
      </c>
      <c r="J12" s="152" t="str">
        <f>IF('[43]6.5-Swap'!J12="","",'[43]6.5-Swap'!J12)</f>
        <v/>
      </c>
      <c r="K12" s="152" t="str">
        <f>IF('[43]6.5-Swap'!K12="","",'[43]6.5-Swap'!K12)</f>
        <v/>
      </c>
      <c r="L12" s="152" t="str">
        <f>IF('[43]6.5-Swap'!L12="","",'[43]6.5-Swap'!L12)</f>
        <v/>
      </c>
      <c r="M12" s="96" t="str">
        <f>IF('[43]6.5-Swap'!M12="","",'[43]6.5-Swap'!M12)</f>
        <v/>
      </c>
      <c r="N12" s="97" t="str">
        <f>IF('[43]6.5-Swap'!N12="","",'[43]6.5-Swap'!N12)</f>
        <v/>
      </c>
      <c r="O12" s="96" t="str">
        <f>IF('[43]6.5-Swap'!O12="","",'[43]6.5-Swap'!O12)</f>
        <v/>
      </c>
      <c r="P12" s="97" t="str">
        <f>IF('[43]6.5-Swap'!P12="","",'[43]6.5-Swap'!P12)</f>
        <v/>
      </c>
      <c r="Q12" s="100" t="str">
        <f>IF('[43]6.5-Swap'!Q12="","",'[43]6.5-Swap'!Q12)</f>
        <v/>
      </c>
      <c r="R12" s="127" t="str">
        <f>IF('[43]6.5-Swap'!R12="","",'[43]6.5-Swap'!R12)</f>
        <v/>
      </c>
      <c r="S12" s="127" t="str">
        <f>IF('[43]6.5-Swap'!S12="","",'[43]6.5-Swap'!S12)</f>
        <v/>
      </c>
      <c r="T12" s="127" t="str">
        <f>IF('[43]6.5-Swap'!T12="","",'[43]6.5-Swap'!T12)</f>
        <v/>
      </c>
      <c r="U12" s="96">
        <f>IF('[43]6.5-Swap'!U12="","",'[43]6.5-Swap'!U12)</f>
        <v>0</v>
      </c>
      <c r="V12" s="97">
        <f>IF('[43]6.5-Swap'!V12="","",'[43]6.5-Swap'!V12)</f>
        <v>0</v>
      </c>
      <c r="W12" s="96">
        <f>IF('[43]6.5-Swap'!W12="","",'[43]6.5-Swap'!W12)</f>
        <v>0</v>
      </c>
      <c r="X12" s="97">
        <f>IF('[43]6.5-Swap'!X12="","",'[43]6.5-Swap'!X12)</f>
        <v>0</v>
      </c>
      <c r="Y12" s="74">
        <f>IF('[43]6.5-Swap'!Y12="","",'[43]6.5-Swap'!Y12)</f>
        <v>0</v>
      </c>
    </row>
    <row r="13" spans="2:25" ht="17.25" thickBot="1" x14ac:dyDescent="0.35">
      <c r="B13" s="56">
        <v>4</v>
      </c>
      <c r="C13" s="332"/>
      <c r="D13" s="211" t="s">
        <v>50</v>
      </c>
      <c r="E13" s="96" t="str">
        <f>IF('[43]6.5-Swap'!E13="","",'[43]6.5-Swap'!E13)</f>
        <v/>
      </c>
      <c r="F13" s="97" t="str">
        <f>IF('[43]6.5-Swap'!F13="","",'[43]6.5-Swap'!F13)</f>
        <v/>
      </c>
      <c r="G13" s="98" t="str">
        <f>IF('[43]6.5-Swap'!G13="","",'[43]6.5-Swap'!G13)</f>
        <v/>
      </c>
      <c r="H13" s="99" t="str">
        <f>IF('[43]6.5-Swap'!H13="","",'[43]6.5-Swap'!H13)</f>
        <v/>
      </c>
      <c r="I13" s="100" t="str">
        <f>IF('[43]6.5-Swap'!I13="","",'[43]6.5-Swap'!I13)</f>
        <v/>
      </c>
      <c r="J13" s="152" t="str">
        <f>IF('[43]6.5-Swap'!J13="","",'[43]6.5-Swap'!J13)</f>
        <v/>
      </c>
      <c r="K13" s="152" t="str">
        <f>IF('[43]6.5-Swap'!K13="","",'[43]6.5-Swap'!K13)</f>
        <v/>
      </c>
      <c r="L13" s="152" t="str">
        <f>IF('[43]6.5-Swap'!L13="","",'[43]6.5-Swap'!L13)</f>
        <v/>
      </c>
      <c r="M13" s="96">
        <f>IF('[43]6.5-Swap'!M13="","",'[43]6.5-Swap'!M13)</f>
        <v>400000</v>
      </c>
      <c r="N13" s="97">
        <f>IF('[43]6.5-Swap'!N13="","",'[43]6.5-Swap'!N13)</f>
        <v>157536000</v>
      </c>
      <c r="O13" s="96">
        <f>IF('[43]6.5-Swap'!O13="","",'[43]6.5-Swap'!O13)</f>
        <v>400000</v>
      </c>
      <c r="P13" s="97">
        <f>IF('[43]6.5-Swap'!P13="","",'[43]6.5-Swap'!P13)</f>
        <v>157536000</v>
      </c>
      <c r="Q13" s="100">
        <f>IF('[43]6.5-Swap'!Q13="","",'[43]6.5-Swap'!Q13)</f>
        <v>1</v>
      </c>
      <c r="R13" s="127">
        <f>IF('[43]6.5-Swap'!R13="","",'[43]6.5-Swap'!R13)</f>
        <v>5.2499999999999998E-2</v>
      </c>
      <c r="S13" s="127">
        <f>IF('[43]6.5-Swap'!S13="","",'[43]6.5-Swap'!S13)</f>
        <v>5.2499999999999998E-2</v>
      </c>
      <c r="T13" s="127">
        <f>IF('[43]6.5-Swap'!T13="","",'[43]6.5-Swap'!T13)</f>
        <v>5.2499999999999998E-2</v>
      </c>
      <c r="U13" s="96">
        <f>IF('[43]6.5-Swap'!U13="","",'[43]6.5-Swap'!U13)</f>
        <v>400000</v>
      </c>
      <c r="V13" s="97">
        <f>IF('[43]6.5-Swap'!V13="","",'[43]6.5-Swap'!V13)</f>
        <v>157536000</v>
      </c>
      <c r="W13" s="96">
        <f>IF('[43]6.5-Swap'!W13="","",'[43]6.5-Swap'!W13)</f>
        <v>400000</v>
      </c>
      <c r="X13" s="97">
        <f>IF('[43]6.5-Swap'!X13="","",'[43]6.5-Swap'!X13)</f>
        <v>157536000</v>
      </c>
      <c r="Y13" s="74">
        <f>IF('[43]6.5-Swap'!Y13="","",'[43]6.5-Swap'!Y13)</f>
        <v>1</v>
      </c>
    </row>
    <row r="14" spans="2:25" s="25" customFormat="1" ht="15" thickBot="1" x14ac:dyDescent="0.3">
      <c r="B14" s="56">
        <v>5</v>
      </c>
      <c r="C14" s="293" t="s">
        <v>36</v>
      </c>
      <c r="D14" s="314"/>
      <c r="E14" s="117">
        <f>SUM(E10:E13)</f>
        <v>0</v>
      </c>
      <c r="F14" s="118">
        <f>SUM(F10:F13)</f>
        <v>0</v>
      </c>
      <c r="G14" s="117">
        <f>SUM(G10:G13)</f>
        <v>0</v>
      </c>
      <c r="H14" s="118">
        <f>SUM(H10:H13)</f>
        <v>0</v>
      </c>
      <c r="I14" s="121">
        <f>SUM(I10:I13)</f>
        <v>0</v>
      </c>
      <c r="J14" s="128" t="e">
        <f>IF('[43]6.5-Swap'!J14="","",'[43]6.5-Swap'!J14)</f>
        <v>#DIV/0!</v>
      </c>
      <c r="K14" s="129">
        <f>IF('[43]6.5-Swap'!K14="","",'[43]6.5-Swap'!K14)</f>
        <v>0</v>
      </c>
      <c r="L14" s="130">
        <f>IF('[43]6.5-Swap'!L14="","",'[43]6.5-Swap'!L14)</f>
        <v>0</v>
      </c>
      <c r="M14" s="60">
        <f>IF('[43]6.5-Swap'!M14="","",'[43]6.5-Swap'!M14)</f>
        <v>431454.96</v>
      </c>
      <c r="N14" s="248">
        <f>IF('[43]6.5-Swap'!N14="","",'[43]6.5-Swap'!N14)</f>
        <v>170288469.90000001</v>
      </c>
      <c r="O14" s="60">
        <f>IF('[43]6.5-Swap'!O14="","",'[43]6.5-Swap'!O14)</f>
        <v>431454.96</v>
      </c>
      <c r="P14" s="248">
        <f>IF('[43]6.5-Swap'!P14="","",'[43]6.5-Swap'!P14)</f>
        <v>170288469.90000001</v>
      </c>
      <c r="Q14" s="34">
        <f>IF('[43]6.5-Swap'!Q14="","",'[43]6.5-Swap'!Q14)</f>
        <v>2</v>
      </c>
      <c r="R14" s="119">
        <f>IF('[43]6.5-Swap'!R14="","",'[43]6.5-Swap'!R14)</f>
        <v>5.2631227899199488E-2</v>
      </c>
      <c r="S14" s="119">
        <f>IF('[43]6.5-Swap'!S14="","",'[43]6.5-Swap'!S14)</f>
        <v>5.4299999999999994E-2</v>
      </c>
      <c r="T14" s="120">
        <f>IF('[43]6.5-Swap'!T14="","",'[43]6.5-Swap'!T14)</f>
        <v>5.2499999999999998E-2</v>
      </c>
      <c r="U14" s="60">
        <f>IF('[43]6.5-Swap'!U14="","",'[43]6.5-Swap'!U14)</f>
        <v>431454.96</v>
      </c>
      <c r="V14" s="248">
        <f>IF('[43]6.5-Swap'!V14="","",'[43]6.5-Swap'!V14)</f>
        <v>170288469.90000001</v>
      </c>
      <c r="W14" s="60">
        <f>IF('[43]6.5-Swap'!W14="","",'[43]6.5-Swap'!W14)</f>
        <v>431454.96</v>
      </c>
      <c r="X14" s="248">
        <f>IF('[43]6.5-Swap'!X14="","",'[43]6.5-Swap'!X14)</f>
        <v>170288469.90000001</v>
      </c>
      <c r="Y14" s="115">
        <f>IF('[43]6.5-Swap'!Y14="","",'[43]6.5-Swap'!Y14)</f>
        <v>2</v>
      </c>
    </row>
    <row r="15" spans="2:25" ht="16.5" x14ac:dyDescent="0.3">
      <c r="B15" s="56">
        <v>6</v>
      </c>
      <c r="C15" s="330" t="s">
        <v>19</v>
      </c>
      <c r="D15" s="66" t="s">
        <v>76</v>
      </c>
      <c r="E15" s="55" t="str">
        <f>IF('[43]6.5-Swap'!E15="","",'[43]6.5-Swap'!E15)</f>
        <v/>
      </c>
      <c r="F15" s="28" t="str">
        <f>IF('[43]6.5-Swap'!F15="","",'[43]6.5-Swap'!F15)</f>
        <v/>
      </c>
      <c r="G15" s="90" t="str">
        <f>IF('[43]6.5-Swap'!G15="","",'[43]6.5-Swap'!G15)</f>
        <v/>
      </c>
      <c r="H15" s="91" t="str">
        <f>IF('[43]6.5-Swap'!H15="","",'[43]6.5-Swap'!H15)</f>
        <v/>
      </c>
      <c r="I15" s="92" t="str">
        <f>IF('[43]6.5-Swap'!I15="","",'[43]6.5-Swap'!I15)</f>
        <v/>
      </c>
      <c r="J15" s="152" t="str">
        <f>IF('[43]6.5-Swap'!J15="","",'[43]6.5-Swap'!J15)</f>
        <v/>
      </c>
      <c r="K15" s="152" t="str">
        <f>IF('[43]6.5-Swap'!K15="","",'[43]6.5-Swap'!K15)</f>
        <v/>
      </c>
      <c r="L15" s="152" t="str">
        <f>IF('[43]6.5-Swap'!L15="","",'[43]6.5-Swap'!L15)</f>
        <v/>
      </c>
      <c r="M15" s="55" t="str">
        <f>IF('[43]6.5-Swap'!M15="","",'[43]6.5-Swap'!M15)</f>
        <v/>
      </c>
      <c r="N15" s="28" t="str">
        <f>IF('[43]6.5-Swap'!N15="","",'[43]6.5-Swap'!N15)</f>
        <v/>
      </c>
      <c r="O15" s="55" t="str">
        <f>IF('[43]6.5-Swap'!O15="","",'[43]6.5-Swap'!O15)</f>
        <v/>
      </c>
      <c r="P15" s="28" t="str">
        <f>IF('[43]6.5-Swap'!P15="","",'[43]6.5-Swap'!P15)</f>
        <v/>
      </c>
      <c r="Q15" s="92" t="str">
        <f>IF('[43]6.5-Swap'!Q15="","",'[43]6.5-Swap'!Q15)</f>
        <v/>
      </c>
      <c r="R15" s="127" t="str">
        <f>IF('[43]6.5-Swap'!R15="","",'[43]6.5-Swap'!R15)</f>
        <v/>
      </c>
      <c r="S15" s="127" t="str">
        <f>IF('[43]6.5-Swap'!S15="","",'[43]6.5-Swap'!S15)</f>
        <v/>
      </c>
      <c r="T15" s="127" t="str">
        <f>IF('[43]6.5-Swap'!T15="","",'[43]6.5-Swap'!T15)</f>
        <v/>
      </c>
      <c r="U15" s="55">
        <f>IF('[43]6.5-Swap'!U15="","",'[43]6.5-Swap'!U15)</f>
        <v>0</v>
      </c>
      <c r="V15" s="28">
        <f>IF('[43]6.5-Swap'!V15="","",'[43]6.5-Swap'!V15)</f>
        <v>0</v>
      </c>
      <c r="W15" s="55">
        <f>IF('[43]6.5-Swap'!W15="","",'[43]6.5-Swap'!W15)</f>
        <v>0</v>
      </c>
      <c r="X15" s="28">
        <f>IF('[43]6.5-Swap'!X15="","",'[43]6.5-Swap'!X15)</f>
        <v>0</v>
      </c>
      <c r="Y15" s="68">
        <f>IF('[43]6.5-Swap'!Y15="","",'[43]6.5-Swap'!Y15)</f>
        <v>0</v>
      </c>
    </row>
    <row r="16" spans="2:25" ht="16.5" x14ac:dyDescent="0.3">
      <c r="B16" s="56">
        <v>7</v>
      </c>
      <c r="C16" s="331"/>
      <c r="D16" s="70" t="s">
        <v>57</v>
      </c>
      <c r="E16" s="57" t="str">
        <f>IF('[43]6.5-Swap'!E16="","",'[43]6.5-Swap'!E16)</f>
        <v/>
      </c>
      <c r="F16" s="93" t="str">
        <f>IF('[43]6.5-Swap'!F16="","",'[43]6.5-Swap'!F16)</f>
        <v/>
      </c>
      <c r="G16" s="94" t="str">
        <f>IF('[43]6.5-Swap'!G16="","",'[43]6.5-Swap'!G16)</f>
        <v/>
      </c>
      <c r="H16" s="93" t="str">
        <f>IF('[43]6.5-Swap'!H16="","",'[43]6.5-Swap'!H16)</f>
        <v/>
      </c>
      <c r="I16" s="95" t="str">
        <f>IF('[43]6.5-Swap'!I16="","",'[43]6.5-Swap'!I16)</f>
        <v/>
      </c>
      <c r="J16" s="152" t="str">
        <f>IF('[43]6.5-Swap'!J16="","",'[43]6.5-Swap'!J16)</f>
        <v/>
      </c>
      <c r="K16" s="152" t="str">
        <f>IF('[43]6.5-Swap'!K16="","",'[43]6.5-Swap'!K16)</f>
        <v/>
      </c>
      <c r="L16" s="152" t="str">
        <f>IF('[43]6.5-Swap'!L16="","",'[43]6.5-Swap'!L16)</f>
        <v/>
      </c>
      <c r="M16" s="57" t="str">
        <f>IF('[43]6.5-Swap'!M16="","",'[43]6.5-Swap'!M16)</f>
        <v/>
      </c>
      <c r="N16" s="93" t="str">
        <f>IF('[43]6.5-Swap'!N16="","",'[43]6.5-Swap'!N16)</f>
        <v/>
      </c>
      <c r="O16" s="57" t="str">
        <f>IF('[43]6.5-Swap'!O16="","",'[43]6.5-Swap'!O16)</f>
        <v/>
      </c>
      <c r="P16" s="93" t="str">
        <f>IF('[43]6.5-Swap'!P16="","",'[43]6.5-Swap'!P16)</f>
        <v/>
      </c>
      <c r="Q16" s="95" t="str">
        <f>IF('[43]6.5-Swap'!Q16="","",'[43]6.5-Swap'!Q16)</f>
        <v/>
      </c>
      <c r="R16" s="127" t="str">
        <f>IF('[43]6.5-Swap'!R16="","",'[43]6.5-Swap'!R16)</f>
        <v/>
      </c>
      <c r="S16" s="127" t="str">
        <f>IF('[43]6.5-Swap'!S16="","",'[43]6.5-Swap'!S16)</f>
        <v/>
      </c>
      <c r="T16" s="127" t="str">
        <f>IF('[43]6.5-Swap'!T16="","",'[43]6.5-Swap'!T16)</f>
        <v/>
      </c>
      <c r="U16" s="57">
        <f>IF('[43]6.5-Swap'!U16="","",'[43]6.5-Swap'!U16)</f>
        <v>0</v>
      </c>
      <c r="V16" s="93">
        <f>IF('[43]6.5-Swap'!V16="","",'[43]6.5-Swap'!V16)</f>
        <v>0</v>
      </c>
      <c r="W16" s="57">
        <f>IF('[43]6.5-Swap'!W16="","",'[43]6.5-Swap'!W16)</f>
        <v>0</v>
      </c>
      <c r="X16" s="93">
        <f>IF('[43]6.5-Swap'!X16="","",'[43]6.5-Swap'!X16)</f>
        <v>0</v>
      </c>
      <c r="Y16" s="72">
        <f>IF('[43]6.5-Swap'!Y16="","",'[43]6.5-Swap'!Y16)</f>
        <v>0</v>
      </c>
    </row>
    <row r="17" spans="2:25" ht="16.5" x14ac:dyDescent="0.3">
      <c r="B17" s="56">
        <v>8</v>
      </c>
      <c r="C17" s="331"/>
      <c r="D17" s="70" t="s">
        <v>58</v>
      </c>
      <c r="E17" s="96" t="str">
        <f>IF('[43]6.5-Swap'!E17="","",'[43]6.5-Swap'!E17)</f>
        <v/>
      </c>
      <c r="F17" s="97" t="str">
        <f>IF('[43]6.5-Swap'!F17="","",'[43]6.5-Swap'!F17)</f>
        <v/>
      </c>
      <c r="G17" s="98" t="str">
        <f>IF('[43]6.5-Swap'!G17="","",'[43]6.5-Swap'!G17)</f>
        <v/>
      </c>
      <c r="H17" s="99" t="str">
        <f>IF('[43]6.5-Swap'!H17="","",'[43]6.5-Swap'!H17)</f>
        <v/>
      </c>
      <c r="I17" s="100" t="str">
        <f>IF('[43]6.5-Swap'!I17="","",'[43]6.5-Swap'!I17)</f>
        <v/>
      </c>
      <c r="J17" s="152" t="str">
        <f>IF('[43]6.5-Swap'!J17="","",'[43]6.5-Swap'!J17)</f>
        <v/>
      </c>
      <c r="K17" s="152" t="str">
        <f>IF('[43]6.5-Swap'!K17="","",'[43]6.5-Swap'!K17)</f>
        <v/>
      </c>
      <c r="L17" s="152" t="str">
        <f>IF('[43]6.5-Swap'!L17="","",'[43]6.5-Swap'!L17)</f>
        <v/>
      </c>
      <c r="M17" s="96" t="str">
        <f>IF('[43]6.5-Swap'!M17="","",'[43]6.5-Swap'!M17)</f>
        <v/>
      </c>
      <c r="N17" s="97" t="str">
        <f>IF('[43]6.5-Swap'!N17="","",'[43]6.5-Swap'!N17)</f>
        <v/>
      </c>
      <c r="O17" s="96" t="str">
        <f>IF('[43]6.5-Swap'!O17="","",'[43]6.5-Swap'!O17)</f>
        <v/>
      </c>
      <c r="P17" s="97" t="str">
        <f>IF('[43]6.5-Swap'!P17="","",'[43]6.5-Swap'!P17)</f>
        <v/>
      </c>
      <c r="Q17" s="100" t="str">
        <f>IF('[43]6.5-Swap'!Q17="","",'[43]6.5-Swap'!Q17)</f>
        <v/>
      </c>
      <c r="R17" s="127" t="str">
        <f>IF('[43]6.5-Swap'!R17="","",'[43]6.5-Swap'!R17)</f>
        <v/>
      </c>
      <c r="S17" s="127" t="str">
        <f>IF('[43]6.5-Swap'!S17="","",'[43]6.5-Swap'!S17)</f>
        <v/>
      </c>
      <c r="T17" s="127" t="str">
        <f>IF('[43]6.5-Swap'!T17="","",'[43]6.5-Swap'!T17)</f>
        <v/>
      </c>
      <c r="U17" s="96">
        <f>IF('[43]6.5-Swap'!U17="","",'[43]6.5-Swap'!U17)</f>
        <v>0</v>
      </c>
      <c r="V17" s="97">
        <f>IF('[43]6.5-Swap'!V17="","",'[43]6.5-Swap'!V17)</f>
        <v>0</v>
      </c>
      <c r="W17" s="96">
        <f>IF('[43]6.5-Swap'!W17="","",'[43]6.5-Swap'!W17)</f>
        <v>0</v>
      </c>
      <c r="X17" s="97">
        <f>IF('[43]6.5-Swap'!X17="","",'[43]6.5-Swap'!X17)</f>
        <v>0</v>
      </c>
      <c r="Y17" s="74">
        <f>IF('[43]6.5-Swap'!Y17="","",'[43]6.5-Swap'!Y17)</f>
        <v>0</v>
      </c>
    </row>
    <row r="18" spans="2:25" ht="17.25" thickBot="1" x14ac:dyDescent="0.35">
      <c r="B18" s="56">
        <v>9</v>
      </c>
      <c r="C18" s="332"/>
      <c r="D18" s="75" t="s">
        <v>50</v>
      </c>
      <c r="E18" s="96" t="str">
        <f>IF('[43]6.5-Swap'!E18="","",'[43]6.5-Swap'!E18)</f>
        <v/>
      </c>
      <c r="F18" s="97" t="str">
        <f>IF('[43]6.5-Swap'!F18="","",'[43]6.5-Swap'!F18)</f>
        <v/>
      </c>
      <c r="G18" s="98" t="str">
        <f>IF('[43]6.5-Swap'!G18="","",'[43]6.5-Swap'!G18)</f>
        <v/>
      </c>
      <c r="H18" s="99" t="str">
        <f>IF('[43]6.5-Swap'!H18="","",'[43]6.5-Swap'!H18)</f>
        <v/>
      </c>
      <c r="I18" s="100" t="str">
        <f>IF('[43]6.5-Swap'!I18="","",'[43]6.5-Swap'!I18)</f>
        <v/>
      </c>
      <c r="J18" s="152" t="str">
        <f>IF('[43]6.5-Swap'!J18="","",'[43]6.5-Swap'!J18)</f>
        <v/>
      </c>
      <c r="K18" s="152" t="str">
        <f>IF('[43]6.5-Swap'!K18="","",'[43]6.5-Swap'!K18)</f>
        <v/>
      </c>
      <c r="L18" s="152" t="str">
        <f>IF('[43]6.5-Swap'!L18="","",'[43]6.5-Swap'!L18)</f>
        <v/>
      </c>
      <c r="M18" s="96" t="str">
        <f>IF('[43]6.5-Swap'!M18="","",'[43]6.5-Swap'!M18)</f>
        <v/>
      </c>
      <c r="N18" s="97" t="str">
        <f>IF('[43]6.5-Swap'!N18="","",'[43]6.5-Swap'!N18)</f>
        <v/>
      </c>
      <c r="O18" s="96" t="str">
        <f>IF('[43]6.5-Swap'!O18="","",'[43]6.5-Swap'!O18)</f>
        <v/>
      </c>
      <c r="P18" s="97" t="str">
        <f>IF('[43]6.5-Swap'!P18="","",'[43]6.5-Swap'!P18)</f>
        <v/>
      </c>
      <c r="Q18" s="100" t="str">
        <f>IF('[43]6.5-Swap'!Q18="","",'[43]6.5-Swap'!Q18)</f>
        <v/>
      </c>
      <c r="R18" s="127" t="str">
        <f>IF('[43]6.5-Swap'!R18="","",'[43]6.5-Swap'!R18)</f>
        <v/>
      </c>
      <c r="S18" s="127" t="str">
        <f>IF('[43]6.5-Swap'!S18="","",'[43]6.5-Swap'!S18)</f>
        <v/>
      </c>
      <c r="T18" s="127" t="str">
        <f>IF('[43]6.5-Swap'!T18="","",'[43]6.5-Swap'!T18)</f>
        <v/>
      </c>
      <c r="U18" s="96">
        <f>IF('[43]6.5-Swap'!U18="","",'[43]6.5-Swap'!U18)</f>
        <v>0</v>
      </c>
      <c r="V18" s="97">
        <f>IF('[43]6.5-Swap'!V18="","",'[43]6.5-Swap'!V18)</f>
        <v>0</v>
      </c>
      <c r="W18" s="96">
        <f>IF('[43]6.5-Swap'!W18="","",'[43]6.5-Swap'!W18)</f>
        <v>0</v>
      </c>
      <c r="X18" s="97">
        <f>IF('[43]6.5-Swap'!X18="","",'[43]6.5-Swap'!X18)</f>
        <v>0</v>
      </c>
      <c r="Y18" s="74">
        <f>IF('[43]6.5-Swap'!Y18="","",'[43]6.5-Swap'!Y18)</f>
        <v>0</v>
      </c>
    </row>
    <row r="19" spans="2:25" s="25" customFormat="1" ht="15" thickBot="1" x14ac:dyDescent="0.3">
      <c r="B19" s="59">
        <v>10</v>
      </c>
      <c r="C19" s="293" t="s">
        <v>36</v>
      </c>
      <c r="D19" s="314"/>
      <c r="E19" s="60">
        <f>SUM(E15:E18)</f>
        <v>0</v>
      </c>
      <c r="F19" s="102">
        <f>SUM(F15:F18)</f>
        <v>0</v>
      </c>
      <c r="G19" s="60">
        <f>SUM(G15:G18)</f>
        <v>0</v>
      </c>
      <c r="H19" s="102">
        <f>SUM(H15:H18)</f>
        <v>0</v>
      </c>
      <c r="I19" s="121">
        <f>SUM(I15:I18)</f>
        <v>0</v>
      </c>
      <c r="J19" s="128" t="e">
        <f>IF('[43]6.5-Swap'!J19="","",'[43]6.5-Swap'!J19)</f>
        <v>#DIV/0!</v>
      </c>
      <c r="K19" s="129">
        <f>IF('[43]6.5-Swap'!K19="","",'[43]6.5-Swap'!K19)</f>
        <v>0</v>
      </c>
      <c r="L19" s="130">
        <f>IF('[43]6.5-Swap'!L19="","",'[43]6.5-Swap'!L19)</f>
        <v>0</v>
      </c>
      <c r="M19" s="60">
        <f>IF('[43]6.5-Swap'!M19="","",'[43]6.5-Swap'!M19)</f>
        <v>0</v>
      </c>
      <c r="N19" s="248">
        <f>IF('[43]6.5-Swap'!N19="","",'[43]6.5-Swap'!N19)</f>
        <v>0</v>
      </c>
      <c r="O19" s="60">
        <f>IF('[43]6.5-Swap'!O19="","",'[43]6.5-Swap'!O19)</f>
        <v>0</v>
      </c>
      <c r="P19" s="248">
        <f>IF('[43]6.5-Swap'!P19="","",'[43]6.5-Swap'!P19)</f>
        <v>0</v>
      </c>
      <c r="Q19" s="34">
        <f>IF('[43]6.5-Swap'!Q19="","",'[43]6.5-Swap'!Q19)</f>
        <v>0</v>
      </c>
      <c r="R19" s="119" t="e">
        <f>IF('[43]6.5-Swap'!R19="","",'[43]6.5-Swap'!R19)</f>
        <v>#DIV/0!</v>
      </c>
      <c r="S19" s="119">
        <f>IF('[43]6.5-Swap'!S19="","",'[43]6.5-Swap'!S19)</f>
        <v>0</v>
      </c>
      <c r="T19" s="120">
        <f>IF('[43]6.5-Swap'!T19="","",'[43]6.5-Swap'!T19)</f>
        <v>0</v>
      </c>
      <c r="U19" s="60">
        <f>IF('[43]6.5-Swap'!U19="","",'[43]6.5-Swap'!U19)</f>
        <v>0</v>
      </c>
      <c r="V19" s="248">
        <f>IF('[43]6.5-Swap'!V19="","",'[43]6.5-Swap'!V19)</f>
        <v>0</v>
      </c>
      <c r="W19" s="60">
        <f>IF('[43]6.5-Swap'!W19="","",'[43]6.5-Swap'!W19)</f>
        <v>0</v>
      </c>
      <c r="X19" s="248">
        <f>IF('[43]6.5-Swap'!X19="","",'[43]6.5-Swap'!X19)</f>
        <v>0</v>
      </c>
      <c r="Y19" s="115">
        <f>IF('[43]6.5-Swap'!Y19="","",'[43]6.5-Swap'!Y19)</f>
        <v>0</v>
      </c>
    </row>
    <row r="20" spans="2:25" x14ac:dyDescent="0.25"/>
    <row r="21" spans="2:25" x14ac:dyDescent="0.25"/>
    <row r="22" spans="2:25" ht="13.5" customHeight="1" x14ac:dyDescent="0.25"/>
    <row r="23" spans="2:25" ht="13.5" customHeight="1" x14ac:dyDescent="0.25"/>
    <row r="24" spans="2:25" ht="13.5" customHeight="1" x14ac:dyDescent="0.25"/>
    <row r="25" spans="2:25" ht="13.5" customHeight="1" x14ac:dyDescent="0.25"/>
    <row r="26" spans="2:25" ht="13.5" customHeight="1" x14ac:dyDescent="0.25"/>
    <row r="27" spans="2:25" ht="13.5" customHeight="1" x14ac:dyDescent="0.25"/>
  </sheetData>
  <customSheetViews>
    <customSheetView guid="{9DCA729C-4A03-48A4-8B83-92238A58DA40}" showPageBreaks="1" printArea="1" hiddenRows="1" hiddenColumns="1">
      <selection activeCell="F27" sqref="F27"/>
      <pageMargins left="0.18" right="0.17" top="0.35" bottom="0.38" header="0.3" footer="0.3"/>
      <pageSetup paperSize="9" scale="62" orientation="landscape" r:id="rId1"/>
    </customSheetView>
    <customSheetView guid="{F4B63514-C154-430E-8F77-67DDED026909}" hiddenRows="1" hiddenColumns="1" topLeftCell="M1">
      <selection activeCell="M10" sqref="M10:T11"/>
      <pageMargins left="0.18" right="0.17" top="0.35" bottom="0.38" header="0.3" footer="0.3"/>
      <pageSetup paperSize="9" scale="62" orientation="landscape" r:id="rId2"/>
    </customSheetView>
    <customSheetView guid="{F6D6F82B-C3AC-4003-A6AC-B92608DC7D2B}" hiddenRows="1" hiddenColumns="1" topLeftCell="A4">
      <selection activeCell="O17" sqref="O17"/>
      <pageMargins left="0.18" right="0.17" top="0.35" bottom="0.38" header="0.3" footer="0.3"/>
      <pageSetup paperSize="9" scale="62" orientation="landscape" r:id="rId3"/>
    </customSheetView>
    <customSheetView guid="{F0DFF95E-FD78-4355-A2FC-670481AECBF1}" showPageBreaks="1" printArea="1" hiddenRows="1" hiddenColumns="1">
      <selection activeCell="R12" sqref="R12"/>
      <pageMargins left="0.18" right="0.17" top="0.35" bottom="0.38" header="0.3" footer="0.3"/>
      <pageSetup paperSize="9" scale="62" orientation="landscape" r:id="rId4"/>
    </customSheetView>
    <customSheetView guid="{CE83F82D-A343-4DD5-9744-83C389F83C93}" showPageBreaks="1" printArea="1" hiddenRows="1" hiddenColumns="1" topLeftCell="G1">
      <selection activeCell="L23" sqref="L23"/>
      <pageMargins left="0.18" right="0.17" top="0.35" bottom="0.38" header="0.3" footer="0.3"/>
      <pageSetup paperSize="9" scale="62" orientation="landscape" r:id="rId5"/>
    </customSheetView>
  </customSheetViews>
  <mergeCells count="22">
    <mergeCell ref="U6:Y6"/>
    <mergeCell ref="C7:D7"/>
    <mergeCell ref="E7:F7"/>
    <mergeCell ref="G7:H7"/>
    <mergeCell ref="I7:I8"/>
    <mergeCell ref="Y7:Y8"/>
    <mergeCell ref="U7:V7"/>
    <mergeCell ref="W7:X7"/>
    <mergeCell ref="B1:C1"/>
    <mergeCell ref="C4:S4"/>
    <mergeCell ref="B6:B8"/>
    <mergeCell ref="E6:L6"/>
    <mergeCell ref="M6:T6"/>
    <mergeCell ref="M7:N7"/>
    <mergeCell ref="O7:P7"/>
    <mergeCell ref="Q7:Q8"/>
    <mergeCell ref="R7:T7"/>
    <mergeCell ref="C10:C13"/>
    <mergeCell ref="C14:D14"/>
    <mergeCell ref="C15:C18"/>
    <mergeCell ref="C19:D19"/>
    <mergeCell ref="J7:L7"/>
  </mergeCells>
  <pageMargins left="0.18" right="0.17" top="0.35" bottom="0.38" header="0.3" footer="0.3"/>
  <pageSetup paperSize="9" scale="62" orientation="landscape" r:id="rId6"/>
  <ignoredErrors>
    <ignoredError sqref="J14" evalError="1"/>
    <ignoredError sqref="J10:J13 K10:K16 L10:L18 J15:J18 K17:K18 R10:R13 S10:S13 T10:T13 R15:R18 S15:T15 T16:T18 S16:S1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E8CAFEA5DC2749948CBD4FD6B0851F" ma:contentTypeVersion="0" ma:contentTypeDescription="Create a new document." ma:contentTypeScope="" ma:versionID="69b77dcf995804c581f3554595b35fa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0607DA-C85B-469D-9FEA-00E4C1DB53ED}"/>
</file>

<file path=customXml/itemProps2.xml><?xml version="1.0" encoding="utf-8"?>
<ds:datastoreItem xmlns:ds="http://schemas.openxmlformats.org/officeDocument/2006/customXml" ds:itemID="{CE8507D6-1E44-4267-B345-AE3A7C1466C1}"/>
</file>

<file path=customXml/itemProps3.xml><?xml version="1.0" encoding="utf-8"?>
<ds:datastoreItem xmlns:ds="http://schemas.openxmlformats.org/officeDocument/2006/customXml" ds:itemID="{21815DCE-2549-41C6-9B15-6273CA69A2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6.2-Repo</vt:lpstr>
      <vt:lpstr>6.3-Secondary</vt:lpstr>
      <vt:lpstr>6.4-Interbank credit</vt:lpstr>
      <vt:lpstr>6.5-Swap</vt:lpstr>
      <vt:lpstr>'6.2-Repo'!Print_Area</vt:lpstr>
      <vt:lpstr>'6.3-Secondary'!Print_Area</vt:lpstr>
      <vt:lpstr>'6.4-Interbank credit'!Print_Area</vt:lpstr>
      <vt:lpstr>'6.5-Swap'!Print_Area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Narine Davtyan</dc:creator>
  <cp:lastModifiedBy>Նարինե Դավթյան</cp:lastModifiedBy>
  <cp:lastPrinted>2014-02-18T05:22:27Z</cp:lastPrinted>
  <dcterms:created xsi:type="dcterms:W3CDTF">2013-02-22T13:49:18Z</dcterms:created>
  <dcterms:modified xsi:type="dcterms:W3CDTF">2024-04-16T06:40:37Z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0x0101001DE8CAFEA5DC2749948CBD4FD6B0851F</vt:lpwstr>
  </property>
</Properties>
</file>