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06986647-9E1A-42CE-84E5-F0C5032934B6}" xr6:coauthVersionLast="47" xr6:coauthVersionMax="47" xr10:uidLastSave="{00000000-0000-0000-0000-000000000000}"/>
  <bookViews>
    <workbookView xWindow="-120" yWindow="-120" windowWidth="29040" windowHeight="15840" tabRatio="605" xr2:uid="{00000000-000D-0000-FFFF-FFFF00000000}"/>
  </bookViews>
  <sheets>
    <sheet name=" Eng actual exchange rat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4" l="1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J55" i="4" l="1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I55" i="4" l="1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H55" i="4" l="1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G55" i="4" l="1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F55" i="4" l="1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D55" i="4" l="1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C55" i="4" l="1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</calcChain>
</file>

<file path=xl/sharedStrings.xml><?xml version="1.0" encoding="utf-8"?>
<sst xmlns="http://schemas.openxmlformats.org/spreadsheetml/2006/main" count="63" uniqueCount="42">
  <si>
    <t xml:space="preserve"> </t>
  </si>
  <si>
    <t>(million drams)</t>
  </si>
  <si>
    <t xml:space="preserve">   General government </t>
  </si>
  <si>
    <t>    Banks</t>
  </si>
  <si>
    <t>MONETARY BASE</t>
  </si>
  <si>
    <t>   Currency outside of the CBA</t>
  </si>
  <si>
    <t>   Other accounts of residents</t>
  </si>
  <si>
    <t>      Other accounts (in dram)</t>
  </si>
  <si>
    <t>      Other accounts (in FX)</t>
  </si>
  <si>
    <t xml:space="preserve">          CBA foreign currency swap (FX attraction)</t>
  </si>
  <si>
    <t xml:space="preserve">          Deposits (-)</t>
  </si>
  <si>
    <t xml:space="preserve">          CBA foreign currency swap (FX allocation) (-)</t>
  </si>
  <si>
    <t xml:space="preserve">          Deposit auctions (-)</t>
  </si>
  <si>
    <t xml:space="preserve">     Correspondent accounts (in FX)</t>
  </si>
  <si>
    <t xml:space="preserve">     Correspondent accounts (in dram)</t>
  </si>
  <si>
    <t>Changes against the previous period</t>
  </si>
  <si>
    <t xml:space="preserve">    Securites issued by the CBA (-)</t>
  </si>
  <si>
    <t xml:space="preserve">       including Repo transactions, o/w</t>
  </si>
  <si>
    <t xml:space="preserve">          Reverse repo (-)</t>
  </si>
  <si>
    <r>
      <t xml:space="preserve">Net international reserves (NIR) </t>
    </r>
    <r>
      <rPr>
        <vertAlign val="superscript"/>
        <sz val="11"/>
        <color indexed="8"/>
        <rFont val="GHEA Grapalat"/>
        <family val="3"/>
      </rPr>
      <t>1</t>
    </r>
  </si>
  <si>
    <t>NDA</t>
  </si>
  <si>
    <t xml:space="preserve">    Other items,net</t>
  </si>
  <si>
    <r>
      <t>NDA</t>
    </r>
    <r>
      <rPr>
        <vertAlign val="superscript"/>
        <sz val="11"/>
        <rFont val="GHEA Grapalat"/>
        <family val="3"/>
      </rPr>
      <t xml:space="preserve"> </t>
    </r>
  </si>
  <si>
    <t xml:space="preserve">                        Main refinancing instrument</t>
  </si>
  <si>
    <t xml:space="preserve">                        Long-term refinancing instrument</t>
  </si>
  <si>
    <t xml:space="preserve">                        Fine tuning repo instrument</t>
  </si>
  <si>
    <t xml:space="preserve">                        Lombard repo</t>
  </si>
  <si>
    <t xml:space="preserve">ACCOUNTS OF THE CENTRAL BANK OF ARMENIA*      </t>
  </si>
  <si>
    <t xml:space="preserve">Net international reserves (NIR) </t>
  </si>
  <si>
    <t>* Attention: starting from 2019 the NIR will be presented only at actual exchange rates.</t>
  </si>
  <si>
    <r>
      <t xml:space="preserve">1 </t>
    </r>
    <r>
      <rPr>
        <b/>
        <sz val="11"/>
        <color indexed="8"/>
        <rFont val="Times Armenian"/>
        <family val="1"/>
      </rPr>
      <t>The CBA closing entries are included.</t>
    </r>
  </si>
  <si>
    <r>
      <rPr>
        <b/>
        <vertAlign val="superscript"/>
        <sz val="11"/>
        <color indexed="8"/>
        <rFont val="GHEA Grapalat"/>
        <family val="3"/>
      </rPr>
      <t>2</t>
    </r>
    <r>
      <rPr>
        <b/>
        <sz val="11"/>
        <color indexed="8"/>
        <rFont val="GHEA Grapalat"/>
        <family val="3"/>
      </rPr>
      <t xml:space="preserve"> Data are preliminary.</t>
    </r>
  </si>
  <si>
    <t>03.01.2024</t>
  </si>
  <si>
    <r>
      <t xml:space="preserve">30-Dec-23 </t>
    </r>
    <r>
      <rPr>
        <b/>
        <vertAlign val="superscript"/>
        <sz val="11"/>
        <rFont val="GHEA Grapalat"/>
        <family val="3"/>
      </rPr>
      <t>2</t>
    </r>
  </si>
  <si>
    <t>04.01.24</t>
  </si>
  <si>
    <t>05.01.24</t>
  </si>
  <si>
    <t>08.01.24</t>
  </si>
  <si>
    <t>09.01.24</t>
  </si>
  <si>
    <t>10.01.24</t>
  </si>
  <si>
    <t>11.01.24</t>
  </si>
  <si>
    <t>12.01.24</t>
  </si>
  <si>
    <t>15.01.24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</si>
</sst>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</numFmts>
  <fonts count="48" x14ac:knownFonts="1">
    <font>
      <sz val="10"/>
      <name val="Arial"/>
    </font>
    <font>
      <sz val="10"/>
      <name val="Arial"/>
      <family val="2"/>
    </font>
    <font>
      <sz val="11"/>
      <color indexed="8"/>
      <name val="GHEA Grapalat"/>
      <family val="3"/>
    </font>
    <font>
      <sz val="11"/>
      <name val="GHEA Grapalat"/>
      <family val="3"/>
    </font>
    <font>
      <sz val="11"/>
      <color indexed="9"/>
      <name val="GHEA Grapalat"/>
      <family val="3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b/>
      <sz val="18"/>
      <color indexed="62"/>
      <name val="Cambria"/>
      <family val="2"/>
    </font>
    <font>
      <sz val="10"/>
      <name val="Times Armenian"/>
      <family val="1"/>
    </font>
    <font>
      <sz val="10"/>
      <name val="Times Armenian"/>
      <family val="1"/>
    </font>
    <font>
      <sz val="10"/>
      <name val="MS Sans Serif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sz val="10"/>
      <name val="Arial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sz val="7"/>
      <name val="Small Fonts"/>
      <family val="2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vertAlign val="superscript"/>
      <sz val="11"/>
      <color indexed="8"/>
      <name val="GHEA Grapalat"/>
      <family val="3"/>
    </font>
    <font>
      <vertAlign val="superscript"/>
      <sz val="11"/>
      <name val="GHEA Grapalat"/>
      <family val="3"/>
    </font>
    <font>
      <b/>
      <sz val="11"/>
      <name val="GHEA Grapalat"/>
      <family val="3"/>
    </font>
    <font>
      <b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1"/>
      <name val="Arial Armenian"/>
      <family val="2"/>
    </font>
    <font>
      <sz val="11"/>
      <color indexed="8"/>
      <name val="Arial Armenian"/>
      <family val="2"/>
    </font>
    <font>
      <b/>
      <vertAlign val="superscript"/>
      <sz val="11"/>
      <color indexed="8"/>
      <name val="Times Armenian"/>
      <family val="1"/>
    </font>
    <font>
      <b/>
      <sz val="11"/>
      <color indexed="8"/>
      <name val="Times Armenian"/>
      <family val="1"/>
    </font>
    <font>
      <b/>
      <vertAlign val="superscript"/>
      <sz val="11"/>
      <color indexed="8"/>
      <name val="GHEA Grapalat"/>
      <family val="3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b/>
      <sz val="11"/>
      <name val="Arial Armenian"/>
      <family val="2"/>
    </font>
    <font>
      <b/>
      <sz val="11"/>
      <color indexed="8"/>
      <name val="Arial Armenian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vertAlign val="superscript"/>
      <sz val="11"/>
      <name val="GHEA Grapalat"/>
      <family val="3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2">
    <xf numFmtId="0" fontId="0" fillId="0" borderId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41" fillId="30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42" fillId="3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6" fontId="11" fillId="0" borderId="0" applyFon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1" applyNumberFormat="0" applyAlignment="0" applyProtection="0"/>
    <xf numFmtId="0" fontId="17" fillId="16" borderId="2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165" fontId="2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/>
    <xf numFmtId="0" fontId="25" fillId="23" borderId="1" applyNumberFormat="0" applyAlignment="0" applyProtection="0"/>
    <xf numFmtId="0" fontId="26" fillId="0" borderId="6" applyNumberFormat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6" fillId="23" borderId="0" applyNumberFormat="0" applyBorder="0" applyAlignment="0" applyProtection="0"/>
    <xf numFmtId="37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0" fillId="22" borderId="7" applyNumberFormat="0" applyFont="0" applyAlignment="0" applyProtection="0"/>
    <xf numFmtId="0" fontId="28" fillId="25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6" fontId="1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10" xfId="3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4" fillId="0" borderId="10" xfId="16" applyFont="1" applyFill="1" applyBorder="1"/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3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35" fillId="0" borderId="0" xfId="0" applyFont="1" applyBorder="1" applyAlignment="1">
      <alignment horizontal="left"/>
    </xf>
    <xf numFmtId="15" fontId="33" fillId="0" borderId="10" xfId="0" applyNumberFormat="1" applyFont="1" applyBorder="1" applyAlignment="1">
      <alignment horizontal="center"/>
    </xf>
    <xf numFmtId="0" fontId="2" fillId="0" borderId="10" xfId="0" applyFont="1" applyFill="1" applyBorder="1"/>
    <xf numFmtId="0" fontId="3" fillId="0" borderId="10" xfId="0" applyFont="1" applyBorder="1"/>
    <xf numFmtId="164" fontId="36" fillId="0" borderId="10" xfId="52" applyNumberFormat="1" applyFont="1" applyFill="1" applyBorder="1"/>
    <xf numFmtId="164" fontId="37" fillId="0" borderId="10" xfId="52" applyNumberFormat="1" applyFont="1" applyFill="1" applyBorder="1" applyAlignment="1">
      <alignment horizontal="right"/>
    </xf>
    <xf numFmtId="164" fontId="2" fillId="0" borderId="12" xfId="52" quotePrefix="1" applyNumberFormat="1" applyFont="1" applyBorder="1" applyAlignment="1">
      <alignment vertical="center"/>
    </xf>
    <xf numFmtId="164" fontId="3" fillId="0" borderId="10" xfId="52" applyNumberFormat="1" applyFont="1" applyBorder="1"/>
    <xf numFmtId="0" fontId="34" fillId="0" borderId="0" xfId="0" applyNumberFormat="1" applyFont="1" applyAlignment="1">
      <alignment horizontal="left"/>
    </xf>
    <xf numFmtId="0" fontId="38" fillId="0" borderId="0" xfId="107" applyFont="1" applyFill="1" applyAlignment="1"/>
    <xf numFmtId="0" fontId="3" fillId="0" borderId="0" xfId="0" applyFont="1"/>
    <xf numFmtId="0" fontId="34" fillId="0" borderId="10" xfId="3" applyNumberFormat="1" applyFont="1" applyFill="1" applyBorder="1" applyAlignment="1">
      <alignment wrapText="1"/>
    </xf>
    <xf numFmtId="164" fontId="43" fillId="0" borderId="10" xfId="52" applyNumberFormat="1" applyFont="1" applyFill="1" applyBorder="1"/>
    <xf numFmtId="0" fontId="33" fillId="0" borderId="0" xfId="0" applyFont="1" applyBorder="1"/>
    <xf numFmtId="164" fontId="44" fillId="0" borderId="10" xfId="52" applyNumberFormat="1" applyFont="1" applyFill="1" applyBorder="1" applyAlignment="1">
      <alignment horizontal="right"/>
    </xf>
    <xf numFmtId="0" fontId="45" fillId="0" borderId="0" xfId="0" applyFont="1"/>
    <xf numFmtId="0" fontId="46" fillId="0" borderId="0" xfId="0" applyFont="1"/>
  </cellXfs>
  <cellStyles count="122">
    <cellStyle name=" Verticals" xfId="1" xr:uid="{00000000-0005-0000-0000-000000000000}"/>
    <cellStyle name="_1_²ÜºÈÆø" xfId="2" xr:uid="{00000000-0005-0000-0000-000001000000}"/>
    <cellStyle name="20% - Accent1" xfId="3" builtinId="30"/>
    <cellStyle name="20% - Accent1 2" xfId="4" xr:uid="{00000000-0005-0000-0000-000003000000}"/>
    <cellStyle name="20% - Accent2 2" xfId="5" xr:uid="{00000000-0005-0000-0000-000004000000}"/>
    <cellStyle name="20% - Accent3 2" xfId="6" xr:uid="{00000000-0005-0000-0000-000005000000}"/>
    <cellStyle name="20% - Accent4 2" xfId="7" xr:uid="{00000000-0005-0000-0000-000006000000}"/>
    <cellStyle name="20% - Accent5 2" xfId="8" xr:uid="{00000000-0005-0000-0000-000007000000}"/>
    <cellStyle name="20% - Accent6 2" xfId="9" xr:uid="{00000000-0005-0000-0000-000008000000}"/>
    <cellStyle name="40% - Accent1 2" xfId="10" xr:uid="{00000000-0005-0000-0000-000009000000}"/>
    <cellStyle name="40% - Accent2 2" xfId="11" xr:uid="{00000000-0005-0000-0000-00000A000000}"/>
    <cellStyle name="40% - Accent3 2" xfId="12" xr:uid="{00000000-0005-0000-0000-00000B000000}"/>
    <cellStyle name="40% - Accent4 2" xfId="13" xr:uid="{00000000-0005-0000-0000-00000C000000}"/>
    <cellStyle name="40% - Accent5 2" xfId="14" xr:uid="{00000000-0005-0000-0000-00000D000000}"/>
    <cellStyle name="40% - Accent6 2" xfId="15" xr:uid="{00000000-0005-0000-0000-00000E000000}"/>
    <cellStyle name="60% - Accent1" xfId="16" builtinId="32"/>
    <cellStyle name="60% - Accent1 2" xfId="17" xr:uid="{00000000-0005-0000-0000-000010000000}"/>
    <cellStyle name="60% - Accent2 2" xfId="18" xr:uid="{00000000-0005-0000-0000-000011000000}"/>
    <cellStyle name="60% - Accent3 2" xfId="19" xr:uid="{00000000-0005-0000-0000-000012000000}"/>
    <cellStyle name="60% - Accent4 2" xfId="20" xr:uid="{00000000-0005-0000-0000-000013000000}"/>
    <cellStyle name="60% - Accent5 2" xfId="21" xr:uid="{00000000-0005-0000-0000-000014000000}"/>
    <cellStyle name="60% - Accent6 2" xfId="22" xr:uid="{00000000-0005-0000-0000-000015000000}"/>
    <cellStyle name="Accent1 - 20%" xfId="23" xr:uid="{00000000-0005-0000-0000-000016000000}"/>
    <cellStyle name="Accent1 - 40%" xfId="24" xr:uid="{00000000-0005-0000-0000-000017000000}"/>
    <cellStyle name="Accent1 - 60%" xfId="25" xr:uid="{00000000-0005-0000-0000-000018000000}"/>
    <cellStyle name="Accent1 2" xfId="26" xr:uid="{00000000-0005-0000-0000-000019000000}"/>
    <cellStyle name="Accent2 - 20%" xfId="27" xr:uid="{00000000-0005-0000-0000-00001A000000}"/>
    <cellStyle name="Accent2 - 40%" xfId="28" xr:uid="{00000000-0005-0000-0000-00001B000000}"/>
    <cellStyle name="Accent2 - 60%" xfId="29" xr:uid="{00000000-0005-0000-0000-00001C000000}"/>
    <cellStyle name="Accent2 2" xfId="30" xr:uid="{00000000-0005-0000-0000-00001D000000}"/>
    <cellStyle name="Accent3 - 20%" xfId="31" xr:uid="{00000000-0005-0000-0000-00001E000000}"/>
    <cellStyle name="Accent3 - 40%" xfId="32" xr:uid="{00000000-0005-0000-0000-00001F000000}"/>
    <cellStyle name="Accent3 - 60%" xfId="33" xr:uid="{00000000-0005-0000-0000-000020000000}"/>
    <cellStyle name="Accent3 2" xfId="34" xr:uid="{00000000-0005-0000-0000-000021000000}"/>
    <cellStyle name="Accent4 - 20%" xfId="35" xr:uid="{00000000-0005-0000-0000-000022000000}"/>
    <cellStyle name="Accent4 - 40%" xfId="36" xr:uid="{00000000-0005-0000-0000-000023000000}"/>
    <cellStyle name="Accent4 - 60%" xfId="37" xr:uid="{00000000-0005-0000-0000-000024000000}"/>
    <cellStyle name="Accent4 2" xfId="38" xr:uid="{00000000-0005-0000-0000-000025000000}"/>
    <cellStyle name="Accent5 - 20%" xfId="39" xr:uid="{00000000-0005-0000-0000-000026000000}"/>
    <cellStyle name="Accent5 - 40%" xfId="40" xr:uid="{00000000-0005-0000-0000-000027000000}"/>
    <cellStyle name="Accent5 - 60%" xfId="41" xr:uid="{00000000-0005-0000-0000-000028000000}"/>
    <cellStyle name="Accent5 2" xfId="42" xr:uid="{00000000-0005-0000-0000-000029000000}"/>
    <cellStyle name="Accent6 - 20%" xfId="43" xr:uid="{00000000-0005-0000-0000-00002A000000}"/>
    <cellStyle name="Accent6 - 40%" xfId="44" xr:uid="{00000000-0005-0000-0000-00002B000000}"/>
    <cellStyle name="Accent6 - 60%" xfId="45" xr:uid="{00000000-0005-0000-0000-00002C000000}"/>
    <cellStyle name="Accent6 2" xfId="46" xr:uid="{00000000-0005-0000-0000-00002D000000}"/>
    <cellStyle name="al_laroux_7_laroux_1_²ðò²Ê´²ÜÎ" xfId="47" xr:uid="{00000000-0005-0000-0000-00002E000000}"/>
    <cellStyle name="Bad 2" xfId="48" xr:uid="{00000000-0005-0000-0000-00002F000000}"/>
    <cellStyle name="Body" xfId="49" xr:uid="{00000000-0005-0000-0000-000030000000}"/>
    <cellStyle name="Calculation 2" xfId="50" xr:uid="{00000000-0005-0000-0000-000031000000}"/>
    <cellStyle name="Check Cell 2" xfId="51" xr:uid="{00000000-0005-0000-0000-000032000000}"/>
    <cellStyle name="Comma" xfId="52" builtinId="3"/>
    <cellStyle name="Comma 2" xfId="53" xr:uid="{00000000-0005-0000-0000-000034000000}"/>
    <cellStyle name="Comma 3" xfId="54" xr:uid="{00000000-0005-0000-0000-000035000000}"/>
    <cellStyle name="Dezimal [0]_laroux" xfId="55" xr:uid="{00000000-0005-0000-0000-000036000000}"/>
    <cellStyle name="Dezimal_laroux" xfId="56" xr:uid="{00000000-0005-0000-0000-000037000000}"/>
    <cellStyle name="Emphasis 1" xfId="57" xr:uid="{00000000-0005-0000-0000-000038000000}"/>
    <cellStyle name="Emphasis 2" xfId="58" xr:uid="{00000000-0005-0000-0000-000039000000}"/>
    <cellStyle name="Emphasis 3" xfId="59" xr:uid="{00000000-0005-0000-0000-00003A000000}"/>
    <cellStyle name="Euro" xfId="60" xr:uid="{00000000-0005-0000-0000-00003B000000}"/>
    <cellStyle name="Explanatory Text 2" xfId="61" xr:uid="{00000000-0005-0000-0000-00003C000000}"/>
    <cellStyle name="Good 2" xfId="62" xr:uid="{00000000-0005-0000-0000-00003D000000}"/>
    <cellStyle name="Heading 1 2" xfId="63" xr:uid="{00000000-0005-0000-0000-00003E000000}"/>
    <cellStyle name="Heading 2 2" xfId="64" xr:uid="{00000000-0005-0000-0000-00003F000000}"/>
    <cellStyle name="Heading 3 2" xfId="65" xr:uid="{00000000-0005-0000-0000-000040000000}"/>
    <cellStyle name="Heading 4 2" xfId="66" xr:uid="{00000000-0005-0000-0000-000041000000}"/>
    <cellStyle name="Îáû÷íûé_AMD" xfId="67" xr:uid="{00000000-0005-0000-0000-000042000000}"/>
    <cellStyle name="Input 2" xfId="68" xr:uid="{00000000-0005-0000-0000-000043000000}"/>
    <cellStyle name="Linked Cell 2" xfId="69" xr:uid="{00000000-0005-0000-0000-000044000000}"/>
    <cellStyle name="Milliers [0]_laroux" xfId="70" xr:uid="{00000000-0005-0000-0000-000045000000}"/>
    <cellStyle name="Milliers_laroux" xfId="71" xr:uid="{00000000-0005-0000-0000-000046000000}"/>
    <cellStyle name="Neutral 2" xfId="72" xr:uid="{00000000-0005-0000-0000-000047000000}"/>
    <cellStyle name="no dec" xfId="73" xr:uid="{00000000-0005-0000-0000-000048000000}"/>
    <cellStyle name="Normal" xfId="0" builtinId="0"/>
    <cellStyle name="Normal - Style1" xfId="74" xr:uid="{00000000-0005-0000-0000-00004A000000}"/>
    <cellStyle name="Normal 10" xfId="75" xr:uid="{00000000-0005-0000-0000-00004B000000}"/>
    <cellStyle name="Normal 10 2" xfId="76" xr:uid="{00000000-0005-0000-0000-00004C000000}"/>
    <cellStyle name="Normal 11" xfId="77" xr:uid="{00000000-0005-0000-0000-00004D000000}"/>
    <cellStyle name="Normal 11 2" xfId="78" xr:uid="{00000000-0005-0000-0000-00004E000000}"/>
    <cellStyle name="Normal 12" xfId="79" xr:uid="{00000000-0005-0000-0000-00004F000000}"/>
    <cellStyle name="Normal 12 2" xfId="80" xr:uid="{00000000-0005-0000-0000-000050000000}"/>
    <cellStyle name="Normal 13" xfId="81" xr:uid="{00000000-0005-0000-0000-000051000000}"/>
    <cellStyle name="Normal 13 2" xfId="82" xr:uid="{00000000-0005-0000-0000-000052000000}"/>
    <cellStyle name="Normal 14" xfId="83" xr:uid="{00000000-0005-0000-0000-000053000000}"/>
    <cellStyle name="Normal 14 2" xfId="84" xr:uid="{00000000-0005-0000-0000-000054000000}"/>
    <cellStyle name="Normal 16" xfId="85" xr:uid="{00000000-0005-0000-0000-000055000000}"/>
    <cellStyle name="Normal 17" xfId="86" xr:uid="{00000000-0005-0000-0000-000056000000}"/>
    <cellStyle name="Normal 18" xfId="87" xr:uid="{00000000-0005-0000-0000-000057000000}"/>
    <cellStyle name="Normal 19" xfId="88" xr:uid="{00000000-0005-0000-0000-000058000000}"/>
    <cellStyle name="Normal 2 10" xfId="89" xr:uid="{00000000-0005-0000-0000-000059000000}"/>
    <cellStyle name="Normal 2 11" xfId="90" xr:uid="{00000000-0005-0000-0000-00005A000000}"/>
    <cellStyle name="Normal 2 2" xfId="91" xr:uid="{00000000-0005-0000-0000-00005B000000}"/>
    <cellStyle name="Normal 2 3" xfId="92" xr:uid="{00000000-0005-0000-0000-00005C000000}"/>
    <cellStyle name="Normal 2 4" xfId="93" xr:uid="{00000000-0005-0000-0000-00005D000000}"/>
    <cellStyle name="Normal 2 5" xfId="94" xr:uid="{00000000-0005-0000-0000-00005E000000}"/>
    <cellStyle name="Normal 2 6" xfId="95" xr:uid="{00000000-0005-0000-0000-00005F000000}"/>
    <cellStyle name="Normal 2 7" xfId="96" xr:uid="{00000000-0005-0000-0000-000060000000}"/>
    <cellStyle name="Normal 2 8" xfId="97" xr:uid="{00000000-0005-0000-0000-000061000000}"/>
    <cellStyle name="Normal 2 9" xfId="98" xr:uid="{00000000-0005-0000-0000-000062000000}"/>
    <cellStyle name="Normal 20" xfId="99" xr:uid="{00000000-0005-0000-0000-000063000000}"/>
    <cellStyle name="Normal 21" xfId="100" xr:uid="{00000000-0005-0000-0000-000064000000}"/>
    <cellStyle name="Normal 22" xfId="101" xr:uid="{00000000-0005-0000-0000-000065000000}"/>
    <cellStyle name="Normal 23" xfId="102" xr:uid="{00000000-0005-0000-0000-000066000000}"/>
    <cellStyle name="Normal 3 2" xfId="103" xr:uid="{00000000-0005-0000-0000-000067000000}"/>
    <cellStyle name="Normal 5 2" xfId="104" xr:uid="{00000000-0005-0000-0000-000068000000}"/>
    <cellStyle name="Normal 6 2" xfId="105" xr:uid="{00000000-0005-0000-0000-000069000000}"/>
    <cellStyle name="Normal 7 2" xfId="106" xr:uid="{00000000-0005-0000-0000-00006A000000}"/>
    <cellStyle name="Normal_01_Jan_ 2010" xfId="107" xr:uid="{00000000-0005-0000-0000-00006B000000}"/>
    <cellStyle name="Note 2" xfId="108" xr:uid="{00000000-0005-0000-0000-00006C000000}"/>
    <cellStyle name="Output 2" xfId="109" xr:uid="{00000000-0005-0000-0000-00006D000000}"/>
    <cellStyle name="Percent 2" xfId="110" xr:uid="{00000000-0005-0000-0000-00006E000000}"/>
    <cellStyle name="Percent 3" xfId="111" xr:uid="{00000000-0005-0000-0000-00006F000000}"/>
    <cellStyle name="Sheet Title" xfId="112" xr:uid="{00000000-0005-0000-0000-000070000000}"/>
    <cellStyle name="Standard_laroux" xfId="113" xr:uid="{00000000-0005-0000-0000-000071000000}"/>
    <cellStyle name="Style 1" xfId="114" xr:uid="{00000000-0005-0000-0000-000072000000}"/>
    <cellStyle name="Style 2" xfId="115" xr:uid="{00000000-0005-0000-0000-000073000000}"/>
    <cellStyle name="Title 2" xfId="116" xr:uid="{00000000-0005-0000-0000-000074000000}"/>
    <cellStyle name="Total 2" xfId="117" xr:uid="{00000000-0005-0000-0000-000075000000}"/>
    <cellStyle name="ux" xfId="118" xr:uid="{00000000-0005-0000-0000-000076000000}"/>
    <cellStyle name="Währung [0]_laroux" xfId="119" xr:uid="{00000000-0005-0000-0000-000077000000}"/>
    <cellStyle name="Währung_laroux" xfId="120" xr:uid="{00000000-0005-0000-0000-000078000000}"/>
    <cellStyle name="Warning Text 2" xfId="121" xr:uid="{00000000-0005-0000-0000-00007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zoomScale="65" zoomScaleNormal="6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27" sqref="O27"/>
    </sheetView>
  </sheetViews>
  <sheetFormatPr defaultColWidth="11.5703125" defaultRowHeight="16.5" x14ac:dyDescent="0.3"/>
  <cols>
    <col min="1" max="1" width="55.140625" style="19" customWidth="1"/>
    <col min="2" max="2" width="17.28515625" style="7" bestFit="1" customWidth="1"/>
    <col min="3" max="11" width="16" style="7" customWidth="1"/>
    <col min="12" max="16384" width="11.5703125" style="7"/>
  </cols>
  <sheetData>
    <row r="1" spans="1:11" s="25" customFormat="1" ht="14.25" x14ac:dyDescent="0.25">
      <c r="A1" s="24" t="s">
        <v>27</v>
      </c>
    </row>
    <row r="2" spans="1:11" s="25" customFormat="1" ht="14.25" x14ac:dyDescent="0.25">
      <c r="A2" s="24" t="s">
        <v>1</v>
      </c>
    </row>
    <row r="3" spans="1:11" ht="7.5" customHeight="1" x14ac:dyDescent="0.3">
      <c r="A3" s="8"/>
    </row>
    <row r="4" spans="1:11" ht="3" customHeight="1" x14ac:dyDescent="0.3">
      <c r="A4" s="9"/>
    </row>
    <row r="5" spans="1:11" ht="17.25" x14ac:dyDescent="0.3">
      <c r="A5" s="3" t="s">
        <v>0</v>
      </c>
      <c r="B5" s="10" t="s">
        <v>33</v>
      </c>
      <c r="C5" s="10" t="s">
        <v>32</v>
      </c>
      <c r="D5" s="10" t="s">
        <v>34</v>
      </c>
      <c r="E5" s="10" t="s">
        <v>35</v>
      </c>
      <c r="F5" s="10" t="s">
        <v>36</v>
      </c>
      <c r="G5" s="10" t="s">
        <v>37</v>
      </c>
      <c r="H5" s="10" t="s">
        <v>38</v>
      </c>
      <c r="I5" s="10" t="s">
        <v>39</v>
      </c>
      <c r="J5" s="10" t="s">
        <v>40</v>
      </c>
      <c r="K5" s="10" t="s">
        <v>41</v>
      </c>
    </row>
    <row r="6" spans="1:11" x14ac:dyDescent="0.3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3">
      <c r="A7" s="1" t="s">
        <v>28</v>
      </c>
      <c r="B7" s="13">
        <v>1115520.0572090796</v>
      </c>
      <c r="C7" s="13">
        <v>1081775.5496020736</v>
      </c>
      <c r="D7" s="13">
        <v>1080878.4131712487</v>
      </c>
      <c r="E7" s="13">
        <v>1068851.9540567587</v>
      </c>
      <c r="F7" s="13">
        <v>1066779.2332199588</v>
      </c>
      <c r="G7" s="13">
        <v>1069484.4864954117</v>
      </c>
      <c r="H7" s="13">
        <v>1093956.7128011277</v>
      </c>
      <c r="I7" s="13">
        <v>1084629.8558338825</v>
      </c>
      <c r="J7" s="13">
        <v>1084216.7266998745</v>
      </c>
      <c r="K7" s="13">
        <v>1070612.1355352502</v>
      </c>
    </row>
    <row r="8" spans="1:11" x14ac:dyDescent="0.3">
      <c r="A8" s="2" t="s">
        <v>20</v>
      </c>
      <c r="B8" s="13">
        <v>730103.31891672057</v>
      </c>
      <c r="C8" s="13">
        <v>605661.53021352622</v>
      </c>
      <c r="D8" s="13">
        <v>629152.58468425134</v>
      </c>
      <c r="E8" s="13">
        <v>592061.98104264122</v>
      </c>
      <c r="F8" s="13">
        <v>548402.06035684096</v>
      </c>
      <c r="G8" s="13">
        <v>527232.54665018828</v>
      </c>
      <c r="H8" s="13">
        <v>655264.37783247232</v>
      </c>
      <c r="I8" s="13">
        <v>660829.49302761746</v>
      </c>
      <c r="J8" s="13">
        <v>657230.69844182557</v>
      </c>
      <c r="K8" s="13">
        <v>673810.07997285016</v>
      </c>
    </row>
    <row r="9" spans="1:11" x14ac:dyDescent="0.3">
      <c r="A9" s="1" t="s">
        <v>2</v>
      </c>
      <c r="B9" s="13">
        <v>-382782.68223100004</v>
      </c>
      <c r="C9" s="13">
        <v>-382384.93932009995</v>
      </c>
      <c r="D9" s="13">
        <v>-357997.60692919994</v>
      </c>
      <c r="E9" s="13">
        <v>-359686.11326639995</v>
      </c>
      <c r="F9" s="13">
        <v>-362099.38434909994</v>
      </c>
      <c r="G9" s="13">
        <v>-366432.37622880004</v>
      </c>
      <c r="H9" s="13">
        <v>-422605.22298869991</v>
      </c>
      <c r="I9" s="13">
        <v>-417100.61175530002</v>
      </c>
      <c r="J9" s="13">
        <v>-420405.15059999999</v>
      </c>
      <c r="K9" s="13">
        <v>-402793.40455569996</v>
      </c>
    </row>
    <row r="10" spans="1:11" x14ac:dyDescent="0.3">
      <c r="A10" s="2" t="s">
        <v>3</v>
      </c>
      <c r="B10" s="13">
        <v>663025.17272919999</v>
      </c>
      <c r="C10" s="13">
        <v>537801.90485110006</v>
      </c>
      <c r="D10" s="13">
        <v>537910.00961030007</v>
      </c>
      <c r="E10" s="13">
        <v>500995.15181559999</v>
      </c>
      <c r="F10" s="13">
        <v>461099.65652320004</v>
      </c>
      <c r="G10" s="13">
        <v>444803.8134477</v>
      </c>
      <c r="H10" s="13">
        <v>629011.83598780015</v>
      </c>
      <c r="I10" s="13">
        <v>629143.47707390005</v>
      </c>
      <c r="J10" s="13">
        <v>629275.12652089994</v>
      </c>
      <c r="K10" s="13">
        <v>629623.09443579998</v>
      </c>
    </row>
    <row r="11" spans="1:11" x14ac:dyDescent="0.3">
      <c r="A11" s="2" t="s">
        <v>17</v>
      </c>
      <c r="B11" s="13">
        <v>350370.30072399997</v>
      </c>
      <c r="C11" s="13">
        <v>225000</v>
      </c>
      <c r="D11" s="13">
        <v>225059.07695300001</v>
      </c>
      <c r="E11" s="13">
        <v>225118.153915</v>
      </c>
      <c r="F11" s="13">
        <v>225295.384781</v>
      </c>
      <c r="G11" s="13">
        <v>225354.46173800001</v>
      </c>
      <c r="H11" s="13">
        <v>320000</v>
      </c>
      <c r="I11" s="13">
        <v>320083.07266100001</v>
      </c>
      <c r="J11" s="13">
        <v>320166.14532300003</v>
      </c>
      <c r="K11" s="13">
        <v>320415.36330800003</v>
      </c>
    </row>
    <row r="12" spans="1:11" x14ac:dyDescent="0.3">
      <c r="A12" s="2" t="s">
        <v>23</v>
      </c>
      <c r="B12" s="13">
        <v>280296.92145199998</v>
      </c>
      <c r="C12" s="13">
        <v>170000</v>
      </c>
      <c r="D12" s="13">
        <v>170044.66683</v>
      </c>
      <c r="E12" s="13">
        <v>170089.33366100001</v>
      </c>
      <c r="F12" s="13">
        <v>170223.334153</v>
      </c>
      <c r="G12" s="13">
        <v>170268.00098300001</v>
      </c>
      <c r="H12" s="13">
        <v>320000</v>
      </c>
      <c r="I12" s="13">
        <v>320083.07266100001</v>
      </c>
      <c r="J12" s="13">
        <v>320166.14532299998</v>
      </c>
      <c r="K12" s="13">
        <v>320415.36330800003</v>
      </c>
    </row>
    <row r="13" spans="1:11" ht="16.5" customHeight="1" x14ac:dyDescent="0.3">
      <c r="A13" s="2" t="s">
        <v>24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x14ac:dyDescent="0.3">
      <c r="A14" s="2" t="s">
        <v>25</v>
      </c>
      <c r="B14" s="13">
        <v>70073.379272000006</v>
      </c>
      <c r="C14" s="13">
        <v>55000</v>
      </c>
      <c r="D14" s="13">
        <v>55014.410123000001</v>
      </c>
      <c r="E14" s="13">
        <v>55028.820253999998</v>
      </c>
      <c r="F14" s="13">
        <v>55072.050627999997</v>
      </c>
      <c r="G14" s="13">
        <v>55086.460755</v>
      </c>
      <c r="H14" s="13">
        <v>0</v>
      </c>
      <c r="I14" s="13">
        <v>0</v>
      </c>
      <c r="J14" s="13">
        <v>0</v>
      </c>
      <c r="K14" s="13">
        <v>0</v>
      </c>
    </row>
    <row r="15" spans="1:11" x14ac:dyDescent="0.3">
      <c r="A15" s="2" t="s">
        <v>26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x14ac:dyDescent="0.3">
      <c r="A16" s="2" t="s">
        <v>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x14ac:dyDescent="0.3">
      <c r="A17" s="2" t="s">
        <v>10</v>
      </c>
      <c r="B17" s="13">
        <v>0</v>
      </c>
      <c r="C17" s="13">
        <v>0</v>
      </c>
      <c r="D17" s="13">
        <v>0</v>
      </c>
      <c r="E17" s="13">
        <v>-37007.834699500003</v>
      </c>
      <c r="F17" s="13">
        <v>-73115.478824999998</v>
      </c>
      <c r="G17" s="13">
        <v>-89518.951502600001</v>
      </c>
      <c r="H17" s="13">
        <v>0</v>
      </c>
      <c r="I17" s="13">
        <v>0</v>
      </c>
      <c r="J17" s="13">
        <v>0</v>
      </c>
      <c r="K17" s="13">
        <v>0</v>
      </c>
    </row>
    <row r="18" spans="1:11" x14ac:dyDescent="0.3">
      <c r="A18" s="2" t="s">
        <v>12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x14ac:dyDescent="0.3">
      <c r="A19" s="2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18.75" customHeight="1" x14ac:dyDescent="0.3">
      <c r="A20" s="2" t="s">
        <v>11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x14ac:dyDescent="0.3">
      <c r="A21" s="1" t="s">
        <v>16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x14ac:dyDescent="0.3">
      <c r="A22" s="2" t="s">
        <v>21</v>
      </c>
      <c r="B22" s="13">
        <v>449860.82841852051</v>
      </c>
      <c r="C22" s="13">
        <v>450244.56468252616</v>
      </c>
      <c r="D22" s="13">
        <v>449240.18200315128</v>
      </c>
      <c r="E22" s="13">
        <v>450752.94249344117</v>
      </c>
      <c r="F22" s="13">
        <v>449401.78818274086</v>
      </c>
      <c r="G22" s="13">
        <v>448861.10943128832</v>
      </c>
      <c r="H22" s="13">
        <v>448857.7648333722</v>
      </c>
      <c r="I22" s="13">
        <v>448786.62770901748</v>
      </c>
      <c r="J22" s="13">
        <v>448360.72252092569</v>
      </c>
      <c r="K22" s="13">
        <v>446980.3900927502</v>
      </c>
    </row>
    <row r="23" spans="1:11" s="22" customFormat="1" x14ac:dyDescent="0.3">
      <c r="A23" s="20" t="s">
        <v>4</v>
      </c>
      <c r="B23" s="21">
        <v>1845623.3761258002</v>
      </c>
      <c r="C23" s="21">
        <v>1687437.0798155998</v>
      </c>
      <c r="D23" s="21">
        <v>1710030.9978555001</v>
      </c>
      <c r="E23" s="21">
        <v>1660913.9350993999</v>
      </c>
      <c r="F23" s="21">
        <v>1615181.2935767998</v>
      </c>
      <c r="G23" s="21">
        <v>1596717.0331456</v>
      </c>
      <c r="H23" s="21">
        <v>1749221.0906336</v>
      </c>
      <c r="I23" s="21">
        <v>1745459.3488614999</v>
      </c>
      <c r="J23" s="21">
        <v>1741447.4251417001</v>
      </c>
      <c r="K23" s="21">
        <v>1744422.2155081003</v>
      </c>
    </row>
    <row r="24" spans="1:11" x14ac:dyDescent="0.3">
      <c r="A24" s="2" t="s">
        <v>5</v>
      </c>
      <c r="B24" s="13">
        <v>911454.81216969993</v>
      </c>
      <c r="C24" s="13">
        <v>916511.41463969997</v>
      </c>
      <c r="D24" s="13">
        <v>915584.5664922999</v>
      </c>
      <c r="E24" s="13">
        <v>914602.86189229996</v>
      </c>
      <c r="F24" s="13">
        <v>913553.80380729993</v>
      </c>
      <c r="G24" s="13">
        <v>906921.83496729995</v>
      </c>
      <c r="H24" s="13">
        <v>901610.0573652999</v>
      </c>
      <c r="I24" s="13">
        <v>900418.08016869996</v>
      </c>
      <c r="J24" s="13">
        <v>898687.14109869988</v>
      </c>
      <c r="K24" s="13">
        <v>894789.11457770003</v>
      </c>
    </row>
    <row r="25" spans="1:11" x14ac:dyDescent="0.3">
      <c r="A25" s="1" t="s">
        <v>14</v>
      </c>
      <c r="B25" s="13">
        <v>392207.89026270004</v>
      </c>
      <c r="C25" s="13">
        <v>292275.15984619997</v>
      </c>
      <c r="D25" s="13">
        <v>314850.98113209999</v>
      </c>
      <c r="E25" s="13">
        <v>279751.88133509998</v>
      </c>
      <c r="F25" s="13">
        <v>237926.77200609999</v>
      </c>
      <c r="G25" s="13">
        <v>222171.33525220002</v>
      </c>
      <c r="H25" s="13">
        <v>357379.48634249996</v>
      </c>
      <c r="I25" s="13">
        <v>362242.92035579996</v>
      </c>
      <c r="J25" s="13">
        <v>361086.65846720006</v>
      </c>
      <c r="K25" s="13">
        <v>373156.44074599998</v>
      </c>
    </row>
    <row r="26" spans="1:11" x14ac:dyDescent="0.3">
      <c r="A26" s="2" t="s">
        <v>13</v>
      </c>
      <c r="B26" s="13">
        <v>493993.7254317</v>
      </c>
      <c r="C26" s="13">
        <v>460181.76486529998</v>
      </c>
      <c r="D26" s="13">
        <v>458670.96622540004</v>
      </c>
      <c r="E26" s="13">
        <v>447934.23475569999</v>
      </c>
      <c r="F26" s="13">
        <v>445049.64667470002</v>
      </c>
      <c r="G26" s="13">
        <v>448911.91985399998</v>
      </c>
      <c r="H26" s="13">
        <v>470800.84029060003</v>
      </c>
      <c r="I26" s="13">
        <v>463145.67349520006</v>
      </c>
      <c r="J26" s="13">
        <v>462248.12376490002</v>
      </c>
      <c r="K26" s="13">
        <v>453961.04647280002</v>
      </c>
    </row>
    <row r="27" spans="1:11" x14ac:dyDescent="0.3">
      <c r="A27" s="1" t="s">
        <v>6</v>
      </c>
      <c r="B27" s="13">
        <v>47966.948261700221</v>
      </c>
      <c r="C27" s="13">
        <v>18468.740464399918</v>
      </c>
      <c r="D27" s="13">
        <v>20924.484005700157</v>
      </c>
      <c r="E27" s="13">
        <v>18624.957116299949</v>
      </c>
      <c r="F27" s="13">
        <v>18651.071088699857</v>
      </c>
      <c r="G27" s="13">
        <v>18711.943072100054</v>
      </c>
      <c r="H27" s="13">
        <v>19430.706635200127</v>
      </c>
      <c r="I27" s="13">
        <v>19652.674841799948</v>
      </c>
      <c r="J27" s="13">
        <v>19425.50181090011</v>
      </c>
      <c r="K27" s="13">
        <v>22515.613711600308</v>
      </c>
    </row>
    <row r="28" spans="1:11" x14ac:dyDescent="0.3">
      <c r="A28" s="5" t="s">
        <v>7</v>
      </c>
      <c r="B28" s="13">
        <v>45984.854159299997</v>
      </c>
      <c r="C28" s="13">
        <v>15377.4259803</v>
      </c>
      <c r="D28" s="13">
        <v>17747.1212433</v>
      </c>
      <c r="E28" s="13">
        <v>15455.5939789</v>
      </c>
      <c r="F28" s="13">
        <v>15485.5226035</v>
      </c>
      <c r="G28" s="13">
        <v>15539.726962299999</v>
      </c>
      <c r="H28" s="13">
        <v>16230.252834700001</v>
      </c>
      <c r="I28" s="13">
        <v>16217.973197400001</v>
      </c>
      <c r="J28" s="13">
        <v>16262.656102999999</v>
      </c>
      <c r="K28" s="13">
        <v>17572.309492</v>
      </c>
    </row>
    <row r="29" spans="1:11" ht="17.25" customHeight="1" x14ac:dyDescent="0.3">
      <c r="A29" s="2" t="s">
        <v>8</v>
      </c>
      <c r="B29" s="13">
        <v>1982.0941024000001</v>
      </c>
      <c r="C29" s="13">
        <v>3091.3144840999998</v>
      </c>
      <c r="D29" s="13">
        <v>3177.3627624000001</v>
      </c>
      <c r="E29" s="13">
        <v>3169.3631373999997</v>
      </c>
      <c r="F29" s="13">
        <v>3165.5484852</v>
      </c>
      <c r="G29" s="13">
        <v>3172.2161098000001</v>
      </c>
      <c r="H29" s="13">
        <v>3200.4538004999999</v>
      </c>
      <c r="I29" s="13">
        <v>3434.7016444000001</v>
      </c>
      <c r="J29" s="13">
        <v>3162.8457079000004</v>
      </c>
      <c r="K29" s="13">
        <v>4943.3042196000006</v>
      </c>
    </row>
    <row r="30" spans="1:11" x14ac:dyDescent="0.3">
      <c r="A30" s="2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3">
      <c r="A31" s="6" t="s">
        <v>15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x14ac:dyDescent="0.3">
      <c r="A32" s="2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7.25" x14ac:dyDescent="0.3">
      <c r="A33" s="1" t="s">
        <v>19</v>
      </c>
      <c r="B33" s="14"/>
      <c r="C33" s="14">
        <f t="shared" ref="C33:K42" si="0">C7-B7</f>
        <v>-33744.507607006002</v>
      </c>
      <c r="D33" s="14">
        <f t="shared" si="0"/>
        <v>-897.13643082487397</v>
      </c>
      <c r="E33" s="14">
        <f t="shared" si="0"/>
        <v>-12026.459114490077</v>
      </c>
      <c r="F33" s="14">
        <f t="shared" si="0"/>
        <v>-2072.7208367998246</v>
      </c>
      <c r="G33" s="14">
        <f t="shared" si="0"/>
        <v>2705.2532754528802</v>
      </c>
      <c r="H33" s="14">
        <f t="shared" si="0"/>
        <v>24472.226305715973</v>
      </c>
      <c r="I33" s="14">
        <f t="shared" si="0"/>
        <v>-9326.8569672452286</v>
      </c>
      <c r="J33" s="14">
        <f t="shared" si="0"/>
        <v>-413.12913400796242</v>
      </c>
      <c r="K33" s="14">
        <f t="shared" si="0"/>
        <v>-13604.591164624318</v>
      </c>
    </row>
    <row r="34" spans="1:11" x14ac:dyDescent="0.3">
      <c r="A34" s="2" t="s">
        <v>22</v>
      </c>
      <c r="B34" s="14"/>
      <c r="C34" s="14">
        <f t="shared" si="0"/>
        <v>-124441.78870319435</v>
      </c>
      <c r="D34" s="14">
        <f t="shared" si="0"/>
        <v>23491.054470725125</v>
      </c>
      <c r="E34" s="14">
        <f t="shared" si="0"/>
        <v>-37090.603641610127</v>
      </c>
      <c r="F34" s="14">
        <f t="shared" si="0"/>
        <v>-43659.920685800258</v>
      </c>
      <c r="G34" s="14">
        <f t="shared" si="0"/>
        <v>-21169.51370665268</v>
      </c>
      <c r="H34" s="14">
        <f t="shared" si="0"/>
        <v>128031.83118228405</v>
      </c>
      <c r="I34" s="14">
        <f t="shared" si="0"/>
        <v>5565.115195145132</v>
      </c>
      <c r="J34" s="14">
        <f t="shared" si="0"/>
        <v>-3598.7945857918821</v>
      </c>
      <c r="K34" s="14">
        <f t="shared" si="0"/>
        <v>16579.381531024585</v>
      </c>
    </row>
    <row r="35" spans="1:11" x14ac:dyDescent="0.3">
      <c r="A35" s="1" t="s">
        <v>2</v>
      </c>
      <c r="B35" s="14"/>
      <c r="C35" s="14">
        <f t="shared" si="0"/>
        <v>397.74291090009501</v>
      </c>
      <c r="D35" s="14">
        <f t="shared" si="0"/>
        <v>24387.332390900003</v>
      </c>
      <c r="E35" s="14">
        <f t="shared" si="0"/>
        <v>-1688.5063372000004</v>
      </c>
      <c r="F35" s="14">
        <f t="shared" si="0"/>
        <v>-2413.2710826999974</v>
      </c>
      <c r="G35" s="14">
        <f t="shared" si="0"/>
        <v>-4332.991879700101</v>
      </c>
      <c r="H35" s="14">
        <f t="shared" si="0"/>
        <v>-56172.846759899869</v>
      </c>
      <c r="I35" s="14">
        <f t="shared" si="0"/>
        <v>5504.6112333998899</v>
      </c>
      <c r="J35" s="14">
        <f t="shared" si="0"/>
        <v>-3304.5388446999714</v>
      </c>
      <c r="K35" s="14">
        <f t="shared" si="0"/>
        <v>17611.746044300031</v>
      </c>
    </row>
    <row r="36" spans="1:11" x14ac:dyDescent="0.3">
      <c r="A36" s="2" t="s">
        <v>3</v>
      </c>
      <c r="B36" s="14"/>
      <c r="C36" s="14">
        <f t="shared" si="0"/>
        <v>-125223.26787809993</v>
      </c>
      <c r="D36" s="14">
        <f t="shared" si="0"/>
        <v>108.10475920001045</v>
      </c>
      <c r="E36" s="14">
        <f t="shared" si="0"/>
        <v>-36914.857794700074</v>
      </c>
      <c r="F36" s="14">
        <f t="shared" si="0"/>
        <v>-39895.495292399952</v>
      </c>
      <c r="G36" s="14">
        <f t="shared" si="0"/>
        <v>-16295.843075500045</v>
      </c>
      <c r="H36" s="14">
        <f t="shared" si="0"/>
        <v>184208.02254010015</v>
      </c>
      <c r="I36" s="14">
        <f t="shared" si="0"/>
        <v>131.64108609990217</v>
      </c>
      <c r="J36" s="14">
        <f t="shared" si="0"/>
        <v>131.649446999887</v>
      </c>
      <c r="K36" s="14">
        <f t="shared" si="0"/>
        <v>347.96791490004398</v>
      </c>
    </row>
    <row r="37" spans="1:11" x14ac:dyDescent="0.3">
      <c r="A37" s="2" t="s">
        <v>17</v>
      </c>
      <c r="B37" s="14"/>
      <c r="C37" s="14">
        <f t="shared" si="0"/>
        <v>-125370.30072399997</v>
      </c>
      <c r="D37" s="14">
        <f t="shared" si="0"/>
        <v>59.07695300001069</v>
      </c>
      <c r="E37" s="14">
        <f t="shared" si="0"/>
        <v>59.076961999991909</v>
      </c>
      <c r="F37" s="14">
        <f t="shared" si="0"/>
        <v>177.23086599999806</v>
      </c>
      <c r="G37" s="14">
        <f t="shared" si="0"/>
        <v>59.076957000012044</v>
      </c>
      <c r="H37" s="14">
        <f t="shared" si="0"/>
        <v>94645.538261999987</v>
      </c>
      <c r="I37" s="14">
        <f t="shared" si="0"/>
        <v>83.072661000012886</v>
      </c>
      <c r="J37" s="14">
        <f t="shared" si="0"/>
        <v>83.0726620000205</v>
      </c>
      <c r="K37" s="14">
        <f t="shared" si="0"/>
        <v>249.21798499999568</v>
      </c>
    </row>
    <row r="38" spans="1:11" x14ac:dyDescent="0.3">
      <c r="A38" s="2" t="s">
        <v>23</v>
      </c>
      <c r="B38" s="14"/>
      <c r="C38" s="14">
        <f t="shared" si="0"/>
        <v>-110296.92145199998</v>
      </c>
      <c r="D38" s="14">
        <f t="shared" si="0"/>
        <v>44.666830000001937</v>
      </c>
      <c r="E38" s="14">
        <f t="shared" si="0"/>
        <v>44.666831000009552</v>
      </c>
      <c r="F38" s="14">
        <f t="shared" si="0"/>
        <v>134.00049199999194</v>
      </c>
      <c r="G38" s="14">
        <f t="shared" si="0"/>
        <v>44.666830000001937</v>
      </c>
      <c r="H38" s="14">
        <f t="shared" si="0"/>
        <v>149731.99901699999</v>
      </c>
      <c r="I38" s="14">
        <f t="shared" si="0"/>
        <v>83.072661000012886</v>
      </c>
      <c r="J38" s="14">
        <f t="shared" si="0"/>
        <v>83.072661999962293</v>
      </c>
      <c r="K38" s="14">
        <f t="shared" si="0"/>
        <v>249.21798500005389</v>
      </c>
    </row>
    <row r="39" spans="1:11" x14ac:dyDescent="0.3">
      <c r="A39" s="2" t="s">
        <v>24</v>
      </c>
      <c r="B39" s="14"/>
      <c r="C39" s="14">
        <f t="shared" si="0"/>
        <v>0</v>
      </c>
      <c r="D39" s="14">
        <f t="shared" si="0"/>
        <v>0</v>
      </c>
      <c r="E39" s="14">
        <f t="shared" si="0"/>
        <v>0</v>
      </c>
      <c r="F39" s="14">
        <f t="shared" si="0"/>
        <v>0</v>
      </c>
      <c r="G39" s="14">
        <f t="shared" si="0"/>
        <v>0</v>
      </c>
      <c r="H39" s="14">
        <f t="shared" si="0"/>
        <v>0</v>
      </c>
      <c r="I39" s="14">
        <f t="shared" si="0"/>
        <v>0</v>
      </c>
      <c r="J39" s="14">
        <f t="shared" si="0"/>
        <v>0</v>
      </c>
      <c r="K39" s="14">
        <f t="shared" si="0"/>
        <v>0</v>
      </c>
    </row>
    <row r="40" spans="1:11" x14ac:dyDescent="0.3">
      <c r="A40" s="2" t="s">
        <v>25</v>
      </c>
      <c r="B40" s="14"/>
      <c r="C40" s="14">
        <f t="shared" si="0"/>
        <v>-15073.379272000006</v>
      </c>
      <c r="D40" s="14">
        <f t="shared" si="0"/>
        <v>14.410123000001477</v>
      </c>
      <c r="E40" s="14">
        <f t="shared" si="0"/>
        <v>14.410130999996909</v>
      </c>
      <c r="F40" s="14">
        <f t="shared" si="0"/>
        <v>43.230373999998847</v>
      </c>
      <c r="G40" s="14">
        <f t="shared" si="0"/>
        <v>14.410127000002831</v>
      </c>
      <c r="H40" s="14">
        <f t="shared" si="0"/>
        <v>-55086.460755</v>
      </c>
      <c r="I40" s="14">
        <f t="shared" si="0"/>
        <v>0</v>
      </c>
      <c r="J40" s="14">
        <f t="shared" si="0"/>
        <v>0</v>
      </c>
      <c r="K40" s="14">
        <f t="shared" si="0"/>
        <v>0</v>
      </c>
    </row>
    <row r="41" spans="1:11" x14ac:dyDescent="0.3">
      <c r="A41" s="2" t="s">
        <v>26</v>
      </c>
      <c r="B41" s="14"/>
      <c r="C41" s="14">
        <f t="shared" si="0"/>
        <v>0</v>
      </c>
      <c r="D41" s="14">
        <f t="shared" si="0"/>
        <v>0</v>
      </c>
      <c r="E41" s="14">
        <f t="shared" si="0"/>
        <v>0</v>
      </c>
      <c r="F41" s="14">
        <f t="shared" si="0"/>
        <v>0</v>
      </c>
      <c r="G41" s="14">
        <f t="shared" si="0"/>
        <v>0</v>
      </c>
      <c r="H41" s="14">
        <f t="shared" si="0"/>
        <v>0</v>
      </c>
      <c r="I41" s="14">
        <f t="shared" si="0"/>
        <v>0</v>
      </c>
      <c r="J41" s="14">
        <f t="shared" si="0"/>
        <v>0</v>
      </c>
      <c r="K41" s="14">
        <f t="shared" si="0"/>
        <v>0</v>
      </c>
    </row>
    <row r="42" spans="1:11" x14ac:dyDescent="0.3">
      <c r="A42" s="2" t="s">
        <v>9</v>
      </c>
      <c r="B42" s="14"/>
      <c r="C42" s="14">
        <f t="shared" si="0"/>
        <v>0</v>
      </c>
      <c r="D42" s="14">
        <f t="shared" si="0"/>
        <v>0</v>
      </c>
      <c r="E42" s="14">
        <f t="shared" si="0"/>
        <v>0</v>
      </c>
      <c r="F42" s="14">
        <f t="shared" si="0"/>
        <v>0</v>
      </c>
      <c r="G42" s="14">
        <f t="shared" si="0"/>
        <v>0</v>
      </c>
      <c r="H42" s="14">
        <f t="shared" si="0"/>
        <v>0</v>
      </c>
      <c r="I42" s="14">
        <f t="shared" si="0"/>
        <v>0</v>
      </c>
      <c r="J42" s="14">
        <f t="shared" si="0"/>
        <v>0</v>
      </c>
      <c r="K42" s="14">
        <f t="shared" si="0"/>
        <v>0</v>
      </c>
    </row>
    <row r="43" spans="1:11" x14ac:dyDescent="0.3">
      <c r="A43" s="2" t="s">
        <v>10</v>
      </c>
      <c r="B43" s="14"/>
      <c r="C43" s="14">
        <f t="shared" ref="C43:K47" si="1">-(C17-B17)</f>
        <v>0</v>
      </c>
      <c r="D43" s="14">
        <f t="shared" si="1"/>
        <v>0</v>
      </c>
      <c r="E43" s="14">
        <f t="shared" si="1"/>
        <v>37007.834699500003</v>
      </c>
      <c r="F43" s="14">
        <f t="shared" si="1"/>
        <v>36107.644125499995</v>
      </c>
      <c r="G43" s="14">
        <f t="shared" si="1"/>
        <v>16403.472677600002</v>
      </c>
      <c r="H43" s="14">
        <f t="shared" si="1"/>
        <v>-89518.951502600001</v>
      </c>
      <c r="I43" s="14">
        <f t="shared" si="1"/>
        <v>0</v>
      </c>
      <c r="J43" s="14">
        <f t="shared" si="1"/>
        <v>0</v>
      </c>
      <c r="K43" s="14">
        <f t="shared" si="1"/>
        <v>0</v>
      </c>
    </row>
    <row r="44" spans="1:11" x14ac:dyDescent="0.3">
      <c r="A44" s="2" t="s">
        <v>12</v>
      </c>
      <c r="B44" s="14"/>
      <c r="C44" s="14">
        <f t="shared" si="1"/>
        <v>0</v>
      </c>
      <c r="D44" s="14">
        <f t="shared" si="1"/>
        <v>0</v>
      </c>
      <c r="E44" s="14">
        <f t="shared" si="1"/>
        <v>0</v>
      </c>
      <c r="F44" s="14">
        <f t="shared" si="1"/>
        <v>0</v>
      </c>
      <c r="G44" s="14">
        <f t="shared" si="1"/>
        <v>0</v>
      </c>
      <c r="H44" s="14">
        <f t="shared" si="1"/>
        <v>0</v>
      </c>
      <c r="I44" s="14">
        <f t="shared" si="1"/>
        <v>0</v>
      </c>
      <c r="J44" s="14">
        <f t="shared" si="1"/>
        <v>0</v>
      </c>
      <c r="K44" s="14">
        <f t="shared" si="1"/>
        <v>0</v>
      </c>
    </row>
    <row r="45" spans="1:11" x14ac:dyDescent="0.3">
      <c r="A45" s="2" t="s">
        <v>18</v>
      </c>
      <c r="B45" s="14"/>
      <c r="C45" s="14">
        <f t="shared" si="1"/>
        <v>0</v>
      </c>
      <c r="D45" s="14">
        <f t="shared" si="1"/>
        <v>0</v>
      </c>
      <c r="E45" s="14">
        <f t="shared" si="1"/>
        <v>0</v>
      </c>
      <c r="F45" s="14">
        <f t="shared" si="1"/>
        <v>0</v>
      </c>
      <c r="G45" s="14">
        <f t="shared" si="1"/>
        <v>0</v>
      </c>
      <c r="H45" s="14">
        <f t="shared" si="1"/>
        <v>0</v>
      </c>
      <c r="I45" s="14">
        <f t="shared" si="1"/>
        <v>0</v>
      </c>
      <c r="J45" s="14">
        <f t="shared" si="1"/>
        <v>0</v>
      </c>
      <c r="K45" s="14">
        <f t="shared" si="1"/>
        <v>0</v>
      </c>
    </row>
    <row r="46" spans="1:11" x14ac:dyDescent="0.3">
      <c r="A46" s="2" t="s">
        <v>11</v>
      </c>
      <c r="B46" s="14"/>
      <c r="C46" s="14">
        <f t="shared" si="1"/>
        <v>0</v>
      </c>
      <c r="D46" s="14">
        <f t="shared" si="1"/>
        <v>0</v>
      </c>
      <c r="E46" s="14">
        <f t="shared" si="1"/>
        <v>0</v>
      </c>
      <c r="F46" s="14">
        <f t="shared" si="1"/>
        <v>0</v>
      </c>
      <c r="G46" s="14">
        <f t="shared" si="1"/>
        <v>0</v>
      </c>
      <c r="H46" s="14">
        <f t="shared" si="1"/>
        <v>0</v>
      </c>
      <c r="I46" s="14">
        <f t="shared" si="1"/>
        <v>0</v>
      </c>
      <c r="J46" s="14">
        <f t="shared" si="1"/>
        <v>0</v>
      </c>
      <c r="K46" s="14">
        <f t="shared" si="1"/>
        <v>0</v>
      </c>
    </row>
    <row r="47" spans="1:11" x14ac:dyDescent="0.3">
      <c r="A47" s="1" t="s">
        <v>16</v>
      </c>
      <c r="B47" s="14"/>
      <c r="C47" s="14">
        <f t="shared" si="1"/>
        <v>0</v>
      </c>
      <c r="D47" s="14">
        <f t="shared" si="1"/>
        <v>0</v>
      </c>
      <c r="E47" s="14">
        <f t="shared" si="1"/>
        <v>0</v>
      </c>
      <c r="F47" s="14">
        <f t="shared" si="1"/>
        <v>0</v>
      </c>
      <c r="G47" s="14">
        <f t="shared" si="1"/>
        <v>0</v>
      </c>
      <c r="H47" s="14">
        <f t="shared" si="1"/>
        <v>0</v>
      </c>
      <c r="I47" s="14">
        <f t="shared" si="1"/>
        <v>0</v>
      </c>
      <c r="J47" s="14">
        <f t="shared" si="1"/>
        <v>0</v>
      </c>
      <c r="K47" s="14">
        <f t="shared" si="1"/>
        <v>0</v>
      </c>
    </row>
    <row r="48" spans="1:11" x14ac:dyDescent="0.3">
      <c r="A48" s="2" t="s">
        <v>21</v>
      </c>
      <c r="B48" s="14"/>
      <c r="C48" s="14">
        <f t="shared" ref="C48:K55" si="2">C22-B22</f>
        <v>383.73626400565263</v>
      </c>
      <c r="D48" s="14">
        <f t="shared" si="2"/>
        <v>-1004.3826793748885</v>
      </c>
      <c r="E48" s="14">
        <f t="shared" si="2"/>
        <v>1512.7604902898893</v>
      </c>
      <c r="F48" s="14">
        <f t="shared" si="2"/>
        <v>-1351.154310700309</v>
      </c>
      <c r="G48" s="14">
        <f t="shared" si="2"/>
        <v>-540.67875145253493</v>
      </c>
      <c r="H48" s="14">
        <f t="shared" si="2"/>
        <v>-3.3445979161188006</v>
      </c>
      <c r="I48" s="14">
        <f t="shared" si="2"/>
        <v>-71.137124354718253</v>
      </c>
      <c r="J48" s="14">
        <f t="shared" si="2"/>
        <v>-425.90518809179775</v>
      </c>
      <c r="K48" s="14">
        <f t="shared" si="2"/>
        <v>-1380.3324281754903</v>
      </c>
    </row>
    <row r="49" spans="1:11" s="22" customFormat="1" x14ac:dyDescent="0.3">
      <c r="A49" s="20" t="s">
        <v>4</v>
      </c>
      <c r="B49" s="23"/>
      <c r="C49" s="23">
        <f t="shared" si="2"/>
        <v>-158186.29631020036</v>
      </c>
      <c r="D49" s="23">
        <f t="shared" si="2"/>
        <v>22593.918039900251</v>
      </c>
      <c r="E49" s="23">
        <f t="shared" si="2"/>
        <v>-49117.062756100204</v>
      </c>
      <c r="F49" s="23">
        <f t="shared" si="2"/>
        <v>-45732.641522600083</v>
      </c>
      <c r="G49" s="23">
        <f t="shared" si="2"/>
        <v>-18464.2604311998</v>
      </c>
      <c r="H49" s="23">
        <f t="shared" si="2"/>
        <v>152504.05748800002</v>
      </c>
      <c r="I49" s="23">
        <f t="shared" si="2"/>
        <v>-3761.7417721000966</v>
      </c>
      <c r="J49" s="23">
        <f t="shared" si="2"/>
        <v>-4011.9237197998445</v>
      </c>
      <c r="K49" s="23">
        <f t="shared" si="2"/>
        <v>2974.7903664002661</v>
      </c>
    </row>
    <row r="50" spans="1:11" x14ac:dyDescent="0.3">
      <c r="A50" s="2" t="s">
        <v>5</v>
      </c>
      <c r="B50" s="14"/>
      <c r="C50" s="14">
        <f t="shared" si="2"/>
        <v>5056.6024700000416</v>
      </c>
      <c r="D50" s="14">
        <f t="shared" si="2"/>
        <v>-926.84814740007278</v>
      </c>
      <c r="E50" s="14">
        <f t="shared" si="2"/>
        <v>-981.70459999993909</v>
      </c>
      <c r="F50" s="14">
        <f t="shared" si="2"/>
        <v>-1049.058085000026</v>
      </c>
      <c r="G50" s="14">
        <f t="shared" si="2"/>
        <v>-6631.9688399999868</v>
      </c>
      <c r="H50" s="14">
        <f t="shared" si="2"/>
        <v>-5311.7776020000456</v>
      </c>
      <c r="I50" s="14">
        <f t="shared" si="2"/>
        <v>-1191.9771965999389</v>
      </c>
      <c r="J50" s="14">
        <f t="shared" si="2"/>
        <v>-1730.9390700000804</v>
      </c>
      <c r="K50" s="14">
        <f t="shared" si="2"/>
        <v>-3898.026520999847</v>
      </c>
    </row>
    <row r="51" spans="1:11" x14ac:dyDescent="0.3">
      <c r="A51" s="1" t="s">
        <v>14</v>
      </c>
      <c r="B51" s="14"/>
      <c r="C51" s="14">
        <f t="shared" si="2"/>
        <v>-99932.730416500068</v>
      </c>
      <c r="D51" s="14">
        <f t="shared" si="2"/>
        <v>22575.82128590002</v>
      </c>
      <c r="E51" s="14">
        <f t="shared" si="2"/>
        <v>-35099.099797000003</v>
      </c>
      <c r="F51" s="14">
        <f t="shared" si="2"/>
        <v>-41825.109328999999</v>
      </c>
      <c r="G51" s="14">
        <f t="shared" si="2"/>
        <v>-15755.436753899965</v>
      </c>
      <c r="H51" s="14">
        <f t="shared" si="2"/>
        <v>135208.15109029994</v>
      </c>
      <c r="I51" s="14">
        <f t="shared" si="2"/>
        <v>4863.4340132999932</v>
      </c>
      <c r="J51" s="14">
        <f t="shared" si="2"/>
        <v>-1156.2618885998963</v>
      </c>
      <c r="K51" s="14">
        <f t="shared" si="2"/>
        <v>12069.782278799918</v>
      </c>
    </row>
    <row r="52" spans="1:11" x14ac:dyDescent="0.3">
      <c r="A52" s="2" t="s">
        <v>13</v>
      </c>
      <c r="B52" s="14"/>
      <c r="C52" s="14">
        <f t="shared" si="2"/>
        <v>-33811.960566400026</v>
      </c>
      <c r="D52" s="14">
        <f t="shared" si="2"/>
        <v>-1510.7986398999346</v>
      </c>
      <c r="E52" s="14">
        <f t="shared" si="2"/>
        <v>-10736.731469700055</v>
      </c>
      <c r="F52" s="14">
        <f t="shared" si="2"/>
        <v>-2884.5880809999653</v>
      </c>
      <c r="G52" s="14">
        <f t="shared" si="2"/>
        <v>3862.2731792999548</v>
      </c>
      <c r="H52" s="14">
        <f t="shared" si="2"/>
        <v>21888.920436600049</v>
      </c>
      <c r="I52" s="14">
        <f t="shared" si="2"/>
        <v>-7655.1667953999713</v>
      </c>
      <c r="J52" s="14">
        <f t="shared" si="2"/>
        <v>-897.54973030003021</v>
      </c>
      <c r="K52" s="14">
        <f t="shared" si="2"/>
        <v>-8287.0772921000025</v>
      </c>
    </row>
    <row r="53" spans="1:11" x14ac:dyDescent="0.3">
      <c r="A53" s="1" t="s">
        <v>6</v>
      </c>
      <c r="B53" s="14"/>
      <c r="C53" s="14">
        <f t="shared" si="2"/>
        <v>-29498.207797300303</v>
      </c>
      <c r="D53" s="14">
        <f t="shared" si="2"/>
        <v>2455.7435413002386</v>
      </c>
      <c r="E53" s="14">
        <f t="shared" si="2"/>
        <v>-2299.5268894002074</v>
      </c>
      <c r="F53" s="14">
        <f t="shared" si="2"/>
        <v>26.113972399907652</v>
      </c>
      <c r="G53" s="14">
        <f t="shared" si="2"/>
        <v>60.871983400196768</v>
      </c>
      <c r="H53" s="14">
        <f t="shared" si="2"/>
        <v>718.76356310007395</v>
      </c>
      <c r="I53" s="14">
        <f t="shared" si="2"/>
        <v>221.96820659982041</v>
      </c>
      <c r="J53" s="14">
        <f t="shared" si="2"/>
        <v>-227.17303089983761</v>
      </c>
      <c r="K53" s="14">
        <f t="shared" si="2"/>
        <v>3090.111900700198</v>
      </c>
    </row>
    <row r="54" spans="1:11" x14ac:dyDescent="0.3">
      <c r="A54" s="5" t="s">
        <v>7</v>
      </c>
      <c r="B54" s="14"/>
      <c r="C54" s="14">
        <f t="shared" si="2"/>
        <v>-30607.428178999995</v>
      </c>
      <c r="D54" s="14">
        <f t="shared" si="2"/>
        <v>2369.6952629999996</v>
      </c>
      <c r="E54" s="14">
        <f t="shared" si="2"/>
        <v>-2291.5272643999997</v>
      </c>
      <c r="F54" s="14">
        <f t="shared" si="2"/>
        <v>29.928624599999239</v>
      </c>
      <c r="G54" s="14">
        <f t="shared" si="2"/>
        <v>54.204358799999682</v>
      </c>
      <c r="H54" s="14">
        <f t="shared" si="2"/>
        <v>690.52587240000139</v>
      </c>
      <c r="I54" s="14">
        <f t="shared" si="2"/>
        <v>-12.279637300000104</v>
      </c>
      <c r="J54" s="14">
        <f t="shared" si="2"/>
        <v>44.682905599998776</v>
      </c>
      <c r="K54" s="14">
        <f t="shared" si="2"/>
        <v>1309.653389000001</v>
      </c>
    </row>
    <row r="55" spans="1:11" x14ac:dyDescent="0.3">
      <c r="A55" s="2" t="s">
        <v>8</v>
      </c>
      <c r="B55" s="14"/>
      <c r="C55" s="14">
        <f t="shared" si="2"/>
        <v>1109.2203816999997</v>
      </c>
      <c r="D55" s="14">
        <f t="shared" si="2"/>
        <v>86.04827830000022</v>
      </c>
      <c r="E55" s="14">
        <f t="shared" si="2"/>
        <v>-7.9996250000003783</v>
      </c>
      <c r="F55" s="14">
        <f t="shared" si="2"/>
        <v>-3.8146521999997276</v>
      </c>
      <c r="G55" s="14">
        <f t="shared" si="2"/>
        <v>6.6676246000001811</v>
      </c>
      <c r="H55" s="14">
        <f t="shared" si="2"/>
        <v>28.237690699999803</v>
      </c>
      <c r="I55" s="14">
        <f t="shared" si="2"/>
        <v>234.24784390000013</v>
      </c>
      <c r="J55" s="14">
        <f t="shared" si="2"/>
        <v>-271.85593649999964</v>
      </c>
      <c r="K55" s="14">
        <f t="shared" si="2"/>
        <v>1780.4585117000001</v>
      </c>
    </row>
    <row r="56" spans="1:11" x14ac:dyDescent="0.3">
      <c r="A56" s="4"/>
    </row>
    <row r="57" spans="1:11" x14ac:dyDescent="0.3">
      <c r="A57" s="17" t="s">
        <v>29</v>
      </c>
    </row>
    <row r="58" spans="1:11" ht="29.25" customHeight="1" x14ac:dyDescent="0.3">
      <c r="A58" s="18" t="s">
        <v>30</v>
      </c>
    </row>
    <row r="59" spans="1:11" ht="17.25" x14ac:dyDescent="0.3">
      <c r="A59" s="17" t="s">
        <v>31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AC74B4-FA7F-47EC-B14F-B9817144DEC0}"/>
</file>

<file path=customXml/itemProps2.xml><?xml version="1.0" encoding="utf-8"?>
<ds:datastoreItem xmlns:ds="http://schemas.openxmlformats.org/officeDocument/2006/customXml" ds:itemID="{9F0EE38C-0039-46D1-ACAD-992F87D4E0E2}"/>
</file>

<file path=customXml/itemProps3.xml><?xml version="1.0" encoding="utf-8"?>
<ds:datastoreItem xmlns:ds="http://schemas.openxmlformats.org/officeDocument/2006/customXml" ds:itemID="{9ABD2C26-899C-41E4-A170-60F886082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Eng actual exchange 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2009-06-02T04:31:13Z</dcterms:created>
  <dcterms:modified xsi:type="dcterms:W3CDTF">2024-01-16T05:53:07Z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