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0.2\home page\New\final for website\"/>
    </mc:Choice>
  </mc:AlternateContent>
  <xr:revisionPtr revIDLastSave="0" documentId="13_ncr:1_{B8490AE2-7021-4F0A-864D-0854A11AC3E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Լիզինգ" sheetId="1" r:id="rId1"/>
    <sheet name="Ֆակտորինգ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3" i="1" l="1"/>
  <c r="AY3" i="1"/>
  <c r="BB11" i="2"/>
  <c r="BA11" i="2"/>
  <c r="AZ11" i="2"/>
  <c r="AY11" i="2"/>
  <c r="AW3" i="1"/>
  <c r="AU3" i="1"/>
  <c r="AS3" i="1"/>
  <c r="AX11" i="2"/>
  <c r="AW11" i="2"/>
  <c r="AV11" i="2"/>
  <c r="AU11" i="2"/>
  <c r="AT11" i="2"/>
  <c r="AS11" i="2"/>
  <c r="AR11" i="2"/>
  <c r="AQ11" i="2"/>
  <c r="AQ3" i="1"/>
  <c r="AO3" i="1"/>
  <c r="AO3" i="2"/>
  <c r="AQ3" i="2" s="1"/>
  <c r="AS3" i="2" s="1"/>
  <c r="AU3" i="2" s="1"/>
  <c r="AW3" i="2" s="1"/>
  <c r="AY3" i="2" s="1"/>
  <c r="BA3" i="2" s="1"/>
  <c r="AP11" i="2"/>
  <c r="AO11" i="2"/>
  <c r="AN11" i="2"/>
  <c r="AM11" i="2"/>
  <c r="AL11" i="2"/>
  <c r="AK11" i="2"/>
  <c r="AJ11" i="2"/>
  <c r="AI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C11" i="2"/>
</calcChain>
</file>

<file path=xl/sharedStrings.xml><?xml version="1.0" encoding="utf-8"?>
<sst xmlns="http://schemas.openxmlformats.org/spreadsheetml/2006/main" count="140" uniqueCount="14">
  <si>
    <t>Ժամկետայնություն</t>
  </si>
  <si>
    <t>Ոչ ֆինանսական կազմակերպություններ</t>
  </si>
  <si>
    <t>AMD</t>
  </si>
  <si>
    <t>FX</t>
  </si>
  <si>
    <t>Ընդամենը</t>
  </si>
  <si>
    <t>Կարճաժամկետ, մինչև 1 տարի</t>
  </si>
  <si>
    <t>Միջնաժամկետ, 1-5 տարի</t>
  </si>
  <si>
    <t>Երկարաժամկետ, 5 տարուց ավել</t>
  </si>
  <si>
    <t>Արժույթ*</t>
  </si>
  <si>
    <t>*AMD` ՀՀ դրամով, FX՝ արտարժույթով</t>
  </si>
  <si>
    <t>հազ․ ՀՀ դրամ</t>
  </si>
  <si>
    <t>Տնային տնտեսություններ</t>
  </si>
  <si>
    <t>ՀՀ առևտրային բանկերի կողմից տրամադրված լիզինգ,
ժամանակաշրջանի վերջ</t>
  </si>
  <si>
    <t>ՀՀ առևտրային բանկերի կողմից տրամադրված ֆակտորինգ, ժամանակաշրջանի վերջ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</si>
</sst>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color rgb="FF000000"/>
      <name val="Arial"/>
    </font>
    <font>
      <sz val="9"/>
      <color rgb="FF333333"/>
      <name val="GHEA Grapalat"/>
      <family val="3"/>
    </font>
    <font>
      <b/>
      <sz val="9"/>
      <color rgb="FF333333"/>
      <name val="GHEA Grapalat"/>
      <family val="3"/>
    </font>
    <font>
      <sz val="10"/>
      <color rgb="FF000000"/>
      <name val="Arial"/>
      <family val="2"/>
    </font>
    <font>
      <sz val="10"/>
      <color rgb="FF000000"/>
      <name val="GHEA Grapalat"/>
      <family val="3"/>
    </font>
    <font>
      <b/>
      <u/>
      <sz val="16"/>
      <color rgb="FF333333"/>
      <name val="GHEA Grapalat"/>
      <family val="3"/>
    </font>
    <font>
      <i/>
      <sz val="10"/>
      <color rgb="FF333333"/>
      <name val="GHEA Grapalat"/>
      <family val="3"/>
    </font>
    <font>
      <sz val="10"/>
      <color rgb="FF000000"/>
      <name val="Arial"/>
      <family val="2"/>
    </font>
    <font>
      <sz val="11"/>
      <color theme="1"/>
      <name val="Arial Armenian"/>
      <family val="2"/>
    </font>
    <font>
      <b/>
      <sz val="11"/>
      <color theme="1"/>
      <name val="Arial Armenian"/>
      <family val="2"/>
    </font>
    <font>
      <b/>
      <sz val="12"/>
      <color theme="1"/>
      <name val="Arial Armenian"/>
      <family val="2"/>
    </font>
    <font>
      <b/>
      <sz val="10"/>
      <color theme="1"/>
      <name val="Arial Armenian"/>
      <family val="2"/>
    </font>
    <font>
      <sz val="10"/>
      <color rgb="FF333333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1" fillId="2" borderId="0" xfId="0" applyFont="1" applyFill="1" applyAlignment="1">
      <alignment horizontal="left"/>
    </xf>
    <xf numFmtId="0" fontId="4" fillId="0" borderId="0" xfId="0" applyFont="1"/>
    <xf numFmtId="49" fontId="5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8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3" borderId="0" xfId="0" applyFont="1" applyFill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164" fontId="8" fillId="0" borderId="5" xfId="2" applyNumberFormat="1" applyFont="1" applyBorder="1" applyAlignment="1">
      <alignment vertical="center"/>
    </xf>
    <xf numFmtId="164" fontId="9" fillId="0" borderId="7" xfId="2" applyNumberFormat="1" applyFont="1" applyBorder="1" applyAlignment="1">
      <alignment vertical="center"/>
    </xf>
    <xf numFmtId="164" fontId="9" fillId="0" borderId="8" xfId="2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64" fontId="8" fillId="0" borderId="7" xfId="2" applyNumberFormat="1" applyFont="1" applyBorder="1" applyAlignment="1">
      <alignment vertical="center"/>
    </xf>
    <xf numFmtId="164" fontId="8" fillId="0" borderId="8" xfId="2" applyNumberFormat="1" applyFont="1" applyBorder="1" applyAlignment="1">
      <alignment vertical="center"/>
    </xf>
    <xf numFmtId="164" fontId="9" fillId="0" borderId="14" xfId="2" applyNumberFormat="1" applyFont="1" applyBorder="1" applyAlignment="1">
      <alignment vertical="center"/>
    </xf>
    <xf numFmtId="164" fontId="9" fillId="0" borderId="15" xfId="2" applyNumberFormat="1" applyFont="1" applyBorder="1" applyAlignment="1">
      <alignment vertical="center"/>
    </xf>
    <xf numFmtId="14" fontId="10" fillId="0" borderId="9" xfId="0" applyNumberFormat="1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</cellXfs>
  <cellStyles count="3">
    <cellStyle name="Comma" xfId="2" builtinId="3"/>
    <cellStyle name="Normal" xfId="0" builtinId="0"/>
    <cellStyle name="Normal 2" xfId="1" xr:uid="{BCDB9FB2-D188-4104-95A7-79C7AF8747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3"/>
  <sheetViews>
    <sheetView showGridLines="0" zoomScale="85" zoomScaleNormal="85" workbookViewId="0">
      <pane xSplit="2" ySplit="4" topLeftCell="AU5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2.75" x14ac:dyDescent="0.2"/>
  <cols>
    <col min="1" max="1" width="38.85546875" bestFit="1" customWidth="1"/>
    <col min="2" max="2" width="11" customWidth="1"/>
    <col min="3" max="54" width="20.7109375" customWidth="1"/>
  </cols>
  <sheetData>
    <row r="1" spans="1:54" s="4" customFormat="1" ht="59.1" customHeight="1" x14ac:dyDescent="0.25">
      <c r="A1" s="18" t="s">
        <v>12</v>
      </c>
      <c r="B1" s="1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3"/>
      <c r="AB1" s="3"/>
      <c r="AC1" s="3"/>
      <c r="AD1" s="3"/>
      <c r="AE1" s="3"/>
      <c r="AF1" s="3"/>
    </row>
    <row r="2" spans="1:54" s="1" customFormat="1" ht="25.15" customHeight="1" thickBot="1" x14ac:dyDescent="0.3">
      <c r="A2" s="13" t="s">
        <v>10</v>
      </c>
    </row>
    <row r="3" spans="1:54" s="5" customFormat="1" ht="22.5" customHeight="1" x14ac:dyDescent="0.25">
      <c r="A3" s="30" t="s">
        <v>0</v>
      </c>
      <c r="B3" s="32" t="s">
        <v>8</v>
      </c>
      <c r="C3" s="25">
        <v>44592</v>
      </c>
      <c r="D3" s="27"/>
      <c r="E3" s="25">
        <v>44620</v>
      </c>
      <c r="F3" s="27">
        <v>44620</v>
      </c>
      <c r="G3" s="25">
        <v>44651</v>
      </c>
      <c r="H3" s="27">
        <v>44651</v>
      </c>
      <c r="I3" s="25">
        <v>44681</v>
      </c>
      <c r="J3" s="27">
        <v>44681</v>
      </c>
      <c r="K3" s="25">
        <v>44712</v>
      </c>
      <c r="L3" s="27">
        <v>44712</v>
      </c>
      <c r="M3" s="25">
        <v>44742</v>
      </c>
      <c r="N3" s="27">
        <v>44742</v>
      </c>
      <c r="O3" s="25">
        <v>44773</v>
      </c>
      <c r="P3" s="27">
        <v>44773</v>
      </c>
      <c r="Q3" s="25">
        <v>44804</v>
      </c>
      <c r="R3" s="27">
        <v>44804</v>
      </c>
      <c r="S3" s="25">
        <v>44834</v>
      </c>
      <c r="T3" s="27">
        <v>44834</v>
      </c>
      <c r="U3" s="25">
        <v>44865</v>
      </c>
      <c r="V3" s="27">
        <v>44865</v>
      </c>
      <c r="W3" s="25">
        <v>44895</v>
      </c>
      <c r="X3" s="27">
        <v>44895</v>
      </c>
      <c r="Y3" s="25">
        <v>44926</v>
      </c>
      <c r="Z3" s="27">
        <v>44926</v>
      </c>
      <c r="AA3" s="25">
        <v>44957</v>
      </c>
      <c r="AB3" s="27">
        <v>44957</v>
      </c>
      <c r="AC3" s="25">
        <v>44985</v>
      </c>
      <c r="AD3" s="27">
        <v>44985</v>
      </c>
      <c r="AE3" s="25">
        <v>45016</v>
      </c>
      <c r="AF3" s="27">
        <v>45016</v>
      </c>
      <c r="AG3" s="25">
        <v>45046</v>
      </c>
      <c r="AH3" s="27">
        <v>45046</v>
      </c>
      <c r="AI3" s="25">
        <v>45077</v>
      </c>
      <c r="AJ3" s="27">
        <v>45077</v>
      </c>
      <c r="AK3" s="25">
        <v>45107</v>
      </c>
      <c r="AL3" s="27">
        <v>45107</v>
      </c>
      <c r="AM3" s="25">
        <v>45138</v>
      </c>
      <c r="AN3" s="26">
        <v>45138</v>
      </c>
      <c r="AO3" s="25">
        <f>EOMONTH(AM3,1)</f>
        <v>45169</v>
      </c>
      <c r="AP3" s="26">
        <v>45138</v>
      </c>
      <c r="AQ3" s="25">
        <f>EOMONTH(AO3,1)</f>
        <v>45199</v>
      </c>
      <c r="AR3" s="26">
        <v>45138</v>
      </c>
      <c r="AS3" s="25">
        <f>EOMONTH(AQ3,1)</f>
        <v>45230</v>
      </c>
      <c r="AT3" s="26">
        <v>45138</v>
      </c>
      <c r="AU3" s="25">
        <f>EOMONTH(AS3,1)</f>
        <v>45260</v>
      </c>
      <c r="AV3" s="26">
        <v>45138</v>
      </c>
      <c r="AW3" s="25">
        <f>EOMONTH(AU3,1)</f>
        <v>45291</v>
      </c>
      <c r="AX3" s="26">
        <v>45138</v>
      </c>
      <c r="AY3" s="25">
        <f>EOMONTH(AW3,1)</f>
        <v>45322</v>
      </c>
      <c r="AZ3" s="26">
        <v>45138</v>
      </c>
      <c r="BA3" s="25">
        <f>EOMONTH(AY3,1)</f>
        <v>45351</v>
      </c>
      <c r="BB3" s="26">
        <v>45138</v>
      </c>
    </row>
    <row r="4" spans="1:54" s="10" customFormat="1" ht="38.25" x14ac:dyDescent="0.2">
      <c r="A4" s="31"/>
      <c r="B4" s="33"/>
      <c r="C4" s="9" t="s">
        <v>1</v>
      </c>
      <c r="D4" s="9" t="s">
        <v>11</v>
      </c>
      <c r="E4" s="9" t="s">
        <v>1</v>
      </c>
      <c r="F4" s="9" t="s">
        <v>11</v>
      </c>
      <c r="G4" s="9" t="s">
        <v>1</v>
      </c>
      <c r="H4" s="9" t="s">
        <v>11</v>
      </c>
      <c r="I4" s="9" t="s">
        <v>1</v>
      </c>
      <c r="J4" s="9" t="s">
        <v>11</v>
      </c>
      <c r="K4" s="9" t="s">
        <v>1</v>
      </c>
      <c r="L4" s="9" t="s">
        <v>11</v>
      </c>
      <c r="M4" s="9" t="s">
        <v>1</v>
      </c>
      <c r="N4" s="9" t="s">
        <v>11</v>
      </c>
      <c r="O4" s="9" t="s">
        <v>1</v>
      </c>
      <c r="P4" s="9" t="s">
        <v>11</v>
      </c>
      <c r="Q4" s="9" t="s">
        <v>1</v>
      </c>
      <c r="R4" s="9" t="s">
        <v>11</v>
      </c>
      <c r="S4" s="9" t="s">
        <v>1</v>
      </c>
      <c r="T4" s="9" t="s">
        <v>11</v>
      </c>
      <c r="U4" s="9" t="s">
        <v>1</v>
      </c>
      <c r="V4" s="9" t="s">
        <v>11</v>
      </c>
      <c r="W4" s="9" t="s">
        <v>1</v>
      </c>
      <c r="X4" s="9" t="s">
        <v>11</v>
      </c>
      <c r="Y4" s="9" t="s">
        <v>1</v>
      </c>
      <c r="Z4" s="9" t="s">
        <v>11</v>
      </c>
      <c r="AA4" s="9" t="s">
        <v>1</v>
      </c>
      <c r="AB4" s="9" t="s">
        <v>11</v>
      </c>
      <c r="AC4" s="9" t="s">
        <v>1</v>
      </c>
      <c r="AD4" s="9" t="s">
        <v>11</v>
      </c>
      <c r="AE4" s="9" t="s">
        <v>1</v>
      </c>
      <c r="AF4" s="9" t="s">
        <v>11</v>
      </c>
      <c r="AG4" s="9" t="s">
        <v>1</v>
      </c>
      <c r="AH4" s="9" t="s">
        <v>11</v>
      </c>
      <c r="AI4" s="9" t="s">
        <v>1</v>
      </c>
      <c r="AJ4" s="9" t="s">
        <v>11</v>
      </c>
      <c r="AK4" s="9" t="s">
        <v>1</v>
      </c>
      <c r="AL4" s="9" t="s">
        <v>11</v>
      </c>
      <c r="AM4" s="9" t="s">
        <v>1</v>
      </c>
      <c r="AN4" s="14" t="s">
        <v>11</v>
      </c>
      <c r="AO4" s="9" t="s">
        <v>1</v>
      </c>
      <c r="AP4" s="14" t="s">
        <v>11</v>
      </c>
      <c r="AQ4" s="9" t="s">
        <v>1</v>
      </c>
      <c r="AR4" s="14" t="s">
        <v>11</v>
      </c>
      <c r="AS4" s="9" t="s">
        <v>1</v>
      </c>
      <c r="AT4" s="14" t="s">
        <v>11</v>
      </c>
      <c r="AU4" s="9" t="s">
        <v>1</v>
      </c>
      <c r="AV4" s="14" t="s">
        <v>11</v>
      </c>
      <c r="AW4" s="9" t="s">
        <v>1</v>
      </c>
      <c r="AX4" s="14" t="s">
        <v>11</v>
      </c>
      <c r="AY4" s="9" t="s">
        <v>1</v>
      </c>
      <c r="AZ4" s="14" t="s">
        <v>11</v>
      </c>
      <c r="BA4" s="9" t="s">
        <v>1</v>
      </c>
      <c r="BB4" s="14" t="s">
        <v>11</v>
      </c>
    </row>
    <row r="5" spans="1:54" s="5" customFormat="1" ht="19.7" customHeight="1" x14ac:dyDescent="0.25">
      <c r="A5" s="8" t="s">
        <v>5</v>
      </c>
      <c r="B5" s="11" t="s">
        <v>2</v>
      </c>
      <c r="C5" s="6"/>
      <c r="D5" s="6"/>
      <c r="E5" s="6"/>
      <c r="F5" s="6"/>
      <c r="G5" s="6"/>
      <c r="H5" s="6"/>
      <c r="I5" s="6">
        <v>939.16700000000003</v>
      </c>
      <c r="J5" s="6"/>
      <c r="K5" s="6">
        <v>939.16700000000003</v>
      </c>
      <c r="L5" s="6"/>
      <c r="M5" s="6">
        <v>939.16700000000003</v>
      </c>
      <c r="N5" s="6"/>
      <c r="O5" s="6">
        <v>939.16700000000003</v>
      </c>
      <c r="P5" s="6"/>
      <c r="Q5" s="6">
        <v>915.96799999999996</v>
      </c>
      <c r="R5" s="6"/>
      <c r="S5" s="6">
        <v>915.96799999999996</v>
      </c>
      <c r="T5" s="6"/>
      <c r="U5" s="6">
        <v>915.96799999999996</v>
      </c>
      <c r="V5" s="6"/>
      <c r="W5" s="6">
        <v>915.96799999999996</v>
      </c>
      <c r="X5" s="6"/>
      <c r="Y5" s="6">
        <v>915.96799999999996</v>
      </c>
      <c r="Z5" s="6"/>
      <c r="AA5" s="6">
        <v>915.96799999999996</v>
      </c>
      <c r="AB5" s="6"/>
      <c r="AC5" s="6">
        <v>915.96799999999996</v>
      </c>
      <c r="AD5" s="6"/>
      <c r="AE5" s="6"/>
      <c r="AF5" s="6"/>
      <c r="AG5" s="6"/>
      <c r="AH5" s="6"/>
      <c r="AI5" s="6"/>
      <c r="AJ5" s="6"/>
      <c r="AK5" s="6"/>
      <c r="AL5" s="6"/>
      <c r="AM5" s="6"/>
      <c r="AN5" s="15"/>
      <c r="AO5" s="6"/>
      <c r="AP5" s="15"/>
      <c r="AQ5" s="6"/>
      <c r="AR5" s="15"/>
      <c r="AS5" s="6"/>
      <c r="AT5" s="15"/>
      <c r="AU5" s="6"/>
      <c r="AV5" s="15"/>
      <c r="AW5" s="6"/>
      <c r="AX5" s="15"/>
      <c r="AY5" s="6"/>
      <c r="AZ5" s="15"/>
      <c r="BA5" s="6"/>
      <c r="BB5" s="15"/>
    </row>
    <row r="6" spans="1:54" s="5" customFormat="1" ht="19.7" customHeight="1" x14ac:dyDescent="0.25">
      <c r="A6" s="8" t="s">
        <v>5</v>
      </c>
      <c r="B6" s="11" t="s">
        <v>3</v>
      </c>
      <c r="C6" s="6"/>
      <c r="D6" s="6"/>
      <c r="E6" s="6">
        <v>28006.245999999999</v>
      </c>
      <c r="F6" s="6"/>
      <c r="G6" s="6">
        <v>22497.904999999999</v>
      </c>
      <c r="H6" s="6"/>
      <c r="I6" s="6">
        <v>15740.315000000001</v>
      </c>
      <c r="J6" s="6"/>
      <c r="K6" s="6">
        <v>13695.210999999999</v>
      </c>
      <c r="L6" s="6"/>
      <c r="M6" s="6">
        <v>7399.2539999999999</v>
      </c>
      <c r="N6" s="6"/>
      <c r="O6" s="6">
        <v>7072.2889999999998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15"/>
      <c r="AO6" s="6"/>
      <c r="AP6" s="15"/>
      <c r="AQ6" s="6"/>
      <c r="AR6" s="15"/>
      <c r="AS6" s="6"/>
      <c r="AT6" s="15"/>
      <c r="AU6" s="6"/>
      <c r="AV6" s="15"/>
      <c r="AW6" s="6"/>
      <c r="AX6" s="15"/>
      <c r="AY6" s="6"/>
      <c r="AZ6" s="15"/>
      <c r="BA6" s="6"/>
      <c r="BB6" s="15"/>
    </row>
    <row r="7" spans="1:54" s="5" customFormat="1" ht="19.7" customHeight="1" x14ac:dyDescent="0.25">
      <c r="A7" s="8" t="s">
        <v>6</v>
      </c>
      <c r="B7" s="11" t="s">
        <v>2</v>
      </c>
      <c r="C7" s="6">
        <v>6520551.409</v>
      </c>
      <c r="D7" s="6">
        <v>26019.330999999998</v>
      </c>
      <c r="E7" s="6">
        <v>6404077.7379999999</v>
      </c>
      <c r="F7" s="6">
        <v>26019.330999999998</v>
      </c>
      <c r="G7" s="6">
        <v>6516135.9479999999</v>
      </c>
      <c r="H7" s="6">
        <v>16388.75</v>
      </c>
      <c r="I7" s="6">
        <v>6602960.4519999996</v>
      </c>
      <c r="J7" s="6">
        <v>16388.75</v>
      </c>
      <c r="K7" s="6">
        <v>6629847.9939999999</v>
      </c>
      <c r="L7" s="6">
        <v>16388.75</v>
      </c>
      <c r="M7" s="6">
        <v>6645907.5990000004</v>
      </c>
      <c r="N7" s="6">
        <v>16388.75</v>
      </c>
      <c r="O7" s="6">
        <v>6600153.1299999999</v>
      </c>
      <c r="P7" s="6">
        <v>16388.75</v>
      </c>
      <c r="Q7" s="6">
        <v>6751523.1789999995</v>
      </c>
      <c r="R7" s="6">
        <v>14848.75</v>
      </c>
      <c r="S7" s="6">
        <v>7027216.2580000004</v>
      </c>
      <c r="T7" s="6">
        <v>14848.75</v>
      </c>
      <c r="U7" s="6">
        <v>7375488.8609999996</v>
      </c>
      <c r="V7" s="6">
        <v>10880.65</v>
      </c>
      <c r="W7" s="6">
        <v>7703370.3789999997</v>
      </c>
      <c r="X7" s="6">
        <v>10880.65</v>
      </c>
      <c r="Y7" s="6">
        <v>8459389.5710000098</v>
      </c>
      <c r="Z7" s="6">
        <v>10880.65</v>
      </c>
      <c r="AA7" s="6">
        <v>8640780.5950000007</v>
      </c>
      <c r="AB7" s="6">
        <v>10880.65</v>
      </c>
      <c r="AC7" s="6">
        <v>9296185.7819999903</v>
      </c>
      <c r="AD7" s="6">
        <v>10880.65</v>
      </c>
      <c r="AE7" s="6">
        <v>7741423.5599999996</v>
      </c>
      <c r="AF7" s="6">
        <v>10880.65</v>
      </c>
      <c r="AG7" s="6">
        <v>8215615.841</v>
      </c>
      <c r="AH7" s="6">
        <v>10880.65</v>
      </c>
      <c r="AI7" s="6">
        <v>9012469.0179999974</v>
      </c>
      <c r="AJ7" s="6">
        <v>10880.65</v>
      </c>
      <c r="AK7" s="6">
        <v>10744769.899000004</v>
      </c>
      <c r="AL7" s="6">
        <v>10880.65</v>
      </c>
      <c r="AM7" s="6">
        <v>12325125.239000006</v>
      </c>
      <c r="AN7" s="15">
        <v>2375.377</v>
      </c>
      <c r="AO7" s="6">
        <v>13686098.482999995</v>
      </c>
      <c r="AP7" s="15">
        <v>2375.377</v>
      </c>
      <c r="AQ7" s="6">
        <v>14887831.689000001</v>
      </c>
      <c r="AR7" s="15">
        <v>2375.377</v>
      </c>
      <c r="AS7" s="6">
        <v>15499863.861000001</v>
      </c>
      <c r="AT7" s="15">
        <v>2375.377</v>
      </c>
      <c r="AU7" s="6">
        <v>16550124.585999992</v>
      </c>
      <c r="AV7" s="15">
        <v>2375.377</v>
      </c>
      <c r="AW7" s="6">
        <v>16888283.015000008</v>
      </c>
      <c r="AX7" s="15"/>
      <c r="AY7" s="6">
        <v>16956701.084099997</v>
      </c>
      <c r="AZ7" s="15"/>
      <c r="BA7" s="6">
        <v>17626064.916000005</v>
      </c>
      <c r="BB7" s="15"/>
    </row>
    <row r="8" spans="1:54" s="5" customFormat="1" ht="19.7" customHeight="1" x14ac:dyDescent="0.25">
      <c r="A8" s="8" t="s">
        <v>6</v>
      </c>
      <c r="B8" s="11" t="s">
        <v>3</v>
      </c>
      <c r="C8" s="6">
        <v>5393242.6940000001</v>
      </c>
      <c r="D8" s="6"/>
      <c r="E8" s="6">
        <v>5154245.2390000001</v>
      </c>
      <c r="F8" s="6"/>
      <c r="G8" s="6">
        <v>5079367.53</v>
      </c>
      <c r="H8" s="6"/>
      <c r="I8" s="6">
        <v>4386579.0789999999</v>
      </c>
      <c r="J8" s="6"/>
      <c r="K8" s="6">
        <v>4207747.2529999996</v>
      </c>
      <c r="L8" s="6"/>
      <c r="M8" s="6">
        <v>3567349.5359999998</v>
      </c>
      <c r="N8" s="6"/>
      <c r="O8" s="6">
        <v>3485647.0839999998</v>
      </c>
      <c r="P8" s="6"/>
      <c r="Q8" s="6">
        <v>3558269.6370000001</v>
      </c>
      <c r="R8" s="6"/>
      <c r="S8" s="6">
        <v>3383899.548</v>
      </c>
      <c r="T8" s="6"/>
      <c r="U8" s="6">
        <v>3506146.46</v>
      </c>
      <c r="V8" s="6"/>
      <c r="W8" s="6">
        <v>3519368.8679999998</v>
      </c>
      <c r="X8" s="6"/>
      <c r="Y8" s="6">
        <v>3557545.6549999998</v>
      </c>
      <c r="Z8" s="6"/>
      <c r="AA8" s="6">
        <v>4295922.3499999996</v>
      </c>
      <c r="AB8" s="6"/>
      <c r="AC8" s="6">
        <v>4121208.929</v>
      </c>
      <c r="AD8" s="6"/>
      <c r="AE8" s="6">
        <v>4516310.4129999997</v>
      </c>
      <c r="AF8" s="6"/>
      <c r="AG8" s="6">
        <v>5288270.7570000002</v>
      </c>
      <c r="AH8" s="6"/>
      <c r="AI8" s="6">
        <v>6023839.6589999981</v>
      </c>
      <c r="AJ8" s="6"/>
      <c r="AK8" s="6">
        <v>6586058.6110000014</v>
      </c>
      <c r="AL8" s="6"/>
      <c r="AM8" s="6">
        <v>8090037.8300000029</v>
      </c>
      <c r="AN8" s="15"/>
      <c r="AO8" s="6">
        <v>8976964.9110000003</v>
      </c>
      <c r="AP8" s="15"/>
      <c r="AQ8" s="6">
        <v>9710252.2280000038</v>
      </c>
      <c r="AR8" s="15"/>
      <c r="AS8" s="6">
        <v>11432566.569999997</v>
      </c>
      <c r="AT8" s="15"/>
      <c r="AU8" s="6">
        <v>12080220.624999996</v>
      </c>
      <c r="AV8" s="15"/>
      <c r="AW8" s="6">
        <v>12804471.116</v>
      </c>
      <c r="AX8" s="15"/>
      <c r="AY8" s="6">
        <v>12788557.06200001</v>
      </c>
      <c r="AZ8" s="15"/>
      <c r="BA8" s="6">
        <v>14770166.646000002</v>
      </c>
      <c r="BB8" s="15"/>
    </row>
    <row r="9" spans="1:54" s="5" customFormat="1" ht="19.7" customHeight="1" x14ac:dyDescent="0.25">
      <c r="A9" s="8" t="s">
        <v>7</v>
      </c>
      <c r="B9" s="11" t="s">
        <v>2</v>
      </c>
      <c r="C9" s="6">
        <v>11695491.181</v>
      </c>
      <c r="D9" s="6">
        <v>661682.94900000002</v>
      </c>
      <c r="E9" s="6">
        <v>11825744.439999999</v>
      </c>
      <c r="F9" s="6">
        <v>661682.94900000002</v>
      </c>
      <c r="G9" s="6">
        <v>11967747.559</v>
      </c>
      <c r="H9" s="6">
        <v>413047.29200000002</v>
      </c>
      <c r="I9" s="6">
        <v>12923253.722999999</v>
      </c>
      <c r="J9" s="6">
        <v>426454.84299999999</v>
      </c>
      <c r="K9" s="6">
        <v>13644917.981000001</v>
      </c>
      <c r="L9" s="6">
        <v>426454.84399999998</v>
      </c>
      <c r="M9" s="6">
        <v>15450696.191</v>
      </c>
      <c r="N9" s="6">
        <v>426454.84399999998</v>
      </c>
      <c r="O9" s="6">
        <v>16326517.742000001</v>
      </c>
      <c r="P9" s="6">
        <v>414480.30800000002</v>
      </c>
      <c r="Q9" s="6">
        <v>16655624.343</v>
      </c>
      <c r="R9" s="6">
        <v>405469.05800000002</v>
      </c>
      <c r="S9" s="6">
        <v>18619065.204999998</v>
      </c>
      <c r="T9" s="6">
        <v>415602.58799999999</v>
      </c>
      <c r="U9" s="6">
        <v>18864636.013999999</v>
      </c>
      <c r="V9" s="6">
        <v>389982.66600000003</v>
      </c>
      <c r="W9" s="6">
        <v>19259399.988000002</v>
      </c>
      <c r="X9" s="6">
        <v>389982.66600000003</v>
      </c>
      <c r="Y9" s="6">
        <v>19109580.116</v>
      </c>
      <c r="Z9" s="6">
        <v>336656.6</v>
      </c>
      <c r="AA9" s="6">
        <v>19761561.800999999</v>
      </c>
      <c r="AB9" s="6">
        <v>336656.6</v>
      </c>
      <c r="AC9" s="6">
        <v>19672824.998</v>
      </c>
      <c r="AD9" s="6">
        <v>333926.59999999998</v>
      </c>
      <c r="AE9" s="6">
        <v>19717790.715999998</v>
      </c>
      <c r="AF9" s="6">
        <v>333926.59999999998</v>
      </c>
      <c r="AG9" s="6">
        <v>20194762.756000001</v>
      </c>
      <c r="AH9" s="6">
        <v>336656.6</v>
      </c>
      <c r="AI9" s="6">
        <v>19540196.226999994</v>
      </c>
      <c r="AJ9" s="6">
        <v>336656.6</v>
      </c>
      <c r="AK9" s="6">
        <v>21567227.285</v>
      </c>
      <c r="AL9" s="6">
        <v>336656.6</v>
      </c>
      <c r="AM9" s="6">
        <v>22007983.113000013</v>
      </c>
      <c r="AN9" s="15">
        <v>321481.81500000006</v>
      </c>
      <c r="AO9" s="6">
        <v>22129226.986999992</v>
      </c>
      <c r="AP9" s="15">
        <v>316459.75600000005</v>
      </c>
      <c r="AQ9" s="6">
        <v>23255952.640000008</v>
      </c>
      <c r="AR9" s="15">
        <v>316459.75600000005</v>
      </c>
      <c r="AS9" s="6">
        <v>23996841.018999979</v>
      </c>
      <c r="AT9" s="15">
        <v>316459.75600000005</v>
      </c>
      <c r="AU9" s="6">
        <v>25917510.763999999</v>
      </c>
      <c r="AV9" s="15">
        <v>316459.75600000005</v>
      </c>
      <c r="AW9" s="6">
        <v>26356343.173000004</v>
      </c>
      <c r="AX9" s="15"/>
      <c r="AY9" s="6">
        <v>26712517.225799989</v>
      </c>
      <c r="AZ9" s="15"/>
      <c r="BA9" s="6">
        <v>28208719.227000009</v>
      </c>
      <c r="BB9" s="15"/>
    </row>
    <row r="10" spans="1:54" s="5" customFormat="1" ht="19.7" customHeight="1" x14ac:dyDescent="0.25">
      <c r="A10" s="8" t="s">
        <v>7</v>
      </c>
      <c r="B10" s="11" t="s">
        <v>3</v>
      </c>
      <c r="C10" s="6">
        <v>2355604.7429999998</v>
      </c>
      <c r="D10" s="6">
        <v>502977.63699999999</v>
      </c>
      <c r="E10" s="6">
        <v>2333482.7400000002</v>
      </c>
      <c r="F10" s="6">
        <v>503055.10700000002</v>
      </c>
      <c r="G10" s="6">
        <v>2341997.61</v>
      </c>
      <c r="H10" s="6">
        <v>503701.42499999999</v>
      </c>
      <c r="I10" s="6">
        <v>2403074.1379999998</v>
      </c>
      <c r="J10" s="6">
        <v>468664.17300000001</v>
      </c>
      <c r="K10" s="6">
        <v>2423532.2450000001</v>
      </c>
      <c r="L10" s="6">
        <v>462031.85700000002</v>
      </c>
      <c r="M10" s="6">
        <v>2182476.611</v>
      </c>
      <c r="N10" s="6">
        <v>418956.13500000001</v>
      </c>
      <c r="O10" s="6">
        <v>2941937.108</v>
      </c>
      <c r="P10" s="6">
        <v>418384.32900000003</v>
      </c>
      <c r="Q10" s="6">
        <v>2837724.7779999999</v>
      </c>
      <c r="R10" s="6">
        <v>414255.49099999998</v>
      </c>
      <c r="S10" s="6">
        <v>2554771.3420000002</v>
      </c>
      <c r="T10" s="6">
        <v>414219.85499999998</v>
      </c>
      <c r="U10" s="6">
        <v>2572546.3530000001</v>
      </c>
      <c r="V10" s="6">
        <v>402686.18199999997</v>
      </c>
      <c r="W10" s="6">
        <v>2541688.4479999999</v>
      </c>
      <c r="X10" s="6">
        <v>401196.24800000002</v>
      </c>
      <c r="Y10" s="6">
        <v>2657847.6510000001</v>
      </c>
      <c r="Z10" s="6">
        <v>398744.39500000002</v>
      </c>
      <c r="AA10" s="6">
        <v>2701411.139</v>
      </c>
      <c r="AB10" s="6">
        <v>399849.94500000001</v>
      </c>
      <c r="AC10" s="6">
        <v>2607978.3029999998</v>
      </c>
      <c r="AD10" s="6">
        <v>392442.701</v>
      </c>
      <c r="AE10" s="6">
        <v>3172772.5449999999</v>
      </c>
      <c r="AF10" s="6">
        <v>390387.30499999999</v>
      </c>
      <c r="AG10" s="6">
        <v>3733137.7379999999</v>
      </c>
      <c r="AH10" s="6">
        <v>387524.76799999998</v>
      </c>
      <c r="AI10" s="6">
        <v>4699404.9770000009</v>
      </c>
      <c r="AJ10" s="6">
        <v>386544.53600000002</v>
      </c>
      <c r="AK10" s="6">
        <v>4989363.3880000031</v>
      </c>
      <c r="AL10" s="6">
        <v>384848.04200000002</v>
      </c>
      <c r="AM10" s="6">
        <v>5114019.4720000001</v>
      </c>
      <c r="AN10" s="15">
        <v>383843.60200000001</v>
      </c>
      <c r="AO10" s="6">
        <v>6884791.0810000002</v>
      </c>
      <c r="AP10" s="15">
        <v>382512.43599999999</v>
      </c>
      <c r="AQ10" s="6">
        <v>7227269.6280000033</v>
      </c>
      <c r="AR10" s="15">
        <v>388953.91100000002</v>
      </c>
      <c r="AS10" s="6">
        <v>8937480.9260000028</v>
      </c>
      <c r="AT10" s="15">
        <v>397299.12599999999</v>
      </c>
      <c r="AU10" s="6">
        <v>9582608.7130000014</v>
      </c>
      <c r="AV10" s="15">
        <v>395863.02399999998</v>
      </c>
      <c r="AW10" s="6">
        <v>10434814.642999997</v>
      </c>
      <c r="AX10" s="15">
        <v>396805.48499999999</v>
      </c>
      <c r="AY10" s="6">
        <v>12607992.654199999</v>
      </c>
      <c r="AZ10" s="15">
        <v>394751.04100000003</v>
      </c>
      <c r="BA10" s="6">
        <v>13557949.417999998</v>
      </c>
      <c r="BB10" s="15">
        <v>393972.43199999997</v>
      </c>
    </row>
    <row r="11" spans="1:54" s="7" customFormat="1" ht="19.7" customHeight="1" thickBot="1" x14ac:dyDescent="0.25">
      <c r="A11" s="28" t="s">
        <v>4</v>
      </c>
      <c r="B11" s="29"/>
      <c r="C11" s="16">
        <v>25964890.026999999</v>
      </c>
      <c r="D11" s="16">
        <v>1190679.9169999999</v>
      </c>
      <c r="E11" s="16">
        <v>25745556.403000001</v>
      </c>
      <c r="F11" s="16">
        <v>1190757.3870000001</v>
      </c>
      <c r="G11" s="16">
        <v>25927746.552000001</v>
      </c>
      <c r="H11" s="16">
        <v>933137.46699999995</v>
      </c>
      <c r="I11" s="16">
        <v>26332546.874000002</v>
      </c>
      <c r="J11" s="16">
        <v>911507.76599999995</v>
      </c>
      <c r="K11" s="16">
        <v>26920679.851</v>
      </c>
      <c r="L11" s="16">
        <v>904875.451</v>
      </c>
      <c r="M11" s="16">
        <v>27854768.357999999</v>
      </c>
      <c r="N11" s="16">
        <v>861799.72900000005</v>
      </c>
      <c r="O11" s="16">
        <v>29362266.52</v>
      </c>
      <c r="P11" s="16">
        <v>849253.38699999999</v>
      </c>
      <c r="Q11" s="16">
        <v>29804057.905000001</v>
      </c>
      <c r="R11" s="16">
        <v>834573.299</v>
      </c>
      <c r="S11" s="16">
        <v>31585868.320999999</v>
      </c>
      <c r="T11" s="16">
        <v>844671.19299999997</v>
      </c>
      <c r="U11" s="16">
        <v>32319733.655999999</v>
      </c>
      <c r="V11" s="16">
        <v>803549.49800000002</v>
      </c>
      <c r="W11" s="16">
        <v>33024743.651000001</v>
      </c>
      <c r="X11" s="16">
        <v>802059.56400000001</v>
      </c>
      <c r="Y11" s="16">
        <v>33785278.961000003</v>
      </c>
      <c r="Z11" s="16">
        <v>746281.64500000002</v>
      </c>
      <c r="AA11" s="16">
        <v>35400591.853</v>
      </c>
      <c r="AB11" s="16">
        <v>747387.19499999995</v>
      </c>
      <c r="AC11" s="16">
        <v>35699113.979999997</v>
      </c>
      <c r="AD11" s="16">
        <v>737249.951</v>
      </c>
      <c r="AE11" s="16">
        <v>35148297.233999997</v>
      </c>
      <c r="AF11" s="16">
        <v>735194.55500000005</v>
      </c>
      <c r="AG11" s="16">
        <v>37431787.092</v>
      </c>
      <c r="AH11" s="16">
        <v>735062.01800000004</v>
      </c>
      <c r="AI11" s="16">
        <v>39275909.88099999</v>
      </c>
      <c r="AJ11" s="16">
        <v>734081.78600000008</v>
      </c>
      <c r="AK11" s="16">
        <v>43887419.183000006</v>
      </c>
      <c r="AL11" s="16">
        <v>732385.29200000013</v>
      </c>
      <c r="AM11" s="16">
        <v>47537165.654000029</v>
      </c>
      <c r="AN11" s="17">
        <v>707700.79399999999</v>
      </c>
      <c r="AO11" s="16">
        <v>51677081.461999983</v>
      </c>
      <c r="AP11" s="17">
        <v>701347.56900000002</v>
      </c>
      <c r="AQ11" s="16">
        <v>55081306.185000017</v>
      </c>
      <c r="AR11" s="17">
        <v>707789.04399999999</v>
      </c>
      <c r="AS11" s="16">
        <v>59866752.375999972</v>
      </c>
      <c r="AT11" s="17">
        <v>716134.25900000008</v>
      </c>
      <c r="AU11" s="16">
        <v>64130464.687999986</v>
      </c>
      <c r="AV11" s="17">
        <v>714698.15700000001</v>
      </c>
      <c r="AW11" s="16">
        <v>66483911.947000012</v>
      </c>
      <c r="AX11" s="17">
        <v>396805.48499999999</v>
      </c>
      <c r="AY11" s="16">
        <v>69065768.026099995</v>
      </c>
      <c r="AZ11" s="17">
        <v>394751.04100000003</v>
      </c>
      <c r="BA11" s="16">
        <v>74162900.207000017</v>
      </c>
      <c r="BB11" s="17">
        <v>393972.43199999997</v>
      </c>
    </row>
    <row r="12" spans="1:54" s="1" customFormat="1" ht="28.7" customHeight="1" x14ac:dyDescent="0.25"/>
    <row r="13" spans="1:54" ht="13.5" x14ac:dyDescent="0.25">
      <c r="A13" s="2" t="s">
        <v>9</v>
      </c>
    </row>
  </sheetData>
  <sheetProtection algorithmName="SHA-512" hashValue="pJowNA21pQIpdk0UTpdeh8KLjfDLuqRtX3kOb2dE/EB2yaRf/dOLDXEYA6sJzJVo8ZOzb++XIBaSAgMdlR4T/w==" saltValue="IbDnAR4hZbYAov4k1qKt6Q==" spinCount="100000" sheet="1" objects="1" scenarios="1"/>
  <mergeCells count="29">
    <mergeCell ref="K3:L3"/>
    <mergeCell ref="M3:N3"/>
    <mergeCell ref="O3:P3"/>
    <mergeCell ref="AQ3:AR3"/>
    <mergeCell ref="Q3:R3"/>
    <mergeCell ref="S3:T3"/>
    <mergeCell ref="U3:V3"/>
    <mergeCell ref="W3:X3"/>
    <mergeCell ref="Y3:Z3"/>
    <mergeCell ref="AO3:AP3"/>
    <mergeCell ref="AK3:AL3"/>
    <mergeCell ref="A11:B11"/>
    <mergeCell ref="C3:D3"/>
    <mergeCell ref="E3:F3"/>
    <mergeCell ref="G3:H3"/>
    <mergeCell ref="I3:J3"/>
    <mergeCell ref="A3:A4"/>
    <mergeCell ref="B3:B4"/>
    <mergeCell ref="AY3:AZ3"/>
    <mergeCell ref="BA3:BB3"/>
    <mergeCell ref="AM3:AN3"/>
    <mergeCell ref="AA3:AB3"/>
    <mergeCell ref="AC3:AD3"/>
    <mergeCell ref="AE3:AF3"/>
    <mergeCell ref="AG3:AH3"/>
    <mergeCell ref="AI3:AJ3"/>
    <mergeCell ref="AS3:AT3"/>
    <mergeCell ref="AU3:AV3"/>
    <mergeCell ref="AW3:AX3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3"/>
  <sheetViews>
    <sheetView showGridLines="0" tabSelected="1" zoomScale="85" zoomScaleNormal="85" workbookViewId="0">
      <pane xSplit="2" ySplit="4" topLeftCell="AS5" activePane="bottomRight" state="frozen"/>
      <selection sqref="A1:Z1"/>
      <selection pane="topRight" sqref="A1:Z1"/>
      <selection pane="bottomLeft" sqref="A1:Z1"/>
      <selection pane="bottomRight" sqref="A1:B1"/>
    </sheetView>
  </sheetViews>
  <sheetFormatPr defaultRowHeight="12.75" x14ac:dyDescent="0.2"/>
  <cols>
    <col min="1" max="1" width="38.85546875" bestFit="1" customWidth="1"/>
    <col min="2" max="2" width="11" customWidth="1"/>
    <col min="3" max="3" width="20.85546875" customWidth="1"/>
    <col min="4" max="4" width="19.140625" bestFit="1" customWidth="1"/>
    <col min="5" max="5" width="20.85546875" customWidth="1"/>
    <col min="6" max="6" width="19.140625" bestFit="1" customWidth="1"/>
    <col min="7" max="7" width="20.85546875" customWidth="1"/>
    <col min="8" max="8" width="19.140625" bestFit="1" customWidth="1"/>
    <col min="9" max="9" width="20.85546875" customWidth="1"/>
    <col min="10" max="10" width="19.140625" bestFit="1" customWidth="1"/>
    <col min="11" max="11" width="20.85546875" customWidth="1"/>
    <col min="12" max="12" width="19.140625" bestFit="1" customWidth="1"/>
    <col min="13" max="13" width="20.85546875" customWidth="1"/>
    <col min="14" max="14" width="19.140625" bestFit="1" customWidth="1"/>
    <col min="15" max="15" width="20.85546875" customWidth="1"/>
    <col min="16" max="16" width="19.140625" bestFit="1" customWidth="1"/>
    <col min="17" max="17" width="20.85546875" customWidth="1"/>
    <col min="18" max="18" width="19.140625" bestFit="1" customWidth="1"/>
    <col min="19" max="19" width="20.85546875" customWidth="1"/>
    <col min="20" max="20" width="19.140625" bestFit="1" customWidth="1"/>
    <col min="21" max="21" width="20.85546875" customWidth="1"/>
    <col min="22" max="22" width="19.140625" bestFit="1" customWidth="1"/>
    <col min="23" max="23" width="20.85546875" customWidth="1"/>
    <col min="24" max="24" width="19.140625" bestFit="1" customWidth="1"/>
    <col min="25" max="25" width="20.85546875" customWidth="1"/>
    <col min="26" max="26" width="19.140625" bestFit="1" customWidth="1"/>
    <col min="27" max="27" width="20.85546875" customWidth="1"/>
    <col min="28" max="28" width="19.140625" bestFit="1" customWidth="1"/>
    <col min="29" max="29" width="20.85546875" customWidth="1"/>
    <col min="30" max="30" width="19.140625" bestFit="1" customWidth="1"/>
    <col min="31" max="31" width="20.85546875" customWidth="1"/>
    <col min="32" max="32" width="19.140625" bestFit="1" customWidth="1"/>
    <col min="33" max="33" width="20.85546875" customWidth="1"/>
    <col min="34" max="34" width="19.140625" bestFit="1" customWidth="1"/>
    <col min="35" max="35" width="20.85546875" customWidth="1"/>
    <col min="36" max="36" width="19.140625" bestFit="1" customWidth="1"/>
    <col min="37" max="37" width="20.85546875" customWidth="1"/>
    <col min="38" max="38" width="19.140625" bestFit="1" customWidth="1"/>
    <col min="39" max="39" width="20.85546875" customWidth="1"/>
    <col min="40" max="40" width="19.140625" bestFit="1" customWidth="1"/>
    <col min="41" max="41" width="20.85546875" customWidth="1"/>
    <col min="42" max="42" width="19.140625" bestFit="1" customWidth="1"/>
    <col min="43" max="43" width="20.85546875" customWidth="1"/>
    <col min="44" max="44" width="19.140625" bestFit="1" customWidth="1"/>
    <col min="45" max="45" width="20.85546875" customWidth="1"/>
    <col min="46" max="46" width="19.140625" bestFit="1" customWidth="1"/>
    <col min="47" max="47" width="20.85546875" customWidth="1"/>
    <col min="48" max="48" width="19.140625" bestFit="1" customWidth="1"/>
    <col min="49" max="49" width="20.85546875" customWidth="1"/>
    <col min="50" max="50" width="19.140625" bestFit="1" customWidth="1"/>
    <col min="51" max="51" width="20.85546875" customWidth="1"/>
    <col min="52" max="52" width="19.140625" bestFit="1" customWidth="1"/>
    <col min="53" max="53" width="20.85546875" customWidth="1"/>
    <col min="54" max="54" width="19.140625" bestFit="1" customWidth="1"/>
  </cols>
  <sheetData>
    <row r="1" spans="1:54" s="1" customFormat="1" ht="59.1" customHeight="1" x14ac:dyDescent="0.25">
      <c r="A1" s="35" t="s">
        <v>13</v>
      </c>
      <c r="B1" s="35"/>
      <c r="C1" s="12"/>
      <c r="D1" s="12"/>
      <c r="E1" s="12"/>
      <c r="F1" s="12"/>
    </row>
    <row r="2" spans="1:54" s="1" customFormat="1" ht="24.75" customHeight="1" thickBot="1" x14ac:dyDescent="0.3">
      <c r="A2" s="13" t="s">
        <v>10</v>
      </c>
      <c r="B2" s="13"/>
      <c r="C2" s="13"/>
      <c r="D2" s="13"/>
      <c r="E2" s="13"/>
      <c r="F2" s="13"/>
    </row>
    <row r="3" spans="1:54" s="5" customFormat="1" ht="22.5" customHeight="1" x14ac:dyDescent="0.25">
      <c r="A3" s="30" t="s">
        <v>0</v>
      </c>
      <c r="B3" s="32" t="s">
        <v>8</v>
      </c>
      <c r="C3" s="25">
        <v>44592</v>
      </c>
      <c r="D3" s="34"/>
      <c r="E3" s="25">
        <v>44620</v>
      </c>
      <c r="F3" s="34">
        <v>44620</v>
      </c>
      <c r="G3" s="25">
        <v>44651</v>
      </c>
      <c r="H3" s="34">
        <v>44651</v>
      </c>
      <c r="I3" s="25">
        <v>44681</v>
      </c>
      <c r="J3" s="34">
        <v>44681</v>
      </c>
      <c r="K3" s="25">
        <v>44712</v>
      </c>
      <c r="L3" s="34">
        <v>44712</v>
      </c>
      <c r="M3" s="25">
        <v>44742</v>
      </c>
      <c r="N3" s="34">
        <v>44742</v>
      </c>
      <c r="O3" s="25">
        <v>44773</v>
      </c>
      <c r="P3" s="34">
        <v>44773</v>
      </c>
      <c r="Q3" s="25">
        <v>44804</v>
      </c>
      <c r="R3" s="34">
        <v>44804</v>
      </c>
      <c r="S3" s="25">
        <v>44834</v>
      </c>
      <c r="T3" s="34">
        <v>44834</v>
      </c>
      <c r="U3" s="25">
        <v>44865</v>
      </c>
      <c r="V3" s="34">
        <v>44865</v>
      </c>
      <c r="W3" s="25">
        <v>44895</v>
      </c>
      <c r="X3" s="34">
        <v>44895</v>
      </c>
      <c r="Y3" s="25">
        <v>44926</v>
      </c>
      <c r="Z3" s="34">
        <v>44926</v>
      </c>
      <c r="AA3" s="25">
        <v>44957</v>
      </c>
      <c r="AB3" s="34">
        <v>44957</v>
      </c>
      <c r="AC3" s="25">
        <v>44985</v>
      </c>
      <c r="AD3" s="34">
        <v>44985</v>
      </c>
      <c r="AE3" s="25">
        <v>45016</v>
      </c>
      <c r="AF3" s="34">
        <v>45016</v>
      </c>
      <c r="AG3" s="25">
        <v>45046</v>
      </c>
      <c r="AH3" s="34">
        <v>45046</v>
      </c>
      <c r="AI3" s="25">
        <v>45077</v>
      </c>
      <c r="AJ3" s="34">
        <v>45077</v>
      </c>
      <c r="AK3" s="25">
        <v>45107</v>
      </c>
      <c r="AL3" s="34">
        <v>45107</v>
      </c>
      <c r="AM3" s="25">
        <v>45138</v>
      </c>
      <c r="AN3" s="34">
        <v>45138</v>
      </c>
      <c r="AO3" s="25">
        <f>EOMONTH(AM3,1)</f>
        <v>45169</v>
      </c>
      <c r="AP3" s="34">
        <v>45138</v>
      </c>
      <c r="AQ3" s="25">
        <f>EOMONTH(AO3,1)</f>
        <v>45199</v>
      </c>
      <c r="AR3" s="34">
        <v>45138</v>
      </c>
      <c r="AS3" s="25">
        <f>EOMONTH(AQ3,1)</f>
        <v>45230</v>
      </c>
      <c r="AT3" s="34">
        <v>45138</v>
      </c>
      <c r="AU3" s="25">
        <f>EOMONTH(AS3,1)</f>
        <v>45260</v>
      </c>
      <c r="AV3" s="34">
        <v>45138</v>
      </c>
      <c r="AW3" s="25">
        <f>EOMONTH(AU3,1)</f>
        <v>45291</v>
      </c>
      <c r="AX3" s="34">
        <v>45138</v>
      </c>
      <c r="AY3" s="25">
        <f>EOMONTH(AW3,1)</f>
        <v>45322</v>
      </c>
      <c r="AZ3" s="34">
        <v>45138</v>
      </c>
      <c r="BA3" s="25">
        <f>EOMONTH(AY3,1)</f>
        <v>45351</v>
      </c>
      <c r="BB3" s="26">
        <v>45138</v>
      </c>
    </row>
    <row r="4" spans="1:54" s="10" customFormat="1" ht="38.25" x14ac:dyDescent="0.2">
      <c r="A4" s="31"/>
      <c r="B4" s="33"/>
      <c r="C4" s="9" t="s">
        <v>1</v>
      </c>
      <c r="D4" s="9" t="s">
        <v>11</v>
      </c>
      <c r="E4" s="9" t="s">
        <v>1</v>
      </c>
      <c r="F4" s="9" t="s">
        <v>11</v>
      </c>
      <c r="G4" s="9" t="s">
        <v>1</v>
      </c>
      <c r="H4" s="9" t="s">
        <v>11</v>
      </c>
      <c r="I4" s="9" t="s">
        <v>1</v>
      </c>
      <c r="J4" s="9" t="s">
        <v>11</v>
      </c>
      <c r="K4" s="9" t="s">
        <v>1</v>
      </c>
      <c r="L4" s="9" t="s">
        <v>11</v>
      </c>
      <c r="M4" s="9" t="s">
        <v>1</v>
      </c>
      <c r="N4" s="9" t="s">
        <v>11</v>
      </c>
      <c r="O4" s="9" t="s">
        <v>1</v>
      </c>
      <c r="P4" s="9" t="s">
        <v>11</v>
      </c>
      <c r="Q4" s="9" t="s">
        <v>1</v>
      </c>
      <c r="R4" s="9" t="s">
        <v>11</v>
      </c>
      <c r="S4" s="9" t="s">
        <v>1</v>
      </c>
      <c r="T4" s="9" t="s">
        <v>11</v>
      </c>
      <c r="U4" s="9" t="s">
        <v>1</v>
      </c>
      <c r="V4" s="9" t="s">
        <v>11</v>
      </c>
      <c r="W4" s="9" t="s">
        <v>1</v>
      </c>
      <c r="X4" s="9" t="s">
        <v>11</v>
      </c>
      <c r="Y4" s="9" t="s">
        <v>1</v>
      </c>
      <c r="Z4" s="9" t="s">
        <v>11</v>
      </c>
      <c r="AA4" s="9" t="s">
        <v>1</v>
      </c>
      <c r="AB4" s="9" t="s">
        <v>11</v>
      </c>
      <c r="AC4" s="9" t="s">
        <v>1</v>
      </c>
      <c r="AD4" s="9" t="s">
        <v>11</v>
      </c>
      <c r="AE4" s="9" t="s">
        <v>1</v>
      </c>
      <c r="AF4" s="9" t="s">
        <v>11</v>
      </c>
      <c r="AG4" s="9" t="s">
        <v>1</v>
      </c>
      <c r="AH4" s="9" t="s">
        <v>11</v>
      </c>
      <c r="AI4" s="9" t="s">
        <v>1</v>
      </c>
      <c r="AJ4" s="9" t="s">
        <v>11</v>
      </c>
      <c r="AK4" s="9" t="s">
        <v>1</v>
      </c>
      <c r="AL4" s="9" t="s">
        <v>11</v>
      </c>
      <c r="AM4" s="9" t="s">
        <v>1</v>
      </c>
      <c r="AN4" s="9" t="s">
        <v>11</v>
      </c>
      <c r="AO4" s="9" t="s">
        <v>1</v>
      </c>
      <c r="AP4" s="9" t="s">
        <v>11</v>
      </c>
      <c r="AQ4" s="9" t="s">
        <v>1</v>
      </c>
      <c r="AR4" s="9" t="s">
        <v>11</v>
      </c>
      <c r="AS4" s="9" t="s">
        <v>1</v>
      </c>
      <c r="AT4" s="9" t="s">
        <v>11</v>
      </c>
      <c r="AU4" s="9" t="s">
        <v>1</v>
      </c>
      <c r="AV4" s="9" t="s">
        <v>11</v>
      </c>
      <c r="AW4" s="9" t="s">
        <v>1</v>
      </c>
      <c r="AX4" s="9" t="s">
        <v>11</v>
      </c>
      <c r="AY4" s="9" t="s">
        <v>1</v>
      </c>
      <c r="AZ4" s="9" t="s">
        <v>11</v>
      </c>
      <c r="BA4" s="9" t="s">
        <v>1</v>
      </c>
      <c r="BB4" s="14" t="s">
        <v>11</v>
      </c>
    </row>
    <row r="5" spans="1:54" s="5" customFormat="1" ht="19.7" customHeight="1" x14ac:dyDescent="0.25">
      <c r="A5" s="8" t="s">
        <v>5</v>
      </c>
      <c r="B5" s="11" t="s">
        <v>2</v>
      </c>
      <c r="C5" s="6">
        <v>4084949.2259999998</v>
      </c>
      <c r="D5" s="6">
        <v>99410.373000000007</v>
      </c>
      <c r="E5" s="6">
        <v>4021730.781</v>
      </c>
      <c r="F5" s="6">
        <v>83955.311000000002</v>
      </c>
      <c r="G5" s="6">
        <v>3702042.4709999999</v>
      </c>
      <c r="H5" s="6">
        <v>84715.049000000101</v>
      </c>
      <c r="I5" s="6">
        <v>4766269.96</v>
      </c>
      <c r="J5" s="6">
        <v>78588.009999999995</v>
      </c>
      <c r="K5" s="6">
        <v>5166849.4620000003</v>
      </c>
      <c r="L5" s="6">
        <v>90609.919999999998</v>
      </c>
      <c r="M5" s="6">
        <v>5096706.5180000002</v>
      </c>
      <c r="N5" s="6">
        <v>94956.884999999995</v>
      </c>
      <c r="O5" s="6">
        <v>4978830.1289999997</v>
      </c>
      <c r="P5" s="6">
        <v>107000.046</v>
      </c>
      <c r="Q5" s="6">
        <v>5122677.2680000002</v>
      </c>
      <c r="R5" s="6">
        <v>116864.496</v>
      </c>
      <c r="S5" s="6">
        <v>5000263.2369999997</v>
      </c>
      <c r="T5" s="6">
        <v>113954.341</v>
      </c>
      <c r="U5" s="6">
        <v>5405124.6009999998</v>
      </c>
      <c r="V5" s="6">
        <v>117346.29</v>
      </c>
      <c r="W5" s="6">
        <v>5310185.3930000002</v>
      </c>
      <c r="X5" s="6">
        <v>153765.413</v>
      </c>
      <c r="Y5" s="6">
        <v>6432059.3799999999</v>
      </c>
      <c r="Z5" s="6">
        <v>156012.10500000001</v>
      </c>
      <c r="AA5" s="6">
        <v>6207979.8569999998</v>
      </c>
      <c r="AB5" s="6">
        <v>153062.644</v>
      </c>
      <c r="AC5" s="6">
        <v>6035036.9620000003</v>
      </c>
      <c r="AD5" s="6">
        <v>132397.802</v>
      </c>
      <c r="AE5" s="6">
        <v>5967490.7070000004</v>
      </c>
      <c r="AF5" s="6">
        <v>132776.05799999999</v>
      </c>
      <c r="AG5" s="6">
        <v>6237236.0630000001</v>
      </c>
      <c r="AH5" s="6">
        <v>113531.874</v>
      </c>
      <c r="AI5" s="6">
        <v>5966414.2540000025</v>
      </c>
      <c r="AJ5" s="6">
        <v>115154.91799999999</v>
      </c>
      <c r="AK5" s="6">
        <v>5755773.067999999</v>
      </c>
      <c r="AL5" s="6">
        <v>99953.154999999999</v>
      </c>
      <c r="AM5" s="6">
        <v>5569409.9439999992</v>
      </c>
      <c r="AN5" s="6">
        <v>104840.18900000001</v>
      </c>
      <c r="AO5" s="6">
        <v>6503245.8630000008</v>
      </c>
      <c r="AP5" s="6">
        <v>105994.57499999998</v>
      </c>
      <c r="AQ5" s="6">
        <v>6570356.9619999947</v>
      </c>
      <c r="AR5" s="6">
        <v>96000.181999999986</v>
      </c>
      <c r="AS5" s="6">
        <v>7606232.2469999986</v>
      </c>
      <c r="AT5" s="6">
        <v>112019.40300000008</v>
      </c>
      <c r="AU5" s="6">
        <v>7546499.4549999991</v>
      </c>
      <c r="AV5" s="6">
        <v>92231.21</v>
      </c>
      <c r="AW5" s="6">
        <v>7839645.7319999961</v>
      </c>
      <c r="AX5" s="6">
        <v>97724.512000000002</v>
      </c>
      <c r="AY5" s="6">
        <v>7566969.3859999999</v>
      </c>
      <c r="AZ5" s="6">
        <v>101408.45600000001</v>
      </c>
      <c r="BA5" s="6">
        <v>9524808.5209999997</v>
      </c>
      <c r="BB5" s="15">
        <v>88951.040999999997</v>
      </c>
    </row>
    <row r="6" spans="1:54" s="5" customFormat="1" ht="19.7" customHeight="1" x14ac:dyDescent="0.25">
      <c r="A6" s="8" t="s">
        <v>5</v>
      </c>
      <c r="B6" s="11" t="s">
        <v>3</v>
      </c>
      <c r="C6" s="6">
        <v>10085268.414000001</v>
      </c>
      <c r="D6" s="6"/>
      <c r="E6" s="6">
        <v>10083867.836999999</v>
      </c>
      <c r="F6" s="6"/>
      <c r="G6" s="6">
        <v>10125405.635</v>
      </c>
      <c r="H6" s="6"/>
      <c r="I6" s="6">
        <v>9108318.9069999997</v>
      </c>
      <c r="J6" s="6"/>
      <c r="K6" s="6">
        <v>8803459.2400000002</v>
      </c>
      <c r="L6" s="6"/>
      <c r="M6" s="6">
        <v>8129171.023</v>
      </c>
      <c r="N6" s="6"/>
      <c r="O6" s="6">
        <v>7554873.4570000004</v>
      </c>
      <c r="P6" s="6"/>
      <c r="Q6" s="6">
        <v>7520339.1780000003</v>
      </c>
      <c r="R6" s="6"/>
      <c r="S6" s="6">
        <v>7524005.0949999997</v>
      </c>
      <c r="T6" s="6"/>
      <c r="U6" s="6">
        <v>7272014.1279999996</v>
      </c>
      <c r="V6" s="6"/>
      <c r="W6" s="6">
        <v>7342768.1780000003</v>
      </c>
      <c r="X6" s="6"/>
      <c r="Y6" s="6">
        <v>7501408.0429999996</v>
      </c>
      <c r="Z6" s="6"/>
      <c r="AA6" s="6">
        <v>7544613.8229999999</v>
      </c>
      <c r="AB6" s="6"/>
      <c r="AC6" s="6">
        <v>7427199.0860000001</v>
      </c>
      <c r="AD6" s="6"/>
      <c r="AE6" s="6">
        <v>7424225.2690000003</v>
      </c>
      <c r="AF6" s="6"/>
      <c r="AG6" s="6">
        <v>7458748.2220000001</v>
      </c>
      <c r="AH6" s="6"/>
      <c r="AI6" s="6">
        <v>7345894.2520000003</v>
      </c>
      <c r="AJ6" s="6"/>
      <c r="AK6" s="6">
        <v>8056816.6600000001</v>
      </c>
      <c r="AL6" s="6"/>
      <c r="AM6" s="6">
        <v>7973712.726999999</v>
      </c>
      <c r="AN6" s="6"/>
      <c r="AO6" s="6">
        <v>7936402.2650000015</v>
      </c>
      <c r="AP6" s="6"/>
      <c r="AQ6" s="6">
        <v>8059441.5210000006</v>
      </c>
      <c r="AR6" s="6"/>
      <c r="AS6" s="6">
        <v>8980975.1799999997</v>
      </c>
      <c r="AT6" s="6"/>
      <c r="AU6" s="6">
        <v>9057141.6460000034</v>
      </c>
      <c r="AV6" s="6"/>
      <c r="AW6" s="6">
        <v>9136141.9710000008</v>
      </c>
      <c r="AX6" s="6"/>
      <c r="AY6" s="6">
        <v>9151519.6610000003</v>
      </c>
      <c r="AZ6" s="6"/>
      <c r="BA6" s="6">
        <v>9157018.5850000009</v>
      </c>
      <c r="BB6" s="15"/>
    </row>
    <row r="7" spans="1:54" s="5" customFormat="1" ht="19.7" customHeight="1" x14ac:dyDescent="0.25">
      <c r="A7" s="8" t="s">
        <v>6</v>
      </c>
      <c r="B7" s="11" t="s">
        <v>2</v>
      </c>
      <c r="C7" s="6">
        <v>2950304.12</v>
      </c>
      <c r="D7" s="6">
        <v>14883367.895</v>
      </c>
      <c r="E7" s="6">
        <v>2948984.9380000001</v>
      </c>
      <c r="F7" s="6">
        <v>14846104.062000001</v>
      </c>
      <c r="G7" s="6">
        <v>2941932.8259999999</v>
      </c>
      <c r="H7" s="6">
        <v>14966630.459000001</v>
      </c>
      <c r="I7" s="6">
        <v>2941932.8259999999</v>
      </c>
      <c r="J7" s="6">
        <v>14896927.351</v>
      </c>
      <c r="K7" s="6">
        <v>2939414.5049999999</v>
      </c>
      <c r="L7" s="6">
        <v>14559007.591</v>
      </c>
      <c r="M7" s="6">
        <v>2935366.284</v>
      </c>
      <c r="N7" s="6">
        <v>14783790.989</v>
      </c>
      <c r="O7" s="6">
        <v>2935366.284</v>
      </c>
      <c r="P7" s="6">
        <v>15182555.546</v>
      </c>
      <c r="Q7" s="6">
        <v>2933446.861</v>
      </c>
      <c r="R7" s="6">
        <v>15666454.911</v>
      </c>
      <c r="S7" s="6">
        <v>2929396.091</v>
      </c>
      <c r="T7" s="6">
        <v>15845017.698999999</v>
      </c>
      <c r="U7" s="6">
        <v>2929396.091</v>
      </c>
      <c r="V7" s="6">
        <v>16122846.595000001</v>
      </c>
      <c r="W7" s="6">
        <v>2927476.6680000001</v>
      </c>
      <c r="X7" s="6">
        <v>16810637.605</v>
      </c>
      <c r="Y7" s="6">
        <v>2923425.8990000002</v>
      </c>
      <c r="Z7" s="6">
        <v>18559903.355999999</v>
      </c>
      <c r="AA7" s="6">
        <v>2923425.8990000002</v>
      </c>
      <c r="AB7" s="6">
        <v>19469500.07</v>
      </c>
      <c r="AC7" s="6">
        <v>2921506.4759999998</v>
      </c>
      <c r="AD7" s="6">
        <v>19523363.241999999</v>
      </c>
      <c r="AE7" s="6">
        <v>2919523.2059999998</v>
      </c>
      <c r="AF7" s="6">
        <v>19855268.111000001</v>
      </c>
      <c r="AG7" s="6">
        <v>2919523.2059999998</v>
      </c>
      <c r="AH7" s="6">
        <v>19700174.252</v>
      </c>
      <c r="AI7" s="6">
        <v>2917603.7830000003</v>
      </c>
      <c r="AJ7" s="6">
        <v>19731344.227000013</v>
      </c>
      <c r="AK7" s="6">
        <v>1694668.82</v>
      </c>
      <c r="AL7" s="6">
        <v>19707956.007000018</v>
      </c>
      <c r="AM7" s="6">
        <v>1694668.8199999998</v>
      </c>
      <c r="AN7" s="6">
        <v>19912713.80200002</v>
      </c>
      <c r="AO7" s="6">
        <v>1693084.797</v>
      </c>
      <c r="AP7" s="6">
        <v>20526503.779999956</v>
      </c>
      <c r="AQ7" s="6">
        <v>1691790.027</v>
      </c>
      <c r="AR7" s="6">
        <v>20870137.910999995</v>
      </c>
      <c r="AS7" s="6">
        <v>1691790.027</v>
      </c>
      <c r="AT7" s="6">
        <v>21197689.657999963</v>
      </c>
      <c r="AU7" s="6">
        <v>1691180.997</v>
      </c>
      <c r="AV7" s="6">
        <v>21004876.857999977</v>
      </c>
      <c r="AW7" s="6">
        <v>1689886.4269999999</v>
      </c>
      <c r="AX7" s="6">
        <v>21116702.497999962</v>
      </c>
      <c r="AY7" s="6">
        <v>1689886.4269999999</v>
      </c>
      <c r="AZ7" s="6">
        <v>21611047.055</v>
      </c>
      <c r="BA7" s="6">
        <v>1689296.611</v>
      </c>
      <c r="BB7" s="15">
        <v>21199274.346999999</v>
      </c>
    </row>
    <row r="8" spans="1:54" s="5" customFormat="1" ht="19.7" customHeight="1" x14ac:dyDescent="0.25">
      <c r="A8" s="8" t="s">
        <v>6</v>
      </c>
      <c r="B8" s="11" t="s"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15"/>
    </row>
    <row r="9" spans="1:54" s="5" customFormat="1" ht="19.7" customHeight="1" x14ac:dyDescent="0.25">
      <c r="A9" s="8" t="s">
        <v>7</v>
      </c>
      <c r="B9" s="11" t="s">
        <v>2</v>
      </c>
      <c r="C9" s="6">
        <v>1103780.844</v>
      </c>
      <c r="D9" s="6">
        <v>1735945.37</v>
      </c>
      <c r="E9" s="6">
        <v>1061187.449</v>
      </c>
      <c r="F9" s="6">
        <v>1775376.83</v>
      </c>
      <c r="G9" s="6">
        <v>1018132.518</v>
      </c>
      <c r="H9" s="6">
        <v>1817786.9140000001</v>
      </c>
      <c r="I9" s="6">
        <v>326475.087</v>
      </c>
      <c r="J9" s="6">
        <v>1849486.993</v>
      </c>
      <c r="K9" s="6">
        <v>325525.984</v>
      </c>
      <c r="L9" s="6">
        <v>1891451.915</v>
      </c>
      <c r="M9" s="6">
        <v>116569.406</v>
      </c>
      <c r="N9" s="6">
        <v>1939096.088</v>
      </c>
      <c r="O9" s="6">
        <v>109715.852</v>
      </c>
      <c r="P9" s="6">
        <v>1972418.405</v>
      </c>
      <c r="Q9" s="6">
        <v>106034.63800000001</v>
      </c>
      <c r="R9" s="6">
        <v>2006212.2609999999</v>
      </c>
      <c r="S9" s="6">
        <v>103964.649</v>
      </c>
      <c r="T9" s="6">
        <v>1977598.209</v>
      </c>
      <c r="U9" s="6">
        <v>99355.650999999998</v>
      </c>
      <c r="V9" s="6">
        <v>2012164.1869999999</v>
      </c>
      <c r="W9" s="6">
        <v>97807.816999999995</v>
      </c>
      <c r="X9" s="6">
        <v>2000598.162</v>
      </c>
      <c r="Y9" s="6">
        <v>95737.827999999994</v>
      </c>
      <c r="Z9" s="6">
        <v>2008195.9720000001</v>
      </c>
      <c r="AA9" s="6">
        <v>91159.006999999998</v>
      </c>
      <c r="AB9" s="6">
        <v>1980098.3019999999</v>
      </c>
      <c r="AC9" s="6">
        <v>89601.277000000002</v>
      </c>
      <c r="AD9" s="6">
        <v>1961484.523</v>
      </c>
      <c r="AE9" s="6">
        <v>87531.288</v>
      </c>
      <c r="AF9" s="6">
        <v>1964591.169</v>
      </c>
      <c r="AG9" s="6">
        <v>82937.377999999997</v>
      </c>
      <c r="AH9" s="6">
        <v>1958247.2819999999</v>
      </c>
      <c r="AI9" s="6">
        <v>81873.378000000012</v>
      </c>
      <c r="AJ9" s="6">
        <v>1949125.8280000007</v>
      </c>
      <c r="AK9" s="6">
        <v>79317.178</v>
      </c>
      <c r="AL9" s="6">
        <v>1928575.8699999994</v>
      </c>
      <c r="AM9" s="6">
        <v>74723.267999999996</v>
      </c>
      <c r="AN9" s="6">
        <v>1926016.3799999992</v>
      </c>
      <c r="AO9" s="6">
        <v>70614.61</v>
      </c>
      <c r="AP9" s="6">
        <v>1914341.5999999987</v>
      </c>
      <c r="AQ9" s="6">
        <v>68903.906999999992</v>
      </c>
      <c r="AR9" s="6">
        <v>1913743.4009999998</v>
      </c>
      <c r="AS9" s="6">
        <v>64801.696999999993</v>
      </c>
      <c r="AT9" s="6">
        <v>1908315.9060000002</v>
      </c>
      <c r="AU9" s="6">
        <v>63737.696999999993</v>
      </c>
      <c r="AV9" s="6">
        <v>1894324.6500000008</v>
      </c>
      <c r="AW9" s="6">
        <v>62026.993999999999</v>
      </c>
      <c r="AX9" s="6">
        <v>1862431.8869999996</v>
      </c>
      <c r="AY9" s="6">
        <v>57924.784</v>
      </c>
      <c r="AZ9" s="6">
        <v>1840318.72</v>
      </c>
      <c r="BA9" s="6">
        <v>28663.142</v>
      </c>
      <c r="BB9" s="15">
        <v>1823342.1640000001</v>
      </c>
    </row>
    <row r="10" spans="1:54" s="5" customFormat="1" ht="19.7" customHeight="1" thickBot="1" x14ac:dyDescent="0.3">
      <c r="A10" s="19" t="s">
        <v>7</v>
      </c>
      <c r="B10" s="20" t="s">
        <v>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2"/>
    </row>
    <row r="11" spans="1:54" s="7" customFormat="1" ht="19.7" customHeight="1" thickBot="1" x14ac:dyDescent="0.25">
      <c r="A11" s="36" t="s">
        <v>4</v>
      </c>
      <c r="B11" s="37"/>
      <c r="C11" s="23">
        <f>SUM(C5:C9)</f>
        <v>18224302.604000002</v>
      </c>
      <c r="D11" s="23">
        <f t="shared" ref="D11:AH11" si="0">SUM(D5:D9)</f>
        <v>16718723.638</v>
      </c>
      <c r="E11" s="23">
        <f t="shared" si="0"/>
        <v>18115771.004999999</v>
      </c>
      <c r="F11" s="23">
        <f t="shared" si="0"/>
        <v>16705436.203000002</v>
      </c>
      <c r="G11" s="23">
        <f t="shared" si="0"/>
        <v>17787513.449999999</v>
      </c>
      <c r="H11" s="23">
        <f t="shared" si="0"/>
        <v>16869132.422000002</v>
      </c>
      <c r="I11" s="23">
        <f t="shared" si="0"/>
        <v>17142996.780000001</v>
      </c>
      <c r="J11" s="23">
        <f t="shared" si="0"/>
        <v>16825002.353999998</v>
      </c>
      <c r="K11" s="23">
        <f t="shared" si="0"/>
        <v>17235249.191</v>
      </c>
      <c r="L11" s="23">
        <f t="shared" si="0"/>
        <v>16541069.425999999</v>
      </c>
      <c r="M11" s="23">
        <f t="shared" si="0"/>
        <v>16277813.231000001</v>
      </c>
      <c r="N11" s="23">
        <f t="shared" si="0"/>
        <v>16817843.962000001</v>
      </c>
      <c r="O11" s="23">
        <f t="shared" si="0"/>
        <v>15578785.721999999</v>
      </c>
      <c r="P11" s="23">
        <f t="shared" si="0"/>
        <v>17261973.997000001</v>
      </c>
      <c r="Q11" s="23">
        <f t="shared" si="0"/>
        <v>15682497.945</v>
      </c>
      <c r="R11" s="23">
        <f t="shared" si="0"/>
        <v>17789531.667999998</v>
      </c>
      <c r="S11" s="23">
        <f t="shared" si="0"/>
        <v>15557629.071999999</v>
      </c>
      <c r="T11" s="23">
        <f t="shared" si="0"/>
        <v>17936570.248999998</v>
      </c>
      <c r="U11" s="23">
        <f t="shared" si="0"/>
        <v>15705890.470999999</v>
      </c>
      <c r="V11" s="23">
        <f t="shared" si="0"/>
        <v>18252357.072000001</v>
      </c>
      <c r="W11" s="23">
        <f t="shared" si="0"/>
        <v>15678238.056</v>
      </c>
      <c r="X11" s="23">
        <f t="shared" si="0"/>
        <v>18965001.18</v>
      </c>
      <c r="Y11" s="23">
        <f t="shared" si="0"/>
        <v>16952631.150000002</v>
      </c>
      <c r="Z11" s="23">
        <f t="shared" si="0"/>
        <v>20724111.432999998</v>
      </c>
      <c r="AA11" s="23">
        <f t="shared" si="0"/>
        <v>16767178.585999999</v>
      </c>
      <c r="AB11" s="23">
        <f t="shared" si="0"/>
        <v>21602661.016000003</v>
      </c>
      <c r="AC11" s="23">
        <f t="shared" si="0"/>
        <v>16473343.801000001</v>
      </c>
      <c r="AD11" s="23">
        <f t="shared" si="0"/>
        <v>21617245.567000002</v>
      </c>
      <c r="AE11" s="23">
        <f t="shared" si="0"/>
        <v>16398770.470000001</v>
      </c>
      <c r="AF11" s="23">
        <f t="shared" si="0"/>
        <v>21952635.338</v>
      </c>
      <c r="AG11" s="23">
        <f t="shared" si="0"/>
        <v>16698444.869000001</v>
      </c>
      <c r="AH11" s="23">
        <f t="shared" si="0"/>
        <v>21771953.408000004</v>
      </c>
      <c r="AI11" s="23">
        <f t="shared" ref="AI11:AJ11" si="1">SUM(AI5:AI9)</f>
        <v>16311785.667000003</v>
      </c>
      <c r="AJ11" s="23">
        <f t="shared" si="1"/>
        <v>21795624.973000016</v>
      </c>
      <c r="AK11" s="23">
        <f t="shared" ref="AK11:AL11" si="2">SUM(AK5:AK9)</f>
        <v>15586575.726</v>
      </c>
      <c r="AL11" s="23">
        <f t="shared" si="2"/>
        <v>21736485.03200002</v>
      </c>
      <c r="AM11" s="23">
        <f t="shared" ref="AM11:AN11" si="3">SUM(AM5:AM9)</f>
        <v>15312514.758999998</v>
      </c>
      <c r="AN11" s="23">
        <f t="shared" si="3"/>
        <v>21943570.371000018</v>
      </c>
      <c r="AO11" s="23">
        <f t="shared" ref="AO11:AP11" si="4">SUM(AO5:AO9)</f>
        <v>16203347.535000002</v>
      </c>
      <c r="AP11" s="23">
        <f t="shared" si="4"/>
        <v>22546839.954999954</v>
      </c>
      <c r="AQ11" s="23">
        <f t="shared" ref="AQ11:AR11" si="5">SUM(AQ5:AQ9)</f>
        <v>16390492.416999996</v>
      </c>
      <c r="AR11" s="23">
        <f t="shared" si="5"/>
        <v>22879881.493999995</v>
      </c>
      <c r="AS11" s="23">
        <f t="shared" ref="AS11:AX11" si="6">SUM(AS5:AS9)</f>
        <v>18343799.150999997</v>
      </c>
      <c r="AT11" s="23">
        <f t="shared" si="6"/>
        <v>23218024.966999963</v>
      </c>
      <c r="AU11" s="23">
        <f t="shared" si="6"/>
        <v>18358559.795000006</v>
      </c>
      <c r="AV11" s="23">
        <f t="shared" si="6"/>
        <v>22991432.71799998</v>
      </c>
      <c r="AW11" s="23">
        <f t="shared" si="6"/>
        <v>18727701.123999998</v>
      </c>
      <c r="AX11" s="23">
        <f t="shared" si="6"/>
        <v>23076858.896999959</v>
      </c>
      <c r="AY11" s="23">
        <f t="shared" ref="AY11:BB11" si="7">SUM(AY5:AY9)</f>
        <v>18466300.258000001</v>
      </c>
      <c r="AZ11" s="23">
        <f t="shared" si="7"/>
        <v>23552774.230999999</v>
      </c>
      <c r="BA11" s="23">
        <f t="shared" si="7"/>
        <v>20399786.859000001</v>
      </c>
      <c r="BB11" s="24">
        <f t="shared" si="7"/>
        <v>23111567.552000001</v>
      </c>
    </row>
    <row r="12" spans="1:54" s="1" customFormat="1" ht="28.7" customHeight="1" x14ac:dyDescent="0.25"/>
    <row r="13" spans="1:54" ht="13.5" x14ac:dyDescent="0.25">
      <c r="A13" s="2" t="s">
        <v>9</v>
      </c>
    </row>
  </sheetData>
  <sheetProtection algorithmName="SHA-512" hashValue="yj9Tu3HB5pbvBYRPtxRiEdke74gbuU9CfZZQdlo8iyTODMJMjk/uqBYTPmJOTR4anKHUGafrg1D7jhs/q6+7HA==" saltValue="IbM/gmNRjYAX80u2EP+B5w==" spinCount="100000" sheet="1" objects="1" scenarios="1"/>
  <mergeCells count="30">
    <mergeCell ref="AE3:AF3"/>
    <mergeCell ref="AG3:AH3"/>
    <mergeCell ref="AI3:AJ3"/>
    <mergeCell ref="AQ3:AR3"/>
    <mergeCell ref="A1:B1"/>
    <mergeCell ref="A3:A4"/>
    <mergeCell ref="B3:B4"/>
    <mergeCell ref="A11:B11"/>
    <mergeCell ref="C3:D3"/>
    <mergeCell ref="E3:F3"/>
    <mergeCell ref="G3:H3"/>
    <mergeCell ref="I3:J3"/>
    <mergeCell ref="K3:L3"/>
    <mergeCell ref="M3:N3"/>
    <mergeCell ref="AY3:AZ3"/>
    <mergeCell ref="BA3:BB3"/>
    <mergeCell ref="O3:P3"/>
    <mergeCell ref="Q3:R3"/>
    <mergeCell ref="S3:T3"/>
    <mergeCell ref="U3:V3"/>
    <mergeCell ref="W3:X3"/>
    <mergeCell ref="AS3:AT3"/>
    <mergeCell ref="AU3:AV3"/>
    <mergeCell ref="AW3:AX3"/>
    <mergeCell ref="AO3:AP3"/>
    <mergeCell ref="Y3:Z3"/>
    <mergeCell ref="AK3:AL3"/>
    <mergeCell ref="AM3:AN3"/>
    <mergeCell ref="AA3:AB3"/>
    <mergeCell ref="AC3:AD3"/>
  </mergeCells>
  <pageMargins left="0.7" right="0.7" top="0.75" bottom="0.7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9328CF-B476-412B-A749-C694ABE0BF3C}"/>
</file>

<file path=customXml/itemProps2.xml><?xml version="1.0" encoding="utf-8"?>
<ds:datastoreItem xmlns:ds="http://schemas.openxmlformats.org/officeDocument/2006/customXml" ds:itemID="{36D6C7CA-DDD5-4F4E-825A-6FCBF817C619}"/>
</file>

<file path=customXml/itemProps3.xml><?xml version="1.0" encoding="utf-8"?>
<ds:datastoreItem xmlns:ds="http://schemas.openxmlformats.org/officeDocument/2006/customXml" ds:itemID="{95381BE0-205C-4E7B-9E9E-B5A0DE3C0B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Լիզինգ</vt:lpstr>
      <vt:lpstr>Ֆակտորինգ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Նարա Անտոնյան</cp:lastModifiedBy>
  <dcterms:created xsi:type="dcterms:W3CDTF">2023-06-14T09:43:49Z</dcterms:created>
  <dcterms:modified xsi:type="dcterms:W3CDTF">2024-04-25T08:37:14Z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