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X:\10.2\_Data for CBA web page\2. Financial system\Pension\"/>
    </mc:Choice>
  </mc:AlternateContent>
  <xr:revisionPtr revIDLastSave="0" documentId="13_ncr:1_{FA7E51F2-4048-4523-90D1-70B78174C126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NAV structure31.07.24" sheetId="1" r:id="rId1"/>
    <sheet name="NAV structure30.06.15-30.06.24" sheetId="3" r:id="rId2"/>
    <sheet name="Members and shares" sheetId="2" r:id="rId3"/>
  </sheets>
  <externalReferences>
    <externalReference r:id="rId4"/>
    <externalReference r:id="rId5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28" i="2" l="1"/>
  <c r="C128" i="2"/>
  <c r="D128" i="2"/>
  <c r="E128" i="2"/>
  <c r="F128" i="2"/>
  <c r="G128" i="2"/>
  <c r="B28" i="1"/>
  <c r="C28" i="1"/>
  <c r="D28" i="1"/>
  <c r="E28" i="1"/>
  <c r="F28" i="1"/>
  <c r="G28" i="1"/>
  <c r="H28" i="1"/>
  <c r="I28" i="1"/>
  <c r="J28" i="1"/>
  <c r="K28" i="1"/>
  <c r="L28" i="1"/>
  <c r="M28" i="1"/>
  <c r="N28" i="1"/>
  <c r="B27" i="1"/>
  <c r="C27" i="1"/>
  <c r="D27" i="1"/>
  <c r="E27" i="1"/>
  <c r="F27" i="1"/>
  <c r="G27" i="1"/>
  <c r="H27" i="1"/>
  <c r="I27" i="1"/>
  <c r="J27" i="1"/>
  <c r="K27" i="1"/>
  <c r="L27" i="1"/>
  <c r="M27" i="1"/>
  <c r="N27" i="1"/>
  <c r="B127" i="2"/>
  <c r="C127" i="2"/>
  <c r="D127" i="2"/>
  <c r="E127" i="2"/>
  <c r="F127" i="2"/>
  <c r="G127" i="2"/>
  <c r="B126" i="2"/>
  <c r="C126" i="2"/>
  <c r="D126" i="2"/>
  <c r="E126" i="2"/>
  <c r="F126" i="2"/>
  <c r="G126" i="2"/>
  <c r="B26" i="1"/>
  <c r="C26" i="1"/>
  <c r="D26" i="1"/>
  <c r="E26" i="1"/>
  <c r="F26" i="1"/>
  <c r="G26" i="1"/>
  <c r="H26" i="1"/>
  <c r="I26" i="1"/>
  <c r="J26" i="1"/>
  <c r="K26" i="1"/>
  <c r="L26" i="1"/>
  <c r="M26" i="1"/>
  <c r="N26" i="1"/>
  <c r="B23" i="1"/>
  <c r="C23" i="1"/>
  <c r="D23" i="1"/>
  <c r="E23" i="1"/>
  <c r="F23" i="1"/>
  <c r="G23" i="1"/>
  <c r="H23" i="1"/>
  <c r="I23" i="1"/>
  <c r="J23" i="1"/>
  <c r="K23" i="1"/>
  <c r="L23" i="1"/>
  <c r="M23" i="1"/>
  <c r="N23" i="1"/>
  <c r="B24" i="1"/>
  <c r="C24" i="1"/>
  <c r="D24" i="1"/>
  <c r="E24" i="1"/>
  <c r="F24" i="1"/>
  <c r="G24" i="1"/>
  <c r="H24" i="1"/>
  <c r="I24" i="1"/>
  <c r="J24" i="1"/>
  <c r="K24" i="1"/>
  <c r="L24" i="1"/>
  <c r="M24" i="1"/>
  <c r="N24" i="1"/>
  <c r="B25" i="1"/>
  <c r="C25" i="1"/>
  <c r="D25" i="1"/>
  <c r="E25" i="1"/>
  <c r="F25" i="1"/>
  <c r="G25" i="1"/>
  <c r="H25" i="1"/>
  <c r="I25" i="1"/>
  <c r="J25" i="1"/>
  <c r="K25" i="1"/>
  <c r="L25" i="1"/>
  <c r="M25" i="1"/>
  <c r="N25" i="1"/>
  <c r="B124" i="2"/>
  <c r="C124" i="2"/>
  <c r="D124" i="2"/>
  <c r="E124" i="2"/>
  <c r="F124" i="2"/>
  <c r="G124" i="2"/>
  <c r="B125" i="2"/>
  <c r="C125" i="2"/>
  <c r="D125" i="2"/>
  <c r="E125" i="2"/>
  <c r="F125" i="2"/>
  <c r="G125" i="2"/>
  <c r="B22" i="1"/>
  <c r="C22" i="1"/>
  <c r="D22" i="1"/>
  <c r="E22" i="1"/>
  <c r="F22" i="1"/>
  <c r="G22" i="1"/>
  <c r="H22" i="1"/>
  <c r="I22" i="1"/>
  <c r="J22" i="1"/>
  <c r="K22" i="1"/>
  <c r="L22" i="1"/>
  <c r="M22" i="1"/>
  <c r="N22" i="1"/>
  <c r="B21" i="1"/>
  <c r="C21" i="1"/>
  <c r="D21" i="1"/>
  <c r="E21" i="1"/>
  <c r="F21" i="1"/>
  <c r="G21" i="1"/>
  <c r="H21" i="1"/>
  <c r="I21" i="1"/>
  <c r="J21" i="1"/>
  <c r="K21" i="1"/>
  <c r="L21" i="1"/>
  <c r="M21" i="1"/>
  <c r="N21" i="1"/>
  <c r="B20" i="1"/>
  <c r="C20" i="1"/>
  <c r="D20" i="1"/>
  <c r="E20" i="1"/>
  <c r="F20" i="1"/>
  <c r="G20" i="1"/>
  <c r="H20" i="1"/>
  <c r="I20" i="1"/>
  <c r="J20" i="1"/>
  <c r="K20" i="1"/>
  <c r="L20" i="1"/>
  <c r="M20" i="1"/>
  <c r="N20" i="1"/>
  <c r="B18" i="1"/>
  <c r="C18" i="1"/>
  <c r="D18" i="1"/>
  <c r="E18" i="1"/>
  <c r="F18" i="1"/>
  <c r="G18" i="1"/>
  <c r="H18" i="1"/>
  <c r="I18" i="1"/>
  <c r="J18" i="1"/>
  <c r="K18" i="1"/>
  <c r="L18" i="1"/>
  <c r="M18" i="1"/>
  <c r="N18" i="1"/>
  <c r="B118" i="2"/>
  <c r="C118" i="2"/>
  <c r="D118" i="2"/>
  <c r="E118" i="2"/>
  <c r="F118" i="2"/>
  <c r="G118" i="2"/>
  <c r="B119" i="2"/>
  <c r="C119" i="2"/>
  <c r="D119" i="2"/>
  <c r="E119" i="2"/>
  <c r="F119" i="2"/>
  <c r="G119" i="2"/>
  <c r="B120" i="2"/>
  <c r="C120" i="2"/>
  <c r="D120" i="2"/>
  <c r="E120" i="2"/>
  <c r="F120" i="2"/>
  <c r="G120" i="2"/>
  <c r="B121" i="2"/>
  <c r="C121" i="2"/>
  <c r="D121" i="2"/>
  <c r="E121" i="2"/>
  <c r="F121" i="2"/>
  <c r="G121" i="2"/>
  <c r="B122" i="2"/>
  <c r="C122" i="2"/>
  <c r="D122" i="2"/>
  <c r="E122" i="2"/>
  <c r="F122" i="2"/>
  <c r="G122" i="2"/>
  <c r="B123" i="2"/>
  <c r="C123" i="2"/>
  <c r="D123" i="2"/>
  <c r="E123" i="2"/>
  <c r="F123" i="2"/>
  <c r="G123" i="2"/>
  <c r="B16" i="1"/>
  <c r="B17" i="1" l="1"/>
  <c r="D17" i="1"/>
  <c r="E17" i="1"/>
  <c r="F17" i="1"/>
  <c r="G17" i="1"/>
  <c r="H17" i="1"/>
  <c r="I17" i="1"/>
  <c r="J17" i="1"/>
  <c r="K17" i="1"/>
  <c r="L17" i="1"/>
  <c r="M17" i="1"/>
  <c r="D16" i="1"/>
  <c r="E16" i="1"/>
  <c r="F16" i="1"/>
  <c r="G16" i="1"/>
  <c r="H16" i="1"/>
  <c r="I16" i="1"/>
  <c r="J16" i="1"/>
  <c r="K16" i="1"/>
  <c r="L16" i="1"/>
  <c r="M16" i="1"/>
  <c r="N16" i="1"/>
  <c r="C16" i="1"/>
  <c r="B15" i="1"/>
  <c r="C15" i="1"/>
  <c r="D15" i="1"/>
  <c r="E15" i="1"/>
  <c r="F15" i="1"/>
  <c r="G15" i="1"/>
  <c r="H15" i="1"/>
  <c r="I15" i="1"/>
  <c r="J15" i="1"/>
  <c r="K15" i="1"/>
  <c r="L15" i="1"/>
  <c r="M15" i="1"/>
  <c r="N15" i="1"/>
  <c r="C17" i="1"/>
  <c r="N17" i="1"/>
  <c r="B19" i="1"/>
  <c r="C19" i="1"/>
  <c r="D19" i="1"/>
  <c r="E19" i="1"/>
  <c r="F19" i="1"/>
  <c r="G19" i="1"/>
  <c r="H19" i="1"/>
  <c r="I19" i="1"/>
  <c r="J19" i="1"/>
  <c r="K19" i="1"/>
  <c r="L19" i="1"/>
  <c r="M19" i="1"/>
  <c r="N19" i="1"/>
  <c r="B115" i="2"/>
  <c r="C115" i="2"/>
  <c r="D115" i="2"/>
  <c r="E115" i="2"/>
  <c r="F115" i="2"/>
  <c r="G115" i="2"/>
  <c r="B116" i="2"/>
  <c r="C116" i="2"/>
  <c r="D116" i="2"/>
  <c r="E116" i="2"/>
  <c r="F116" i="2"/>
  <c r="G116" i="2"/>
  <c r="B117" i="2"/>
  <c r="C117" i="2"/>
  <c r="D117" i="2"/>
  <c r="E117" i="2"/>
  <c r="F117" i="2"/>
  <c r="G117" i="2"/>
  <c r="F114" i="2"/>
  <c r="G114" i="2"/>
  <c r="C114" i="2"/>
  <c r="D114" i="2"/>
  <c r="E114" i="2"/>
  <c r="B114" i="2"/>
  <c r="N14" i="1"/>
  <c r="C14" i="1"/>
  <c r="D14" i="1"/>
  <c r="E14" i="1"/>
  <c r="F14" i="1"/>
  <c r="G14" i="1"/>
  <c r="H14" i="1"/>
  <c r="I14" i="1"/>
  <c r="J14" i="1"/>
  <c r="K14" i="1"/>
  <c r="L14" i="1"/>
  <c r="M14" i="1"/>
  <c r="B14" i="1"/>
  <c r="M5" i="1"/>
  <c r="M6" i="1"/>
  <c r="M7" i="1"/>
  <c r="M8" i="1"/>
  <c r="M9" i="1"/>
  <c r="M4" i="1"/>
  <c r="K108" i="3"/>
  <c r="L108" i="3" s="1"/>
</calcChain>
</file>

<file path=xl/sharedStrings.xml><?xml version="1.0" encoding="utf-8"?>
<sst xmlns="http://schemas.openxmlformats.org/spreadsheetml/2006/main" count="40" uniqueCount="22">
  <si>
    <t>Date</t>
  </si>
  <si>
    <t>Total</t>
  </si>
  <si>
    <t>men</t>
  </si>
  <si>
    <t>women</t>
  </si>
  <si>
    <t>Number of shares</t>
  </si>
  <si>
    <t>Number of members</t>
  </si>
  <si>
    <t>Main indicators of mandatory pension system in RA (AMD)</t>
  </si>
  <si>
    <t>NAV</t>
  </si>
  <si>
    <t>Currency and deposits</t>
  </si>
  <si>
    <t>Bonds, of which</t>
  </si>
  <si>
    <t>RA Government bonds</t>
  </si>
  <si>
    <t>other bonds</t>
  </si>
  <si>
    <t>Collective investment scheemes</t>
  </si>
  <si>
    <t>Other assets</t>
  </si>
  <si>
    <t>Total assets</t>
  </si>
  <si>
    <t>Liabilities</t>
  </si>
  <si>
    <t>FX assets</t>
  </si>
  <si>
    <t>AMD assets</t>
  </si>
  <si>
    <t>NAVPS (not weighted average)</t>
  </si>
  <si>
    <t>Shares</t>
  </si>
  <si>
    <t>11/31/2025</t>
  </si>
  <si>
    <t>6/31/2026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</si>
</sst>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GHEA Grapalat"/>
      <family val="2"/>
    </font>
    <font>
      <sz val="11"/>
      <color theme="1"/>
      <name val="GHEA Grapalat"/>
      <family val="2"/>
    </font>
    <font>
      <sz val="11"/>
      <color rgb="FFFF0000"/>
      <name val="GHEA Grapalat"/>
      <family val="2"/>
    </font>
    <font>
      <b/>
      <sz val="11"/>
      <color theme="1"/>
      <name val="GHEA Grapalat"/>
      <family val="2"/>
    </font>
    <font>
      <b/>
      <sz val="11"/>
      <color theme="1"/>
      <name val="GHEA Grapalat"/>
      <family val="3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0" fillId="2" borderId="0" xfId="0" applyFill="1"/>
    <xf numFmtId="0" fontId="3" fillId="3" borderId="1" xfId="0" applyFont="1" applyFill="1" applyBorder="1"/>
    <xf numFmtId="14" fontId="0" fillId="2" borderId="0" xfId="0" applyNumberFormat="1" applyFill="1" applyAlignment="1">
      <alignment horizontal="left"/>
    </xf>
    <xf numFmtId="164" fontId="0" fillId="2" borderId="0" xfId="0" applyNumberFormat="1" applyFill="1"/>
    <xf numFmtId="43" fontId="0" fillId="2" borderId="0" xfId="0" applyNumberFormat="1" applyFill="1"/>
    <xf numFmtId="164" fontId="0" fillId="2" borderId="0" xfId="1" applyNumberFormat="1" applyFont="1" applyFill="1"/>
    <xf numFmtId="164" fontId="3" fillId="3" borderId="1" xfId="1" applyNumberFormat="1" applyFont="1" applyFill="1" applyBorder="1"/>
    <xf numFmtId="14" fontId="0" fillId="0" borderId="0" xfId="0" applyNumberFormat="1"/>
    <xf numFmtId="14" fontId="0" fillId="2" borderId="0" xfId="0" applyNumberFormat="1" applyFill="1"/>
    <xf numFmtId="164" fontId="2" fillId="2" borderId="0" xfId="1" applyNumberFormat="1" applyFont="1" applyFill="1"/>
    <xf numFmtId="164" fontId="2" fillId="2" borderId="0" xfId="0" applyNumberFormat="1" applyFont="1" applyFill="1"/>
    <xf numFmtId="164" fontId="0" fillId="2" borderId="0" xfId="1" applyNumberFormat="1" applyFont="1" applyFill="1" applyAlignment="1"/>
    <xf numFmtId="164" fontId="0" fillId="2" borderId="0" xfId="1" applyNumberFormat="1" applyFont="1" applyFill="1" applyAlignment="1">
      <alignment horizontal="center"/>
    </xf>
    <xf numFmtId="164" fontId="0" fillId="2" borderId="0" xfId="0" applyNumberFormat="1" applyFill="1" applyAlignment="1">
      <alignment horizontal="left"/>
    </xf>
    <xf numFmtId="43" fontId="0" fillId="2" borderId="0" xfId="1" applyNumberFormat="1" applyFont="1" applyFill="1"/>
    <xf numFmtId="43" fontId="0" fillId="2" borderId="0" xfId="1" applyFont="1" applyFill="1"/>
    <xf numFmtId="14" fontId="0" fillId="2" borderId="0" xfId="0" applyNumberFormat="1" applyFill="1" applyAlignment="1">
      <alignment horizontal="right"/>
    </xf>
    <xf numFmtId="0" fontId="4" fillId="2" borderId="0" xfId="0" applyFont="1" applyFill="1" applyAlignment="1">
      <alignment horizontal="left"/>
    </xf>
    <xf numFmtId="164" fontId="3" fillId="3" borderId="1" xfId="1" applyNumberFormat="1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2.xml"/><Relationship Id="rId10" Type="http://schemas.openxmlformats.org/officeDocument/2006/relationships/customXml" Target="../customXml/item1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PF_series_arm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SECURITIES\FORMS\Financial\Pension%20Funds\2024\04.30_PF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Զուտ ակտիվներ սկսած 31.07.24"/>
      <sheetName val="Զուտ ակտիվներ 30.06.15-30.06.24"/>
      <sheetName val="Մասնակիցներ"/>
    </sheetNames>
    <sheetDataSet>
      <sheetData sheetId="0">
        <row r="14">
          <cell r="B14">
            <v>1207537967900.04</v>
          </cell>
          <cell r="C14">
            <v>237920786444.12</v>
          </cell>
          <cell r="D14">
            <v>556553907114.27002</v>
          </cell>
          <cell r="E14">
            <v>476008842712.87006</v>
          </cell>
          <cell r="F14">
            <v>80545064401.400009</v>
          </cell>
          <cell r="G14">
            <v>3111312195.25</v>
          </cell>
          <cell r="H14">
            <v>418581800570.93994</v>
          </cell>
          <cell r="I14">
            <v>3316371071.2200007</v>
          </cell>
          <cell r="J14">
            <v>1219484177395.8003</v>
          </cell>
          <cell r="K14">
            <v>11946209495.76</v>
          </cell>
          <cell r="L14">
            <v>438009674821.17993</v>
          </cell>
          <cell r="M14">
            <v>781474502574.62036</v>
          </cell>
          <cell r="N14">
            <v>2321.94515</v>
          </cell>
        </row>
        <row r="15">
          <cell r="B15">
            <v>1242028450077.1001</v>
          </cell>
          <cell r="C15">
            <v>255244585636.09003</v>
          </cell>
          <cell r="D15">
            <v>564151060465.20007</v>
          </cell>
          <cell r="E15">
            <v>479342722110.76007</v>
          </cell>
          <cell r="F15">
            <v>84808338354.440002</v>
          </cell>
          <cell r="G15">
            <v>3259728941.9200001</v>
          </cell>
          <cell r="H15">
            <v>421231735666.5199</v>
          </cell>
          <cell r="I15">
            <v>2943735981.1900001</v>
          </cell>
          <cell r="J15">
            <v>1246830846690.9199</v>
          </cell>
          <cell r="K15">
            <v>4802396613.8200006</v>
          </cell>
          <cell r="L15">
            <v>443969056669.72998</v>
          </cell>
          <cell r="M15">
            <v>802861790021.18994</v>
          </cell>
          <cell r="N15">
            <v>2353.8227499999998</v>
          </cell>
        </row>
        <row r="16">
          <cell r="B16">
            <v>1262550649539.8599</v>
          </cell>
          <cell r="C16">
            <v>253054389441.79001</v>
          </cell>
          <cell r="D16">
            <v>575409900976.87</v>
          </cell>
          <cell r="E16">
            <v>493310344397.97998</v>
          </cell>
          <cell r="F16">
            <v>82099556578.889999</v>
          </cell>
          <cell r="G16">
            <v>3237857587.5799999</v>
          </cell>
          <cell r="H16">
            <v>425108889709.77002</v>
          </cell>
          <cell r="I16">
            <v>7010031444.2200012</v>
          </cell>
          <cell r="J16">
            <v>1263821069160.2302</v>
          </cell>
          <cell r="K16">
            <v>1270419620.3700006</v>
          </cell>
          <cell r="L16">
            <v>448280464755.67004</v>
          </cell>
          <cell r="M16">
            <v>815540604404.56018</v>
          </cell>
          <cell r="N16">
            <v>2369.9572166666671</v>
          </cell>
        </row>
        <row r="17">
          <cell r="B17">
            <v>1292443938558.6802</v>
          </cell>
          <cell r="C17">
            <v>275447176216.46997</v>
          </cell>
          <cell r="D17">
            <v>577890997965.56006</v>
          </cell>
          <cell r="E17">
            <v>495590775843.10999</v>
          </cell>
          <cell r="F17">
            <v>82300222122.450012</v>
          </cell>
          <cell r="G17">
            <v>3316115125.2200003</v>
          </cell>
          <cell r="H17">
            <v>432059944188.89996</v>
          </cell>
          <cell r="I17">
            <v>6838833440.7200012</v>
          </cell>
          <cell r="J17">
            <v>1295553066936.8701</v>
          </cell>
          <cell r="K17">
            <v>3109128378.1899996</v>
          </cell>
          <cell r="L17">
            <v>457151669214.99005</v>
          </cell>
          <cell r="M17">
            <v>838401397721.88013</v>
          </cell>
          <cell r="N17">
            <v>2395.6351</v>
          </cell>
        </row>
        <row r="18">
          <cell r="B18">
            <v>1331058007080.22</v>
          </cell>
          <cell r="C18">
            <v>281713438116.84998</v>
          </cell>
          <cell r="D18">
            <v>593267197768.65002</v>
          </cell>
          <cell r="E18">
            <v>510325063561.46997</v>
          </cell>
          <cell r="F18">
            <v>82942134207.179993</v>
          </cell>
          <cell r="G18">
            <v>3355507935.0900002</v>
          </cell>
          <cell r="H18">
            <v>447095140831.57001</v>
          </cell>
          <cell r="I18">
            <v>6745600293.3600006</v>
          </cell>
          <cell r="J18">
            <v>1332176884945.5203</v>
          </cell>
          <cell r="K18">
            <v>1118877865.3</v>
          </cell>
          <cell r="L18">
            <v>466934147593.76996</v>
          </cell>
          <cell r="M18">
            <v>865242737351.75024</v>
          </cell>
          <cell r="N18">
            <v>2434.5447000000004</v>
          </cell>
        </row>
        <row r="19">
          <cell r="B19">
            <v>1331058007080.22</v>
          </cell>
          <cell r="C19">
            <v>300095170270.23004</v>
          </cell>
          <cell r="D19">
            <v>585426251755.69995</v>
          </cell>
          <cell r="E19">
            <v>502621433791.20996</v>
          </cell>
          <cell r="F19">
            <v>82804817964.48999</v>
          </cell>
          <cell r="G19">
            <v>3378011837.9499998</v>
          </cell>
          <cell r="H19">
            <v>456779446782.85016</v>
          </cell>
          <cell r="I19">
            <v>6746139499.1199999</v>
          </cell>
          <cell r="J19">
            <v>1352425020145.8503</v>
          </cell>
          <cell r="K19">
            <v>1188012717.24</v>
          </cell>
          <cell r="L19">
            <v>476738240102.15002</v>
          </cell>
          <cell r="M19">
            <v>875686780043.70032</v>
          </cell>
          <cell r="N19">
            <v>2472.0696166666662</v>
          </cell>
        </row>
        <row r="20">
          <cell r="B20">
            <v>1407199834543.5</v>
          </cell>
          <cell r="C20">
            <v>326612772560.87994</v>
          </cell>
          <cell r="D20">
            <v>606919101443.78992</v>
          </cell>
          <cell r="E20">
            <v>525881784403.54993</v>
          </cell>
          <cell r="F20">
            <v>81037317040.240005</v>
          </cell>
          <cell r="G20">
            <v>3469923829.4000001</v>
          </cell>
          <cell r="H20">
            <v>464381601427.22998</v>
          </cell>
          <cell r="I20">
            <v>12059251755.260002</v>
          </cell>
          <cell r="J20">
            <v>1413442651016.5601</v>
          </cell>
          <cell r="K20">
            <v>6242816473.0600004</v>
          </cell>
          <cell r="L20">
            <v>491141170658.50006</v>
          </cell>
          <cell r="M20">
            <v>922301480358.06006</v>
          </cell>
          <cell r="N20">
            <v>2497.8969833333335</v>
          </cell>
        </row>
        <row r="21">
          <cell r="B21">
            <v>1440999317242.4299</v>
          </cell>
          <cell r="C21">
            <v>334480293185.34998</v>
          </cell>
          <cell r="D21">
            <v>611549006192.19983</v>
          </cell>
          <cell r="E21">
            <v>532779087190.37</v>
          </cell>
          <cell r="F21">
            <v>78769919001.830017</v>
          </cell>
          <cell r="G21">
            <v>3580723088.5100002</v>
          </cell>
          <cell r="H21">
            <v>480409561381.12</v>
          </cell>
          <cell r="I21">
            <v>12257801904.259987</v>
          </cell>
          <cell r="J21">
            <v>1442277385751.4397</v>
          </cell>
          <cell r="K21">
            <v>1278068509.01</v>
          </cell>
          <cell r="L21">
            <v>501792443828.06995</v>
          </cell>
          <cell r="M21">
            <v>940484941923.36975</v>
          </cell>
          <cell r="N21">
            <v>2526.7825500000004</v>
          </cell>
        </row>
        <row r="22">
          <cell r="B22">
            <v>1483613080943.8701</v>
          </cell>
          <cell r="C22">
            <v>353476566090.17999</v>
          </cell>
          <cell r="D22">
            <v>623089128577.04004</v>
          </cell>
          <cell r="E22">
            <v>543326679458.68994</v>
          </cell>
          <cell r="F22">
            <v>79762449118.350006</v>
          </cell>
          <cell r="G22">
            <v>3556432818.0100002</v>
          </cell>
          <cell r="H22">
            <v>491494352050.62</v>
          </cell>
          <cell r="I22">
            <v>15529527441.76</v>
          </cell>
          <cell r="J22">
            <v>1487146006977.6099</v>
          </cell>
          <cell r="K22">
            <v>3532926033.7399998</v>
          </cell>
          <cell r="L22">
            <v>508687003417.34003</v>
          </cell>
          <cell r="M22">
            <v>978459003560.26978</v>
          </cell>
          <cell r="N22">
            <v>2563.9304666666667</v>
          </cell>
        </row>
        <row r="23">
          <cell r="B23">
            <v>1513447716271.73</v>
          </cell>
          <cell r="C23">
            <v>354962995218.09991</v>
          </cell>
          <cell r="D23">
            <v>643416336051.5</v>
          </cell>
          <cell r="E23">
            <v>561815492933.72998</v>
          </cell>
          <cell r="F23">
            <v>81600843117.77002</v>
          </cell>
          <cell r="G23">
            <v>3884231475.3299999</v>
          </cell>
          <cell r="H23">
            <v>499956439165.79999</v>
          </cell>
          <cell r="I23">
            <v>19832577345.23</v>
          </cell>
          <cell r="J23">
            <v>1522052579255.96</v>
          </cell>
          <cell r="K23">
            <v>8604862984.2299995</v>
          </cell>
          <cell r="L23">
            <v>520724439614.14996</v>
          </cell>
          <cell r="M23">
            <v>1001328139641.8101</v>
          </cell>
          <cell r="N23">
            <v>2605.6629833333332</v>
          </cell>
        </row>
        <row r="24">
          <cell r="B24">
            <v>1489740255183.9099</v>
          </cell>
          <cell r="C24">
            <v>384686523878.48004</v>
          </cell>
          <cell r="D24">
            <v>622690762008.15002</v>
          </cell>
          <cell r="E24">
            <v>543435989135.32001</v>
          </cell>
          <cell r="F24">
            <v>79254772872.830002</v>
          </cell>
          <cell r="G24">
            <v>3989737745.4000001</v>
          </cell>
          <cell r="H24">
            <v>474000279072.73004</v>
          </cell>
          <cell r="I24">
            <v>12769240644.519999</v>
          </cell>
          <cell r="J24">
            <v>1498136543349.28</v>
          </cell>
          <cell r="K24">
            <v>8396288165.3700008</v>
          </cell>
          <cell r="L24">
            <v>510437328107.37</v>
          </cell>
          <cell r="M24">
            <v>987699215241.91003</v>
          </cell>
          <cell r="N24">
            <v>2529.2577333333334</v>
          </cell>
        </row>
        <row r="25">
          <cell r="B25">
            <v>1548282843230.2996</v>
          </cell>
          <cell r="C25">
            <v>408816022628.81</v>
          </cell>
          <cell r="D25">
            <v>597676709975.26001</v>
          </cell>
          <cell r="E25">
            <v>518182953739.01001</v>
          </cell>
          <cell r="F25">
            <v>79493756236.25</v>
          </cell>
          <cell r="G25">
            <v>3897803105.8999996</v>
          </cell>
          <cell r="H25">
            <v>526421713277.02002</v>
          </cell>
          <cell r="I25">
            <v>12874871035.860001</v>
          </cell>
          <cell r="J25">
            <v>1549687120022.8499</v>
          </cell>
          <cell r="K25">
            <v>1404276792.5500002</v>
          </cell>
          <cell r="L25">
            <v>544589354247.41003</v>
          </cell>
          <cell r="M25">
            <v>1005097765775.4398</v>
          </cell>
          <cell r="N25">
            <v>2586.9356666666667</v>
          </cell>
        </row>
        <row r="26">
          <cell r="B26">
            <v>1589537112092.51</v>
          </cell>
          <cell r="C26">
            <v>398510766712.02997</v>
          </cell>
          <cell r="D26">
            <v>621832599960.7301</v>
          </cell>
          <cell r="E26">
            <v>524606137410.63007</v>
          </cell>
          <cell r="F26">
            <v>97226462550.100006</v>
          </cell>
          <cell r="G26">
            <v>4023278163.1900001</v>
          </cell>
          <cell r="H26">
            <v>552122041461.20996</v>
          </cell>
          <cell r="I26">
            <v>19976447755.77</v>
          </cell>
          <cell r="J26">
            <v>1596465134052.9302</v>
          </cell>
          <cell r="K26">
            <v>6928021960.4200001</v>
          </cell>
          <cell r="L26">
            <v>599268317099.82996</v>
          </cell>
          <cell r="M26">
            <v>997196816953.10022</v>
          </cell>
          <cell r="N26">
            <v>2622.1597166666666</v>
          </cell>
        </row>
        <row r="27">
          <cell r="B27">
            <v>1616009628166.6399</v>
          </cell>
          <cell r="C27">
            <v>419432185296.70007</v>
          </cell>
          <cell r="D27">
            <v>627019236692.56006</v>
          </cell>
          <cell r="E27">
            <v>531081621553.80994</v>
          </cell>
          <cell r="F27">
            <v>95937615138.75</v>
          </cell>
          <cell r="G27">
            <v>4161924812.8899999</v>
          </cell>
          <cell r="H27">
            <v>546105919850.77991</v>
          </cell>
          <cell r="I27">
            <v>20763999407.869999</v>
          </cell>
          <cell r="J27">
            <v>1617483266060.7998</v>
          </cell>
          <cell r="K27">
            <v>1473637894.1599996</v>
          </cell>
          <cell r="L27">
            <v>584668685950.28992</v>
          </cell>
          <cell r="M27">
            <v>1032814580110.5099</v>
          </cell>
          <cell r="N27">
            <v>2636.7343333333333</v>
          </cell>
        </row>
        <row r="28">
          <cell r="B28">
            <v>1638131016518.2502</v>
          </cell>
          <cell r="C28">
            <v>427992733133.51996</v>
          </cell>
          <cell r="D28">
            <v>650235421198.68994</v>
          </cell>
          <cell r="E28">
            <v>545035586998.61987</v>
          </cell>
          <cell r="F28">
            <v>105199834200.07001</v>
          </cell>
          <cell r="G28">
            <v>4212018285.9200001</v>
          </cell>
          <cell r="H28">
            <v>546634568159.71997</v>
          </cell>
          <cell r="I28">
            <v>23545902175.390003</v>
          </cell>
          <cell r="J28">
            <v>1652620642953.24</v>
          </cell>
          <cell r="K28">
            <v>14489626434.99</v>
          </cell>
          <cell r="L28">
            <v>606146533720.79993</v>
          </cell>
          <cell r="M28">
            <v>1046474109232.4401</v>
          </cell>
          <cell r="N28">
            <v>2646.1012999999998</v>
          </cell>
        </row>
      </sheetData>
      <sheetData sheetId="1"/>
      <sheetData sheetId="2">
        <row r="114">
          <cell r="B114">
            <v>518202157.64468104</v>
          </cell>
          <cell r="C114">
            <v>289374850.90130699</v>
          </cell>
          <cell r="D114">
            <v>228827306.74337402</v>
          </cell>
          <cell r="E114">
            <v>961944</v>
          </cell>
          <cell r="F114">
            <v>494819</v>
          </cell>
          <cell r="G114">
            <v>467125</v>
          </cell>
        </row>
        <row r="115">
          <cell r="B115">
            <v>525926708.46423006</v>
          </cell>
          <cell r="C115">
            <v>294074196.04931802</v>
          </cell>
          <cell r="D115">
            <v>231852512.41491202</v>
          </cell>
          <cell r="E115">
            <v>969387</v>
          </cell>
          <cell r="F115">
            <v>499215</v>
          </cell>
          <cell r="G115">
            <v>470172</v>
          </cell>
        </row>
        <row r="116">
          <cell r="B116">
            <v>530463468.08761013</v>
          </cell>
          <cell r="C116">
            <v>296829657.56314301</v>
          </cell>
          <cell r="D116">
            <v>233633810.52446699</v>
          </cell>
          <cell r="E116">
            <v>977503</v>
          </cell>
          <cell r="F116">
            <v>504272</v>
          </cell>
          <cell r="G116">
            <v>473231</v>
          </cell>
        </row>
        <row r="117">
          <cell r="B117">
            <v>537308182.83992398</v>
          </cell>
          <cell r="C117">
            <v>300743082.55789101</v>
          </cell>
          <cell r="D117">
            <v>236565100.282033</v>
          </cell>
          <cell r="E117">
            <v>980733</v>
          </cell>
          <cell r="F117">
            <v>506041</v>
          </cell>
          <cell r="G117">
            <v>474692</v>
          </cell>
        </row>
        <row r="118">
          <cell r="B118">
            <v>543693814.31168997</v>
          </cell>
          <cell r="C118">
            <v>304442423.52316695</v>
          </cell>
          <cell r="D118">
            <v>239251390.78852302</v>
          </cell>
          <cell r="E118">
            <v>988657</v>
          </cell>
          <cell r="F118">
            <v>510112</v>
          </cell>
          <cell r="G118">
            <v>478545</v>
          </cell>
        </row>
        <row r="119">
          <cell r="B119">
            <v>550568378.27533388</v>
          </cell>
          <cell r="C119">
            <v>308427481.78427798</v>
          </cell>
          <cell r="D119">
            <v>242140896.49105603</v>
          </cell>
          <cell r="E119">
            <v>994238</v>
          </cell>
          <cell r="F119">
            <v>513045</v>
          </cell>
          <cell r="G119">
            <v>481193</v>
          </cell>
        </row>
        <row r="120">
          <cell r="B120">
            <v>559668251.81336999</v>
          </cell>
          <cell r="C120">
            <v>313621923.85484099</v>
          </cell>
          <cell r="D120">
            <v>246046327.958529</v>
          </cell>
          <cell r="E120">
            <v>1000777</v>
          </cell>
          <cell r="F120">
            <v>516177</v>
          </cell>
          <cell r="G120">
            <v>484600</v>
          </cell>
        </row>
        <row r="121">
          <cell r="B121">
            <v>566090749.341465</v>
          </cell>
          <cell r="C121">
            <v>317304136.51900899</v>
          </cell>
          <cell r="D121">
            <v>248786612.82245603</v>
          </cell>
          <cell r="E121">
            <v>1006752</v>
          </cell>
          <cell r="F121">
            <v>519139</v>
          </cell>
          <cell r="G121">
            <v>487613</v>
          </cell>
        </row>
        <row r="122">
          <cell r="B122">
            <v>573709272.09674394</v>
          </cell>
          <cell r="C122">
            <v>321596609.45814002</v>
          </cell>
          <cell r="D122">
            <v>252112662.63860396</v>
          </cell>
          <cell r="E122">
            <v>1012089</v>
          </cell>
          <cell r="F122">
            <v>521857</v>
          </cell>
          <cell r="G122">
            <v>490232</v>
          </cell>
        </row>
        <row r="123">
          <cell r="B123">
            <v>579459715.26855505</v>
          </cell>
          <cell r="C123">
            <v>324831187.71111989</v>
          </cell>
          <cell r="D123">
            <v>254628527.55743498</v>
          </cell>
          <cell r="E123">
            <v>1012165</v>
          </cell>
          <cell r="F123">
            <v>521906</v>
          </cell>
          <cell r="G123">
            <v>490259</v>
          </cell>
        </row>
        <row r="124">
          <cell r="B124">
            <v>586533738.89655399</v>
          </cell>
          <cell r="C124">
            <v>328868844.20194799</v>
          </cell>
          <cell r="D124">
            <v>257664894.69460601</v>
          </cell>
          <cell r="E124">
            <v>1018967</v>
          </cell>
          <cell r="F124">
            <v>525312</v>
          </cell>
          <cell r="G124">
            <v>493655</v>
          </cell>
        </row>
        <row r="125">
          <cell r="B125">
            <v>594500381.30646706</v>
          </cell>
          <cell r="C125">
            <v>333491848.28448296</v>
          </cell>
          <cell r="D125">
            <v>261008533.02198407</v>
          </cell>
          <cell r="E125">
            <v>1024527</v>
          </cell>
          <cell r="F125">
            <v>528134</v>
          </cell>
          <cell r="G125">
            <v>496393</v>
          </cell>
        </row>
        <row r="126">
          <cell r="B126">
            <v>601266081.98108304</v>
          </cell>
          <cell r="C126">
            <v>337356061.07286698</v>
          </cell>
          <cell r="D126">
            <v>263910020.90821603</v>
          </cell>
          <cell r="E126">
            <v>1032966</v>
          </cell>
          <cell r="F126">
            <v>532765</v>
          </cell>
          <cell r="G126">
            <v>500201</v>
          </cell>
        </row>
        <row r="127">
          <cell r="B127">
            <v>607953308.95693803</v>
          </cell>
          <cell r="C127">
            <v>341159247.35758001</v>
          </cell>
          <cell r="D127">
            <v>266794061.59935802</v>
          </cell>
          <cell r="E127">
            <v>1038847</v>
          </cell>
          <cell r="F127">
            <v>535960</v>
          </cell>
          <cell r="G127">
            <v>502887</v>
          </cell>
        </row>
        <row r="128">
          <cell r="B128">
            <v>614732375.82912207</v>
          </cell>
          <cell r="C128">
            <v>345054100.16464698</v>
          </cell>
          <cell r="D128">
            <v>269678275.66447502</v>
          </cell>
          <cell r="E128">
            <v>1044067</v>
          </cell>
          <cell r="F128">
            <v>538793</v>
          </cell>
          <cell r="G128">
            <v>505274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ets by fund"/>
      <sheetName val="Assets (publication)"/>
      <sheetName val="stock"/>
      <sheetName val="flow"/>
      <sheetName val="Sheet2"/>
      <sheetName val="Y calc"/>
      <sheetName val="Assets by fund (2)"/>
      <sheetName val="Sheet1"/>
    </sheetNames>
    <sheetDataSet>
      <sheetData sheetId="0">
        <row r="17">
          <cell r="O17">
            <v>292412215993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3"/>
  <sheetViews>
    <sheetView topLeftCell="J1" workbookViewId="0">
      <pane ySplit="3" topLeftCell="A13" activePane="bottomLeft" state="frozen"/>
      <selection pane="bottomLeft" activeCell="E28" sqref="E28:F28"/>
    </sheetView>
  </sheetViews>
  <sheetFormatPr defaultColWidth="9.6640625" defaultRowHeight="16.5" x14ac:dyDescent="0.3"/>
  <cols>
    <col min="1" max="1" width="9.88671875" style="1" bestFit="1" customWidth="1"/>
    <col min="2" max="2" width="26.88671875" style="1" bestFit="1" customWidth="1"/>
    <col min="3" max="3" width="30.77734375" style="1" bestFit="1" customWidth="1"/>
    <col min="4" max="4" width="24.109375" style="1" bestFit="1" customWidth="1"/>
    <col min="5" max="5" width="27.6640625" style="1" bestFit="1" customWidth="1"/>
    <col min="6" max="6" width="18" style="1" bestFit="1" customWidth="1"/>
    <col min="7" max="7" width="18" style="1" customWidth="1"/>
    <col min="8" max="8" width="32.109375" style="1" bestFit="1" customWidth="1"/>
    <col min="9" max="9" width="15.33203125" style="1" bestFit="1" customWidth="1"/>
    <col min="10" max="10" width="19.33203125" style="1" bestFit="1" customWidth="1"/>
    <col min="11" max="11" width="29.88671875" style="1" bestFit="1" customWidth="1"/>
    <col min="12" max="12" width="23.21875" style="1" bestFit="1" customWidth="1"/>
    <col min="13" max="13" width="17.5546875" style="1" bestFit="1" customWidth="1"/>
    <col min="14" max="14" width="38.77734375" style="1" bestFit="1" customWidth="1"/>
    <col min="15" max="16384" width="9.6640625" style="1"/>
  </cols>
  <sheetData>
    <row r="1" spans="1:14" x14ac:dyDescent="0.3">
      <c r="A1" s="18" t="s">
        <v>6</v>
      </c>
      <c r="B1" s="18"/>
      <c r="C1" s="18"/>
      <c r="D1" s="18"/>
    </row>
    <row r="3" spans="1:14" x14ac:dyDescent="0.3">
      <c r="A3" s="2" t="s">
        <v>0</v>
      </c>
      <c r="B3" s="2" t="s">
        <v>7</v>
      </c>
      <c r="C3" s="2" t="s">
        <v>8</v>
      </c>
      <c r="D3" s="2" t="s">
        <v>9</v>
      </c>
      <c r="E3" s="2" t="s">
        <v>10</v>
      </c>
      <c r="F3" s="2" t="s">
        <v>11</v>
      </c>
      <c r="G3" s="2" t="s">
        <v>19</v>
      </c>
      <c r="H3" s="2" t="s">
        <v>12</v>
      </c>
      <c r="I3" s="2" t="s">
        <v>13</v>
      </c>
      <c r="J3" s="2" t="s">
        <v>14</v>
      </c>
      <c r="K3" s="2" t="s">
        <v>15</v>
      </c>
      <c r="L3" s="2" t="s">
        <v>16</v>
      </c>
      <c r="M3" s="2" t="s">
        <v>17</v>
      </c>
      <c r="N3" s="2" t="s">
        <v>18</v>
      </c>
    </row>
    <row r="4" spans="1:14" x14ac:dyDescent="0.3">
      <c r="A4" s="3">
        <v>45504</v>
      </c>
      <c r="B4" s="4">
        <v>957077677984.03992</v>
      </c>
      <c r="C4" s="4">
        <v>177358757135.88998</v>
      </c>
      <c r="D4" s="4">
        <v>464425316745.97003</v>
      </c>
      <c r="E4" s="4">
        <v>403829462998.60999</v>
      </c>
      <c r="F4" s="4">
        <v>60595853747.360001</v>
      </c>
      <c r="G4" s="6">
        <v>2551093444.1999998</v>
      </c>
      <c r="H4" s="4">
        <v>313513319191.77997</v>
      </c>
      <c r="I4" s="4">
        <v>1649534998.1700003</v>
      </c>
      <c r="J4" s="4">
        <v>959498021516.01001</v>
      </c>
      <c r="K4" s="4">
        <v>2420343531.9699998</v>
      </c>
      <c r="L4" s="4">
        <v>331226771826.45001</v>
      </c>
      <c r="M4" s="4">
        <f>+J4-L4</f>
        <v>628271249689.56006</v>
      </c>
      <c r="N4" s="5">
        <v>2178.1637500000002</v>
      </c>
    </row>
    <row r="5" spans="1:14" x14ac:dyDescent="0.3">
      <c r="A5" s="3">
        <v>45535</v>
      </c>
      <c r="B5" s="4">
        <v>984658793716.96021</v>
      </c>
      <c r="C5" s="4">
        <v>175389808307.21997</v>
      </c>
      <c r="D5" s="4">
        <v>481302857269.24005</v>
      </c>
      <c r="E5" s="4">
        <v>414325724553.36005</v>
      </c>
      <c r="F5" s="4">
        <v>66977132715.880005</v>
      </c>
      <c r="G5" s="6">
        <v>2716119468.4000001</v>
      </c>
      <c r="H5" s="4">
        <v>328032468252.60999</v>
      </c>
      <c r="I5" s="4">
        <v>1809905320.2800002</v>
      </c>
      <c r="J5" s="4">
        <v>989251158617.75012</v>
      </c>
      <c r="K5" s="4">
        <v>4592364900.789999</v>
      </c>
      <c r="L5" s="4">
        <v>341315317899.35999</v>
      </c>
      <c r="M5" s="4">
        <f t="shared" ref="M5:M9" si="0">+J5-L5</f>
        <v>647935840718.39014</v>
      </c>
      <c r="N5" s="5">
        <v>2201.3499333333334</v>
      </c>
    </row>
    <row r="6" spans="1:14" x14ac:dyDescent="0.3">
      <c r="A6" s="3">
        <v>45565</v>
      </c>
      <c r="B6" s="4">
        <v>1004762817441.46</v>
      </c>
      <c r="C6" s="4">
        <v>180228360337.95999</v>
      </c>
      <c r="D6" s="4">
        <v>487105693825.55005</v>
      </c>
      <c r="E6" s="4">
        <v>421497281881.5</v>
      </c>
      <c r="F6" s="4">
        <v>65608411944.049995</v>
      </c>
      <c r="G6" s="6">
        <v>2763101751.8099999</v>
      </c>
      <c r="H6" s="4">
        <v>337224568918.53003</v>
      </c>
      <c r="I6" s="4">
        <v>1825809229.7899997</v>
      </c>
      <c r="J6" s="4">
        <v>1009147534063.6401</v>
      </c>
      <c r="K6" s="4">
        <v>4384716622.1800003</v>
      </c>
      <c r="L6" s="4">
        <v>351720300716.25</v>
      </c>
      <c r="M6" s="4">
        <f t="shared" si="0"/>
        <v>657427233347.39014</v>
      </c>
      <c r="N6" s="5">
        <v>2224.9440833333333</v>
      </c>
    </row>
    <row r="7" spans="1:14" x14ac:dyDescent="0.3">
      <c r="A7" s="3">
        <v>45596</v>
      </c>
      <c r="B7" s="4">
        <v>1019982029753.92</v>
      </c>
      <c r="C7" s="4">
        <v>200440011094.69003</v>
      </c>
      <c r="D7" s="4">
        <v>484656552358.17999</v>
      </c>
      <c r="E7" s="4">
        <v>415910635896.84003</v>
      </c>
      <c r="F7" s="4">
        <v>68745916461.339996</v>
      </c>
      <c r="G7" s="6">
        <v>3803172810.3400002</v>
      </c>
      <c r="H7" s="4">
        <v>335434287554.03003</v>
      </c>
      <c r="I7" s="4">
        <v>2067694264.6300006</v>
      </c>
      <c r="J7" s="4">
        <v>1026401718081.87</v>
      </c>
      <c r="K7" s="4">
        <v>6419688327.9499998</v>
      </c>
      <c r="L7" s="4">
        <v>355132691256</v>
      </c>
      <c r="M7" s="4">
        <f t="shared" si="0"/>
        <v>671269026825.87</v>
      </c>
      <c r="N7" s="5">
        <v>2214.2500666666665</v>
      </c>
    </row>
    <row r="8" spans="1:14" x14ac:dyDescent="0.3">
      <c r="A8" s="3">
        <v>45626</v>
      </c>
      <c r="B8" s="4">
        <v>1043534166372.2301</v>
      </c>
      <c r="C8" s="4">
        <v>203918474297.59</v>
      </c>
      <c r="D8" s="4">
        <v>486934430774.69</v>
      </c>
      <c r="E8" s="4">
        <v>414605039673.67999</v>
      </c>
      <c r="F8" s="4">
        <v>72329391101.01001</v>
      </c>
      <c r="G8" s="6">
        <v>3230432454.6900001</v>
      </c>
      <c r="H8" s="4">
        <v>358538261901.21002</v>
      </c>
      <c r="I8" s="4">
        <v>2620500239.0100002</v>
      </c>
      <c r="J8" s="4">
        <v>1055242099667.1899</v>
      </c>
      <c r="K8" s="4">
        <v>11707933294.959999</v>
      </c>
      <c r="L8" s="4">
        <v>373497246706.13</v>
      </c>
      <c r="M8" s="4">
        <f t="shared" si="0"/>
        <v>681744852961.05994</v>
      </c>
      <c r="N8" s="5">
        <v>2253.0492166666663</v>
      </c>
    </row>
    <row r="9" spans="1:14" x14ac:dyDescent="0.3">
      <c r="A9" s="3">
        <v>45657</v>
      </c>
      <c r="B9" s="4">
        <v>1073872544864.9401</v>
      </c>
      <c r="C9" s="4">
        <v>213020311432</v>
      </c>
      <c r="D9" s="4">
        <v>496195786434.78998</v>
      </c>
      <c r="E9" s="4">
        <v>423867641756.37994</v>
      </c>
      <c r="F9" s="4">
        <v>72328144678.410004</v>
      </c>
      <c r="G9" s="6">
        <v>4117248241.9099998</v>
      </c>
      <c r="H9" s="4">
        <v>355765811833.06</v>
      </c>
      <c r="I9" s="4">
        <v>9303813528.4300003</v>
      </c>
      <c r="J9" s="4">
        <v>1078402971470.1901</v>
      </c>
      <c r="K9" s="4">
        <v>4530426605.25</v>
      </c>
      <c r="L9" s="4">
        <v>372349038588.95001</v>
      </c>
      <c r="M9" s="4">
        <f t="shared" si="0"/>
        <v>706053932881.23999</v>
      </c>
      <c r="N9" s="5">
        <v>2256.154766666667</v>
      </c>
    </row>
    <row r="10" spans="1:14" x14ac:dyDescent="0.3">
      <c r="A10" s="3">
        <v>45688</v>
      </c>
      <c r="B10" s="4">
        <v>1106959418747.5801</v>
      </c>
      <c r="C10" s="4">
        <v>207010878313.39999</v>
      </c>
      <c r="D10" s="4">
        <v>525139911096.91003</v>
      </c>
      <c r="E10" s="4">
        <v>447461000185.64001</v>
      </c>
      <c r="F10" s="4">
        <v>77678910911.269989</v>
      </c>
      <c r="G10" s="6">
        <v>3267621971.9899998</v>
      </c>
      <c r="H10" s="4">
        <v>373802997892.43005</v>
      </c>
      <c r="I10" s="4">
        <v>2361845368.96</v>
      </c>
      <c r="J10" s="4">
        <v>1111583254643.6899</v>
      </c>
      <c r="K10" s="4">
        <v>4623835896.1100006</v>
      </c>
      <c r="L10" s="4">
        <v>389257424116.75006</v>
      </c>
      <c r="M10" s="4">
        <v>722325830526.93994</v>
      </c>
      <c r="N10" s="5">
        <v>2281.9812666666671</v>
      </c>
    </row>
    <row r="11" spans="1:14" x14ac:dyDescent="0.3">
      <c r="A11" s="3">
        <v>45716</v>
      </c>
      <c r="B11" s="4">
        <v>1108824257998.75</v>
      </c>
      <c r="C11" s="4">
        <v>197697862055.90997</v>
      </c>
      <c r="D11" s="4">
        <v>538673206031.24994</v>
      </c>
      <c r="E11" s="4">
        <v>461151130261.60999</v>
      </c>
      <c r="F11" s="4">
        <v>77522075769.639999</v>
      </c>
      <c r="G11" s="6">
        <v>3145777329.6599998</v>
      </c>
      <c r="H11" s="4">
        <v>378611601493.54999</v>
      </c>
      <c r="I11" s="4">
        <v>2249021666.23</v>
      </c>
      <c r="J11" s="4">
        <v>1120377468576.6001</v>
      </c>
      <c r="K11" s="4">
        <v>11553210577.849998</v>
      </c>
      <c r="L11" s="4">
        <v>389646836704.71997</v>
      </c>
      <c r="M11" s="4">
        <v>730730631871.88013</v>
      </c>
      <c r="N11" s="5">
        <v>2288.3675499999999</v>
      </c>
    </row>
    <row r="12" spans="1:14" x14ac:dyDescent="0.3">
      <c r="A12" s="3">
        <v>45747</v>
      </c>
      <c r="B12" s="4">
        <v>1151372883342.45</v>
      </c>
      <c r="C12" s="4">
        <v>226259385067.21002</v>
      </c>
      <c r="D12" s="4">
        <v>549958347399.19995</v>
      </c>
      <c r="E12" s="4">
        <v>470645670974.82996</v>
      </c>
      <c r="F12" s="4">
        <v>79312676424.369995</v>
      </c>
      <c r="G12" s="6">
        <v>3308637404.8800001</v>
      </c>
      <c r="H12" s="4">
        <v>383614889966.76996</v>
      </c>
      <c r="I12" s="4">
        <v>2437822620.6499996</v>
      </c>
      <c r="J12" s="4">
        <v>1165579082458.7097</v>
      </c>
      <c r="K12" s="4">
        <v>14206199116.259998</v>
      </c>
      <c r="L12" s="4">
        <v>412470471331.47998</v>
      </c>
      <c r="M12" s="4">
        <v>753108611127.22974</v>
      </c>
      <c r="N12" s="5">
        <v>2283.5471000000002</v>
      </c>
    </row>
    <row r="13" spans="1:14" x14ac:dyDescent="0.3">
      <c r="A13" s="3">
        <v>45777</v>
      </c>
      <c r="B13" s="4">
        <v>1178326532446.24</v>
      </c>
      <c r="C13" s="4">
        <v>243105203795.66998</v>
      </c>
      <c r="D13" s="4">
        <v>540349922510.40002</v>
      </c>
      <c r="E13" s="4">
        <v>459636127511.78998</v>
      </c>
      <c r="F13" s="4">
        <v>80713794998.609985</v>
      </c>
      <c r="G13" s="6">
        <v>3236222497.1800003</v>
      </c>
      <c r="H13" s="4">
        <v>396208937819.83997</v>
      </c>
      <c r="I13" s="4">
        <v>2681046017.9500008</v>
      </c>
      <c r="J13" s="4">
        <v>1185581332641.0403</v>
      </c>
      <c r="K13" s="4">
        <v>7254800194.7999992</v>
      </c>
      <c r="L13" s="4">
        <v>418074862167</v>
      </c>
      <c r="M13" s="4">
        <v>767506470474.04028</v>
      </c>
      <c r="N13" s="5">
        <v>2292.748</v>
      </c>
    </row>
    <row r="14" spans="1:14" x14ac:dyDescent="0.3">
      <c r="A14" s="3">
        <v>45808</v>
      </c>
      <c r="B14" s="4">
        <f>IF('[1]Զուտ ակտիվներ սկսած 31.07.24'!B14="","",'[1]Զուտ ակտիվներ սկսած 31.07.24'!B14)</f>
        <v>1207537967900.04</v>
      </c>
      <c r="C14" s="4">
        <f>IF('[1]Զուտ ակտիվներ սկսած 31.07.24'!C14="","",'[1]Զուտ ակտիվներ սկսած 31.07.24'!C14)</f>
        <v>237920786444.12</v>
      </c>
      <c r="D14" s="4">
        <f>IF('[1]Զուտ ակտիվներ սկսած 31.07.24'!D14="","",'[1]Զուտ ակտիվներ սկսած 31.07.24'!D14)</f>
        <v>556553907114.27002</v>
      </c>
      <c r="E14" s="4">
        <f>IF('[1]Զուտ ակտիվներ սկսած 31.07.24'!E14="","",'[1]Զուտ ակտիվներ սկսած 31.07.24'!E14)</f>
        <v>476008842712.87006</v>
      </c>
      <c r="F14" s="4">
        <f>IF('[1]Զուտ ակտիվներ սկսած 31.07.24'!F14="","",'[1]Զուտ ակտիվներ սկսած 31.07.24'!F14)</f>
        <v>80545064401.400009</v>
      </c>
      <c r="G14" s="6">
        <f>IF('[1]Զուտ ակտիվներ սկսած 31.07.24'!G14="","",'[1]Զուտ ակտիվներ սկսած 31.07.24'!G14)</f>
        <v>3111312195.25</v>
      </c>
      <c r="H14" s="4">
        <f>IF('[1]Զուտ ակտիվներ սկսած 31.07.24'!H14="","",'[1]Զուտ ակտիվներ սկսած 31.07.24'!H14)</f>
        <v>418581800570.93994</v>
      </c>
      <c r="I14" s="4">
        <f>IF('[1]Զուտ ակտիվներ սկսած 31.07.24'!I14="","",'[1]Զուտ ակտիվներ սկսած 31.07.24'!I14)</f>
        <v>3316371071.2200007</v>
      </c>
      <c r="J14" s="4">
        <f>IF('[1]Զուտ ակտիվներ սկսած 31.07.24'!J14="","",'[1]Զուտ ակտիվներ սկսած 31.07.24'!J14)</f>
        <v>1219484177395.8003</v>
      </c>
      <c r="K14" s="4">
        <f>IF('[1]Զուտ ակտիվներ սկսած 31.07.24'!K14="","",'[1]Զուտ ակտիվներ սկսած 31.07.24'!K14)</f>
        <v>11946209495.76</v>
      </c>
      <c r="L14" s="4">
        <f>IF('[1]Զուտ ակտիվներ սկսած 31.07.24'!L14="","",'[1]Զուտ ակտիվներ սկսած 31.07.24'!L14)</f>
        <v>438009674821.17993</v>
      </c>
      <c r="M14" s="4">
        <f>IF('[1]Զուտ ակտիվներ սկսած 31.07.24'!M14="","",'[1]Զուտ ակտիվներ սկսած 31.07.24'!M14)</f>
        <v>781474502574.62036</v>
      </c>
      <c r="N14" s="15">
        <f>IF('[1]Զուտ ակտիվներ սկսած 31.07.24'!N14="","",'[1]Զուտ ակտիվներ սկսած 31.07.24'!N14)</f>
        <v>2321.94515</v>
      </c>
    </row>
    <row r="15" spans="1:14" x14ac:dyDescent="0.3">
      <c r="A15" s="3">
        <v>45838</v>
      </c>
      <c r="B15" s="4">
        <f>IF('[1]Զուտ ակտիվներ սկսած 31.07.24'!B15="","",'[1]Զուտ ակտիվներ սկսած 31.07.24'!B15)</f>
        <v>1242028450077.1001</v>
      </c>
      <c r="C15" s="4">
        <f>IF('[1]Զուտ ակտիվներ սկսած 31.07.24'!C15="","",'[1]Զուտ ակտիվներ սկսած 31.07.24'!C15)</f>
        <v>255244585636.09003</v>
      </c>
      <c r="D15" s="4">
        <f>IF('[1]Զուտ ակտիվներ սկսած 31.07.24'!D15="","",'[1]Զուտ ակտիվներ սկսած 31.07.24'!D15)</f>
        <v>564151060465.20007</v>
      </c>
      <c r="E15" s="4">
        <f>IF('[1]Զուտ ակտիվներ սկսած 31.07.24'!E15="","",'[1]Զուտ ակտիվներ սկսած 31.07.24'!E15)</f>
        <v>479342722110.76007</v>
      </c>
      <c r="F15" s="4">
        <f>IF('[1]Զուտ ակտիվներ սկսած 31.07.24'!F15="","",'[1]Զուտ ակտիվներ սկսած 31.07.24'!F15)</f>
        <v>84808338354.440002</v>
      </c>
      <c r="G15" s="6">
        <f>IF('[1]Զուտ ակտիվներ սկսած 31.07.24'!G15="","",'[1]Զուտ ակտիվներ սկսած 31.07.24'!G15)</f>
        <v>3259728941.9200001</v>
      </c>
      <c r="H15" s="4">
        <f>IF('[1]Զուտ ակտիվներ սկսած 31.07.24'!H15="","",'[1]Զուտ ակտիվներ սկսած 31.07.24'!H15)</f>
        <v>421231735666.5199</v>
      </c>
      <c r="I15" s="4">
        <f>IF('[1]Զուտ ակտիվներ սկսած 31.07.24'!I15="","",'[1]Զուտ ակտիվներ սկսած 31.07.24'!I15)</f>
        <v>2943735981.1900001</v>
      </c>
      <c r="J15" s="4">
        <f>IF('[1]Զուտ ակտիվներ սկսած 31.07.24'!J15="","",'[1]Զուտ ակտիվներ սկսած 31.07.24'!J15)</f>
        <v>1246830846690.9199</v>
      </c>
      <c r="K15" s="4">
        <f>IF('[1]Զուտ ակտիվներ սկսած 31.07.24'!K15="","",'[1]Զուտ ակտիվներ սկսած 31.07.24'!K15)</f>
        <v>4802396613.8200006</v>
      </c>
      <c r="L15" s="4">
        <f>IF('[1]Զուտ ակտիվներ սկսած 31.07.24'!L15="","",'[1]Զուտ ակտիվներ սկսած 31.07.24'!L15)</f>
        <v>443969056669.72998</v>
      </c>
      <c r="M15" s="4">
        <f>IF('[1]Զուտ ակտիվներ սկսած 31.07.24'!M15="","",'[1]Զուտ ակտիվներ սկսած 31.07.24'!M15)</f>
        <v>802861790021.18994</v>
      </c>
      <c r="N15" s="5">
        <f>IF('[1]Զուտ ակտիվներ սկսած 31.07.24'!N15="","",'[1]Զուտ ակտիվներ սկսած 31.07.24'!N15)</f>
        <v>2353.8227499999998</v>
      </c>
    </row>
    <row r="16" spans="1:14" x14ac:dyDescent="0.3">
      <c r="A16" s="3">
        <v>45869</v>
      </c>
      <c r="B16" s="4">
        <f>IF('[1]Զուտ ակտիվներ սկսած 31.07.24'!B16="","",'[1]Զուտ ակտիվներ սկսած 31.07.24'!B16)</f>
        <v>1262550649539.8599</v>
      </c>
      <c r="C16" s="4">
        <f>IF('[1]Զուտ ակտիվներ սկսած 31.07.24'!C16="","",'[1]Զուտ ակտիվներ սկսած 31.07.24'!C16)</f>
        <v>253054389441.79001</v>
      </c>
      <c r="D16" s="4">
        <f>IF('[1]Զուտ ակտիվներ սկսած 31.07.24'!D16="","",'[1]Զուտ ակտիվներ սկսած 31.07.24'!D16)</f>
        <v>575409900976.87</v>
      </c>
      <c r="E16" s="4">
        <f>IF('[1]Զուտ ակտիվներ սկսած 31.07.24'!E16="","",'[1]Զուտ ակտիվներ սկսած 31.07.24'!E16)</f>
        <v>493310344397.97998</v>
      </c>
      <c r="F16" s="4">
        <f>IF('[1]Զուտ ակտիվներ սկսած 31.07.24'!F16="","",'[1]Զուտ ակտիվներ սկսած 31.07.24'!F16)</f>
        <v>82099556578.889999</v>
      </c>
      <c r="G16" s="6">
        <f>IF('[1]Զուտ ակտիվներ սկսած 31.07.24'!G16="","",'[1]Զուտ ակտիվներ սկսած 31.07.24'!G16)</f>
        <v>3237857587.5799999</v>
      </c>
      <c r="H16" s="4">
        <f>IF('[1]Զուտ ակտիվներ սկսած 31.07.24'!H16="","",'[1]Զուտ ակտիվներ սկսած 31.07.24'!H16)</f>
        <v>425108889709.77002</v>
      </c>
      <c r="I16" s="4">
        <f>IF('[1]Զուտ ակտիվներ սկսած 31.07.24'!I16="","",'[1]Զուտ ակտիվներ սկսած 31.07.24'!I16)</f>
        <v>7010031444.2200012</v>
      </c>
      <c r="J16" s="4">
        <f>IF('[1]Զուտ ակտիվներ սկսած 31.07.24'!J16="","",'[1]Զուտ ակտիվներ սկսած 31.07.24'!J16)</f>
        <v>1263821069160.2302</v>
      </c>
      <c r="K16" s="4">
        <f>IF('[1]Զուտ ակտիվներ սկսած 31.07.24'!K16="","",'[1]Զուտ ակտիվներ սկսած 31.07.24'!K16)</f>
        <v>1270419620.3700006</v>
      </c>
      <c r="L16" s="4">
        <f>IF('[1]Զուտ ակտիվներ սկսած 31.07.24'!L16="","",'[1]Զուտ ակտիվներ սկսած 31.07.24'!L16)</f>
        <v>448280464755.67004</v>
      </c>
      <c r="M16" s="4">
        <f>IF('[1]Զուտ ակտիվներ սկսած 31.07.24'!M16="","",'[1]Զուտ ակտիվներ սկսած 31.07.24'!M16)</f>
        <v>815540604404.56018</v>
      </c>
      <c r="N16" s="5">
        <f>IF('[1]Զուտ ակտիվներ սկսած 31.07.24'!N16="","",'[1]Զուտ ակտիվներ սկսած 31.07.24'!N16)</f>
        <v>2369.9572166666671</v>
      </c>
    </row>
    <row r="17" spans="1:14" x14ac:dyDescent="0.3">
      <c r="A17" s="3">
        <v>45900</v>
      </c>
      <c r="B17" s="4">
        <f>IF('[1]Զուտ ակտիվներ սկսած 31.07.24'!B17="","",'[1]Զուտ ակտիվներ սկսած 31.07.24'!B17)</f>
        <v>1292443938558.6802</v>
      </c>
      <c r="C17" s="4">
        <f>IF('[1]Զուտ ակտիվներ սկսած 31.07.24'!C17="","",'[1]Զուտ ակտիվներ սկսած 31.07.24'!C17)</f>
        <v>275447176216.46997</v>
      </c>
      <c r="D17" s="4">
        <f>IF('[1]Զուտ ակտիվներ սկսած 31.07.24'!D17="","",'[1]Զուտ ակտիվներ սկսած 31.07.24'!D17)</f>
        <v>577890997965.56006</v>
      </c>
      <c r="E17" s="4">
        <f>IF('[1]Զուտ ակտիվներ սկսած 31.07.24'!E17="","",'[1]Զուտ ակտիվներ սկսած 31.07.24'!E17)</f>
        <v>495590775843.10999</v>
      </c>
      <c r="F17" s="4">
        <f>IF('[1]Զուտ ակտիվներ սկսած 31.07.24'!F17="","",'[1]Զուտ ակտիվներ սկսած 31.07.24'!F17)</f>
        <v>82300222122.450012</v>
      </c>
      <c r="G17" s="6">
        <f>IF('[1]Զուտ ակտիվներ սկսած 31.07.24'!G17="","",'[1]Զուտ ակտիվներ սկսած 31.07.24'!G17)</f>
        <v>3316115125.2200003</v>
      </c>
      <c r="H17" s="4">
        <f>IF('[1]Զուտ ակտիվներ սկսած 31.07.24'!H17="","",'[1]Զուտ ակտիվներ սկսած 31.07.24'!H17)</f>
        <v>432059944188.89996</v>
      </c>
      <c r="I17" s="4">
        <f>IF('[1]Զուտ ակտիվներ սկսած 31.07.24'!I17="","",'[1]Զուտ ակտիվներ սկսած 31.07.24'!I17)</f>
        <v>6838833440.7200012</v>
      </c>
      <c r="J17" s="4">
        <f>IF('[1]Զուտ ակտիվներ սկսած 31.07.24'!J17="","",'[1]Զուտ ակտիվներ սկսած 31.07.24'!J17)</f>
        <v>1295553066936.8701</v>
      </c>
      <c r="K17" s="4">
        <f>IF('[1]Զուտ ակտիվներ սկսած 31.07.24'!K17="","",'[1]Զուտ ակտիվներ սկսած 31.07.24'!K17)</f>
        <v>3109128378.1899996</v>
      </c>
      <c r="L17" s="4">
        <f>IF('[1]Զուտ ակտիվներ սկսած 31.07.24'!L17="","",'[1]Զուտ ակտիվներ սկսած 31.07.24'!L17)</f>
        <v>457151669214.99005</v>
      </c>
      <c r="M17" s="4">
        <f>IF('[1]Զուտ ակտիվներ սկսած 31.07.24'!M17="","",'[1]Զուտ ակտիվներ սկսած 31.07.24'!M17)</f>
        <v>838401397721.88013</v>
      </c>
      <c r="N17" s="5">
        <f>IF('[1]Զուտ ակտիվներ սկսած 31.07.24'!N17="","",'[1]Զուտ ակտիվներ սկսած 31.07.24'!N17)</f>
        <v>2395.6351</v>
      </c>
    </row>
    <row r="18" spans="1:14" x14ac:dyDescent="0.3">
      <c r="A18" s="3">
        <v>45930</v>
      </c>
      <c r="B18" s="4">
        <f>IF('[1]Զուտ ակտիվներ սկսած 31.07.24'!B18="","",'[1]Զուտ ակտիվներ սկսած 31.07.24'!B18)</f>
        <v>1331058007080.22</v>
      </c>
      <c r="C18" s="4">
        <f>IF('[1]Զուտ ակտիվներ սկսած 31.07.24'!C18="","",'[1]Զուտ ակտիվներ սկսած 31.07.24'!C18)</f>
        <v>281713438116.84998</v>
      </c>
      <c r="D18" s="4">
        <f>IF('[1]Զուտ ակտիվներ սկսած 31.07.24'!D18="","",'[1]Զուտ ակտիվներ սկսած 31.07.24'!D18)</f>
        <v>593267197768.65002</v>
      </c>
      <c r="E18" s="4">
        <f>IF('[1]Զուտ ակտիվներ սկսած 31.07.24'!E18="","",'[1]Զուտ ակտիվներ սկսած 31.07.24'!E18)</f>
        <v>510325063561.46997</v>
      </c>
      <c r="F18" s="4">
        <f>IF('[1]Զուտ ակտիվներ սկսած 31.07.24'!F18="","",'[1]Զուտ ակտիվներ սկսած 31.07.24'!F18)</f>
        <v>82942134207.179993</v>
      </c>
      <c r="G18" s="4">
        <f>IF('[1]Զուտ ակտիվներ սկսած 31.07.24'!G18="","",'[1]Զուտ ակտիվներ սկսած 31.07.24'!G18)</f>
        <v>3355507935.0900002</v>
      </c>
      <c r="H18" s="4">
        <f>IF('[1]Զուտ ակտիվներ սկսած 31.07.24'!H18="","",'[1]Զուտ ակտիվներ սկսած 31.07.24'!H18)</f>
        <v>447095140831.57001</v>
      </c>
      <c r="I18" s="4">
        <f>IF('[1]Զուտ ակտիվներ սկսած 31.07.24'!I18="","",'[1]Զուտ ակտիվներ սկսած 31.07.24'!I18)</f>
        <v>6745600293.3600006</v>
      </c>
      <c r="J18" s="4">
        <f>IF('[1]Զուտ ակտիվներ սկսած 31.07.24'!J18="","",'[1]Զուտ ակտիվներ սկսած 31.07.24'!J18)</f>
        <v>1332176884945.5203</v>
      </c>
      <c r="K18" s="4">
        <f>IF('[1]Զուտ ակտիվներ սկսած 31.07.24'!K18="","",'[1]Զուտ ակտիվներ սկսած 31.07.24'!K18)</f>
        <v>1118877865.3</v>
      </c>
      <c r="L18" s="4">
        <f>IF('[1]Զուտ ակտիվներ սկսած 31.07.24'!L18="","",'[1]Զուտ ակտիվներ սկսած 31.07.24'!L18)</f>
        <v>466934147593.76996</v>
      </c>
      <c r="M18" s="4">
        <f>IF('[1]Զուտ ակտիվներ սկսած 31.07.24'!M18="","",'[1]Զուտ ակտիվներ սկսած 31.07.24'!M18)</f>
        <v>865242737351.75024</v>
      </c>
      <c r="N18" s="16">
        <f>IF('[1]Զուտ ակտիվներ սկսած 31.07.24'!N18="","",'[1]Զուտ ակտիվներ սկսած 31.07.24'!N18)</f>
        <v>2434.5447000000004</v>
      </c>
    </row>
    <row r="19" spans="1:14" x14ac:dyDescent="0.3">
      <c r="A19" s="3">
        <v>45961</v>
      </c>
      <c r="B19" s="4">
        <f>IF('[1]Զուտ ակտիվներ սկսած 31.07.24'!B19="","",'[1]Զուտ ակտիվներ սկսած 31.07.24'!B19)</f>
        <v>1331058007080.22</v>
      </c>
      <c r="C19" s="4">
        <f>IF('[1]Զուտ ակտիվներ սկսած 31.07.24'!C19="","",'[1]Զուտ ակտիվներ սկսած 31.07.24'!C19)</f>
        <v>300095170270.23004</v>
      </c>
      <c r="D19" s="4">
        <f>IF('[1]Զուտ ակտիվներ սկսած 31.07.24'!D19="","",'[1]Զուտ ակտիվներ սկսած 31.07.24'!D19)</f>
        <v>585426251755.69995</v>
      </c>
      <c r="E19" s="4">
        <f>IF('[1]Զուտ ակտիվներ սկսած 31.07.24'!E19="","",'[1]Զուտ ակտիվներ սկսած 31.07.24'!E19)</f>
        <v>502621433791.20996</v>
      </c>
      <c r="F19" s="4">
        <f>IF('[1]Զուտ ակտիվներ սկսած 31.07.24'!F19="","",'[1]Զուտ ակտիվներ սկսած 31.07.24'!F19)</f>
        <v>82804817964.48999</v>
      </c>
      <c r="G19" s="4">
        <f>IF('[1]Զուտ ակտիվներ սկսած 31.07.24'!G19="","",'[1]Զուտ ակտիվներ սկսած 31.07.24'!G19)</f>
        <v>3378011837.9499998</v>
      </c>
      <c r="H19" s="4">
        <f>IF('[1]Զուտ ակտիվներ սկսած 31.07.24'!H19="","",'[1]Զուտ ակտիվներ սկսած 31.07.24'!H19)</f>
        <v>456779446782.85016</v>
      </c>
      <c r="I19" s="4">
        <f>IF('[1]Զուտ ակտիվներ սկսած 31.07.24'!I19="","",'[1]Զուտ ակտիվներ սկսած 31.07.24'!I19)</f>
        <v>6746139499.1199999</v>
      </c>
      <c r="J19" s="4">
        <f>IF('[1]Զուտ ակտիվներ սկսած 31.07.24'!J19="","",'[1]Զուտ ակտիվներ սկսած 31.07.24'!J19)</f>
        <v>1352425020145.8503</v>
      </c>
      <c r="K19" s="4">
        <f>IF('[1]Զուտ ակտիվներ սկսած 31.07.24'!K19="","",'[1]Զուտ ակտիվներ սկսած 31.07.24'!K19)</f>
        <v>1188012717.24</v>
      </c>
      <c r="L19" s="4">
        <f>IF('[1]Զուտ ակտիվներ սկսած 31.07.24'!L19="","",'[1]Զուտ ակտիվներ սկսած 31.07.24'!L19)</f>
        <v>476738240102.15002</v>
      </c>
      <c r="M19" s="4">
        <f>IF('[1]Զուտ ակտիվներ սկսած 31.07.24'!M19="","",'[1]Զուտ ակտիվներ սկսած 31.07.24'!M19)</f>
        <v>875686780043.70032</v>
      </c>
      <c r="N19" s="16">
        <f>IF('[1]Զուտ ակտիվներ սկսած 31.07.24'!N19="","",'[1]Զուտ ակտիվներ սկսած 31.07.24'!N19)</f>
        <v>2472.0696166666662</v>
      </c>
    </row>
    <row r="20" spans="1:14" x14ac:dyDescent="0.3">
      <c r="A20" s="3">
        <v>45991</v>
      </c>
      <c r="B20" s="4">
        <f>IF('[1]Զուտ ակտիվներ սկսած 31.07.24'!B20="","",'[1]Զուտ ակտիվներ սկսած 31.07.24'!B20)</f>
        <v>1407199834543.5</v>
      </c>
      <c r="C20" s="4">
        <f>IF('[1]Զուտ ակտիվներ սկսած 31.07.24'!C20="","",'[1]Զուտ ակտիվներ սկսած 31.07.24'!C20)</f>
        <v>326612772560.87994</v>
      </c>
      <c r="D20" s="4">
        <f>IF('[1]Զուտ ակտիվներ սկսած 31.07.24'!D20="","",'[1]Զուտ ակտիվներ սկսած 31.07.24'!D20)</f>
        <v>606919101443.78992</v>
      </c>
      <c r="E20" s="4">
        <f>IF('[1]Զուտ ակտիվներ սկսած 31.07.24'!E20="","",'[1]Զուտ ակտիվներ սկսած 31.07.24'!E20)</f>
        <v>525881784403.54993</v>
      </c>
      <c r="F20" s="4">
        <f>IF('[1]Զուտ ակտիվներ սկսած 31.07.24'!F20="","",'[1]Զուտ ակտիվներ սկսած 31.07.24'!F20)</f>
        <v>81037317040.240005</v>
      </c>
      <c r="G20" s="4">
        <f>IF('[1]Զուտ ակտիվներ սկսած 31.07.24'!G20="","",'[1]Զուտ ակտիվներ սկսած 31.07.24'!G20)</f>
        <v>3469923829.4000001</v>
      </c>
      <c r="H20" s="4">
        <f>IF('[1]Զուտ ակտիվներ սկսած 31.07.24'!H20="","",'[1]Զուտ ակտիվներ սկսած 31.07.24'!H20)</f>
        <v>464381601427.22998</v>
      </c>
      <c r="I20" s="4">
        <f>IF('[1]Զուտ ակտիվներ սկսած 31.07.24'!I20="","",'[1]Զուտ ակտիվներ սկսած 31.07.24'!I20)</f>
        <v>12059251755.260002</v>
      </c>
      <c r="J20" s="4">
        <f>IF('[1]Զուտ ակտիվներ սկսած 31.07.24'!J20="","",'[1]Զուտ ակտիվներ սկսած 31.07.24'!J20)</f>
        <v>1413442651016.5601</v>
      </c>
      <c r="K20" s="4">
        <f>IF('[1]Զուտ ակտիվներ սկսած 31.07.24'!K20="","",'[1]Զուտ ակտիվներ սկսած 31.07.24'!K20)</f>
        <v>6242816473.0600004</v>
      </c>
      <c r="L20" s="4">
        <f>IF('[1]Զուտ ակտիվներ սկսած 31.07.24'!L20="","",'[1]Զուտ ակտիվներ սկսած 31.07.24'!L20)</f>
        <v>491141170658.50006</v>
      </c>
      <c r="M20" s="4">
        <f>IF('[1]Զուտ ակտիվներ սկսած 31.07.24'!M20="","",'[1]Զուտ ակտիվներ սկսած 31.07.24'!M20)</f>
        <v>922301480358.06006</v>
      </c>
      <c r="N20" s="16">
        <f>IF('[1]Զուտ ակտիվներ սկսած 31.07.24'!N20="","",'[1]Զուտ ակտիվներ սկսած 31.07.24'!N20)</f>
        <v>2497.8969833333335</v>
      </c>
    </row>
    <row r="21" spans="1:14" x14ac:dyDescent="0.3">
      <c r="A21" s="3">
        <v>46022</v>
      </c>
      <c r="B21" s="4">
        <f>IF('[1]Զուտ ակտիվներ սկսած 31.07.24'!B21="","",'[1]Զուտ ակտիվներ սկսած 31.07.24'!B21)</f>
        <v>1440999317242.4299</v>
      </c>
      <c r="C21" s="4">
        <f>IF('[1]Զուտ ակտիվներ սկսած 31.07.24'!C21="","",'[1]Զուտ ակտիվներ սկսած 31.07.24'!C21)</f>
        <v>334480293185.34998</v>
      </c>
      <c r="D21" s="4">
        <f>IF('[1]Զուտ ակտիվներ սկսած 31.07.24'!D21="","",'[1]Զուտ ակտիվներ սկսած 31.07.24'!D21)</f>
        <v>611549006192.19983</v>
      </c>
      <c r="E21" s="4">
        <f>IF('[1]Զուտ ակտիվներ սկսած 31.07.24'!E21="","",'[1]Զուտ ակտիվներ սկսած 31.07.24'!E21)</f>
        <v>532779087190.37</v>
      </c>
      <c r="F21" s="4">
        <f>IF('[1]Զուտ ակտիվներ սկսած 31.07.24'!F21="","",'[1]Զուտ ակտիվներ սկսած 31.07.24'!F21)</f>
        <v>78769919001.830017</v>
      </c>
      <c r="G21" s="4">
        <f>IF('[1]Զուտ ակտիվներ սկսած 31.07.24'!G21="","",'[1]Զուտ ակտիվներ սկսած 31.07.24'!G21)</f>
        <v>3580723088.5100002</v>
      </c>
      <c r="H21" s="4">
        <f>IF('[1]Զուտ ակտիվներ սկսած 31.07.24'!H21="","",'[1]Զուտ ակտիվներ սկսած 31.07.24'!H21)</f>
        <v>480409561381.12</v>
      </c>
      <c r="I21" s="4">
        <f>IF('[1]Զուտ ակտիվներ սկսած 31.07.24'!I21="","",'[1]Զուտ ակտիվներ սկսած 31.07.24'!I21)</f>
        <v>12257801904.259987</v>
      </c>
      <c r="J21" s="4">
        <f>IF('[1]Զուտ ակտիվներ սկսած 31.07.24'!J21="","",'[1]Զուտ ակտիվներ սկսած 31.07.24'!J21)</f>
        <v>1442277385751.4397</v>
      </c>
      <c r="K21" s="4">
        <f>IF('[1]Զուտ ակտիվներ սկսած 31.07.24'!K21="","",'[1]Զուտ ակտիվներ սկսած 31.07.24'!K21)</f>
        <v>1278068509.01</v>
      </c>
      <c r="L21" s="4">
        <f>IF('[1]Զուտ ակտիվներ սկսած 31.07.24'!L21="","",'[1]Զուտ ակտիվներ սկսած 31.07.24'!L21)</f>
        <v>501792443828.06995</v>
      </c>
      <c r="M21" s="4">
        <f>IF('[1]Զուտ ակտիվներ սկսած 31.07.24'!M21="","",'[1]Զուտ ակտիվներ սկսած 31.07.24'!M21)</f>
        <v>940484941923.36975</v>
      </c>
      <c r="N21" s="5">
        <f>IF('[1]Զուտ ակտիվներ սկսած 31.07.24'!N21="","",'[1]Զուտ ակտիվներ սկսած 31.07.24'!N21)</f>
        <v>2526.7825500000004</v>
      </c>
    </row>
    <row r="22" spans="1:14" x14ac:dyDescent="0.3">
      <c r="A22" s="3">
        <v>46053</v>
      </c>
      <c r="B22" s="4">
        <f>IF('[1]Զուտ ակտիվներ սկսած 31.07.24'!B22="","",'[1]Զուտ ակտիվներ սկսած 31.07.24'!B22)</f>
        <v>1483613080943.8701</v>
      </c>
      <c r="C22" s="4">
        <f>IF('[1]Զուտ ակտիվներ սկսած 31.07.24'!C22="","",'[1]Զուտ ակտիվներ սկսած 31.07.24'!C22)</f>
        <v>353476566090.17999</v>
      </c>
      <c r="D22" s="4">
        <f>IF('[1]Զուտ ակտիվներ սկսած 31.07.24'!D22="","",'[1]Զուտ ակտիվներ սկսած 31.07.24'!D22)</f>
        <v>623089128577.04004</v>
      </c>
      <c r="E22" s="4">
        <f>IF('[1]Զուտ ակտիվներ սկսած 31.07.24'!E22="","",'[1]Զուտ ակտիվներ սկսած 31.07.24'!E22)</f>
        <v>543326679458.68994</v>
      </c>
      <c r="F22" s="4">
        <f>IF('[1]Զուտ ակտիվներ սկսած 31.07.24'!F22="","",'[1]Զուտ ակտիվներ սկսած 31.07.24'!F22)</f>
        <v>79762449118.350006</v>
      </c>
      <c r="G22" s="4">
        <f>IF('[1]Զուտ ակտիվներ սկսած 31.07.24'!G22="","",'[1]Զուտ ակտիվներ սկսած 31.07.24'!G22)</f>
        <v>3556432818.0100002</v>
      </c>
      <c r="H22" s="4">
        <f>IF('[1]Զուտ ակտիվներ սկսած 31.07.24'!H22="","",'[1]Զուտ ակտիվներ սկսած 31.07.24'!H22)</f>
        <v>491494352050.62</v>
      </c>
      <c r="I22" s="4">
        <f>IF('[1]Զուտ ակտիվներ սկսած 31.07.24'!I22="","",'[1]Զուտ ակտիվներ սկսած 31.07.24'!I22)</f>
        <v>15529527441.76</v>
      </c>
      <c r="J22" s="4">
        <f>IF('[1]Զուտ ակտիվներ սկսած 31.07.24'!J22="","",'[1]Զուտ ակտիվներ սկսած 31.07.24'!J22)</f>
        <v>1487146006977.6099</v>
      </c>
      <c r="K22" s="4">
        <f>IF('[1]Զուտ ակտիվներ սկսած 31.07.24'!K22="","",'[1]Զուտ ակտիվներ սկսած 31.07.24'!K22)</f>
        <v>3532926033.7399998</v>
      </c>
      <c r="L22" s="4">
        <f>IF('[1]Զուտ ակտիվներ սկսած 31.07.24'!L22="","",'[1]Զուտ ակտիվներ սկսած 31.07.24'!L22)</f>
        <v>508687003417.34003</v>
      </c>
      <c r="M22" s="4">
        <f>IF('[1]Զուտ ակտիվներ սկսած 31.07.24'!M22="","",'[1]Զուտ ակտիվներ սկսած 31.07.24'!M22)</f>
        <v>978459003560.26978</v>
      </c>
      <c r="N22" s="5">
        <f>IF('[1]Զուտ ակտիվներ սկսած 31.07.24'!N22="","",'[1]Զուտ ակտիվներ սկսած 31.07.24'!N22)</f>
        <v>2563.9304666666667</v>
      </c>
    </row>
    <row r="23" spans="1:14" x14ac:dyDescent="0.3">
      <c r="A23" s="3">
        <v>46081</v>
      </c>
      <c r="B23" s="4">
        <f>IF('[1]Զուտ ակտիվներ սկսած 31.07.24'!B23="","",'[1]Զուտ ակտիվներ սկսած 31.07.24'!B23)</f>
        <v>1513447716271.73</v>
      </c>
      <c r="C23" s="4">
        <f>IF('[1]Զուտ ակտիվներ սկսած 31.07.24'!C23="","",'[1]Զուտ ակտիվներ սկսած 31.07.24'!C23)</f>
        <v>354962995218.09991</v>
      </c>
      <c r="D23" s="4">
        <f>IF('[1]Զուտ ակտիվներ սկսած 31.07.24'!D23="","",'[1]Զուտ ակտիվներ սկսած 31.07.24'!D23)</f>
        <v>643416336051.5</v>
      </c>
      <c r="E23" s="4">
        <f>IF('[1]Զուտ ակտիվներ սկսած 31.07.24'!E23="","",'[1]Զուտ ակտիվներ սկսած 31.07.24'!E23)</f>
        <v>561815492933.72998</v>
      </c>
      <c r="F23" s="4">
        <f>IF('[1]Զուտ ակտիվներ սկսած 31.07.24'!F23="","",'[1]Զուտ ակտիվներ սկսած 31.07.24'!F23)</f>
        <v>81600843117.77002</v>
      </c>
      <c r="G23" s="4">
        <f>IF('[1]Զուտ ակտիվներ սկսած 31.07.24'!G23="","",'[1]Զուտ ակտիվներ սկսած 31.07.24'!G23)</f>
        <v>3884231475.3299999</v>
      </c>
      <c r="H23" s="4">
        <f>IF('[1]Զուտ ակտիվներ սկսած 31.07.24'!H23="","",'[1]Զուտ ակտիվներ սկսած 31.07.24'!H23)</f>
        <v>499956439165.79999</v>
      </c>
      <c r="I23" s="4">
        <f>IF('[1]Զուտ ակտիվներ սկսած 31.07.24'!I23="","",'[1]Զուտ ակտիվներ սկսած 31.07.24'!I23)</f>
        <v>19832577345.23</v>
      </c>
      <c r="J23" s="4">
        <f>IF('[1]Զուտ ակտիվներ սկսած 31.07.24'!J23="","",'[1]Զուտ ակտիվներ սկսած 31.07.24'!J23)</f>
        <v>1522052579255.96</v>
      </c>
      <c r="K23" s="4">
        <f>IF('[1]Զուտ ակտիվներ սկսած 31.07.24'!K23="","",'[1]Զուտ ակտիվներ սկսած 31.07.24'!K23)</f>
        <v>8604862984.2299995</v>
      </c>
      <c r="L23" s="4">
        <f>IF('[1]Զուտ ակտիվներ սկսած 31.07.24'!L23="","",'[1]Զուտ ակտիվներ սկսած 31.07.24'!L23)</f>
        <v>520724439614.14996</v>
      </c>
      <c r="M23" s="4">
        <f>IF('[1]Զուտ ակտիվներ սկսած 31.07.24'!M23="","",'[1]Զուտ ակտիվներ սկսած 31.07.24'!M23)</f>
        <v>1001328139641.8101</v>
      </c>
      <c r="N23" s="5">
        <f>IF('[1]Զուտ ակտիվներ սկսած 31.07.24'!N23="","",'[1]Զուտ ակտիվներ սկսած 31.07.24'!N23)</f>
        <v>2605.6629833333332</v>
      </c>
    </row>
    <row r="24" spans="1:14" x14ac:dyDescent="0.3">
      <c r="A24" s="3">
        <v>46112</v>
      </c>
      <c r="B24" s="4">
        <f>IF('[1]Զուտ ակտիվներ սկսած 31.07.24'!B24="","",'[1]Զուտ ակտիվներ սկսած 31.07.24'!B24)</f>
        <v>1489740255183.9099</v>
      </c>
      <c r="C24" s="4">
        <f>IF('[1]Զուտ ակտիվներ սկսած 31.07.24'!C24="","",'[1]Զուտ ակտիվներ սկսած 31.07.24'!C24)</f>
        <v>384686523878.48004</v>
      </c>
      <c r="D24" s="4">
        <f>IF('[1]Զուտ ակտիվներ սկսած 31.07.24'!D24="","",'[1]Զուտ ակտիվներ սկսած 31.07.24'!D24)</f>
        <v>622690762008.15002</v>
      </c>
      <c r="E24" s="4">
        <f>IF('[1]Զուտ ակտիվներ սկսած 31.07.24'!E24="","",'[1]Զուտ ակտիվներ սկսած 31.07.24'!E24)</f>
        <v>543435989135.32001</v>
      </c>
      <c r="F24" s="4">
        <f>IF('[1]Զուտ ակտիվներ սկսած 31.07.24'!F24="","",'[1]Զուտ ակտիվներ սկսած 31.07.24'!F24)</f>
        <v>79254772872.830002</v>
      </c>
      <c r="G24" s="4">
        <f>IF('[1]Զուտ ակտիվներ սկսած 31.07.24'!G24="","",'[1]Զուտ ակտիվներ սկսած 31.07.24'!G24)</f>
        <v>3989737745.4000001</v>
      </c>
      <c r="H24" s="4">
        <f>IF('[1]Զուտ ակտիվներ սկսած 31.07.24'!H24="","",'[1]Զուտ ակտիվներ սկսած 31.07.24'!H24)</f>
        <v>474000279072.73004</v>
      </c>
      <c r="I24" s="4">
        <f>IF('[1]Զուտ ակտիվներ սկսած 31.07.24'!I24="","",'[1]Զուտ ակտիվներ սկսած 31.07.24'!I24)</f>
        <v>12769240644.519999</v>
      </c>
      <c r="J24" s="4">
        <f>IF('[1]Զուտ ակտիվներ սկսած 31.07.24'!J24="","",'[1]Զուտ ակտիվներ սկսած 31.07.24'!J24)</f>
        <v>1498136543349.28</v>
      </c>
      <c r="K24" s="4">
        <f>IF('[1]Զուտ ակտիվներ սկսած 31.07.24'!K24="","",'[1]Զուտ ակտիվներ սկսած 31.07.24'!K24)</f>
        <v>8396288165.3700008</v>
      </c>
      <c r="L24" s="4">
        <f>IF('[1]Զուտ ակտիվներ սկսած 31.07.24'!L24="","",'[1]Զուտ ակտիվներ սկսած 31.07.24'!L24)</f>
        <v>510437328107.37</v>
      </c>
      <c r="M24" s="4">
        <f>IF('[1]Զուտ ակտիվներ սկսած 31.07.24'!M24="","",'[1]Զուտ ակտիվներ սկսած 31.07.24'!M24)</f>
        <v>987699215241.91003</v>
      </c>
      <c r="N24" s="5">
        <f>IF('[1]Զուտ ակտիվներ սկսած 31.07.24'!N24="","",'[1]Զուտ ակտիվներ սկսած 31.07.24'!N24)</f>
        <v>2529.2577333333334</v>
      </c>
    </row>
    <row r="25" spans="1:14" x14ac:dyDescent="0.3">
      <c r="A25" s="3">
        <v>46142</v>
      </c>
      <c r="B25" s="4">
        <f>IF('[1]Զուտ ակտիվներ սկսած 31.07.24'!B25="","",'[1]Զուտ ակտիվներ սկսած 31.07.24'!B25)</f>
        <v>1548282843230.2996</v>
      </c>
      <c r="C25" s="4">
        <f>IF('[1]Զուտ ակտիվներ սկսած 31.07.24'!C25="","",'[1]Զուտ ակտիվներ սկսած 31.07.24'!C25)</f>
        <v>408816022628.81</v>
      </c>
      <c r="D25" s="4">
        <f>IF('[1]Զուտ ակտիվներ սկսած 31.07.24'!D25="","",'[1]Զուտ ակտիվներ սկսած 31.07.24'!D25)</f>
        <v>597676709975.26001</v>
      </c>
      <c r="E25" s="4">
        <f>IF('[1]Զուտ ակտիվներ սկսած 31.07.24'!E25="","",'[1]Զուտ ակտիվներ սկսած 31.07.24'!E25)</f>
        <v>518182953739.01001</v>
      </c>
      <c r="F25" s="4">
        <f>IF('[1]Զուտ ակտիվներ սկսած 31.07.24'!F25="","",'[1]Զուտ ակտիվներ սկսած 31.07.24'!F25)</f>
        <v>79493756236.25</v>
      </c>
      <c r="G25" s="4">
        <f>IF('[1]Զուտ ակտիվներ սկսած 31.07.24'!G25="","",'[1]Զուտ ակտիվներ սկսած 31.07.24'!G25)</f>
        <v>3897803105.8999996</v>
      </c>
      <c r="H25" s="4">
        <f>IF('[1]Զուտ ակտիվներ սկսած 31.07.24'!H25="","",'[1]Զուտ ակտիվներ սկսած 31.07.24'!H25)</f>
        <v>526421713277.02002</v>
      </c>
      <c r="I25" s="4">
        <f>IF('[1]Զուտ ակտիվներ սկսած 31.07.24'!I25="","",'[1]Զուտ ակտիվներ սկսած 31.07.24'!I25)</f>
        <v>12874871035.860001</v>
      </c>
      <c r="J25" s="4">
        <f>IF('[1]Զուտ ակտիվներ սկսած 31.07.24'!J25="","",'[1]Զուտ ակտիվներ սկսած 31.07.24'!J25)</f>
        <v>1549687120022.8499</v>
      </c>
      <c r="K25" s="4">
        <f>IF('[1]Զուտ ակտիվներ սկսած 31.07.24'!K25="","",'[1]Զուտ ակտիվներ սկսած 31.07.24'!K25)</f>
        <v>1404276792.5500002</v>
      </c>
      <c r="L25" s="4">
        <f>IF('[1]Զուտ ակտիվներ սկսած 31.07.24'!L25="","",'[1]Զուտ ակտիվներ սկսած 31.07.24'!L25)</f>
        <v>544589354247.41003</v>
      </c>
      <c r="M25" s="4">
        <f>IF('[1]Զուտ ակտիվներ սկսած 31.07.24'!M25="","",'[1]Զուտ ակտիվներ սկսած 31.07.24'!M25)</f>
        <v>1005097765775.4398</v>
      </c>
      <c r="N25" s="5">
        <f>IF('[1]Զուտ ակտիվներ սկսած 31.07.24'!N25="","",'[1]Զուտ ակտիվներ սկսած 31.07.24'!N25)</f>
        <v>2586.9356666666667</v>
      </c>
    </row>
    <row r="26" spans="1:14" x14ac:dyDescent="0.3">
      <c r="A26" s="3">
        <v>46173</v>
      </c>
      <c r="B26" s="4">
        <f>IF('[1]Զուտ ակտիվներ սկսած 31.07.24'!B26="","",'[1]Զուտ ակտիվներ սկսած 31.07.24'!B26)</f>
        <v>1589537112092.51</v>
      </c>
      <c r="C26" s="4">
        <f>IF('[1]Զուտ ակտիվներ սկսած 31.07.24'!C26="","",'[1]Զուտ ակտիվներ սկսած 31.07.24'!C26)</f>
        <v>398510766712.02997</v>
      </c>
      <c r="D26" s="4">
        <f>IF('[1]Զուտ ակտիվներ սկսած 31.07.24'!D26="","",'[1]Զուտ ակտիվներ սկսած 31.07.24'!D26)</f>
        <v>621832599960.7301</v>
      </c>
      <c r="E26" s="4">
        <f>IF('[1]Զուտ ակտիվներ սկսած 31.07.24'!E26="","",'[1]Զուտ ակտիվներ սկսած 31.07.24'!E26)</f>
        <v>524606137410.63007</v>
      </c>
      <c r="F26" s="4">
        <f>IF('[1]Զուտ ակտիվներ սկսած 31.07.24'!F26="","",'[1]Զուտ ակտիվներ սկսած 31.07.24'!F26)</f>
        <v>97226462550.100006</v>
      </c>
      <c r="G26" s="4">
        <f>IF('[1]Զուտ ակտիվներ սկսած 31.07.24'!G26="","",'[1]Զուտ ակտիվներ սկսած 31.07.24'!G26)</f>
        <v>4023278163.1900001</v>
      </c>
      <c r="H26" s="4">
        <f>IF('[1]Զուտ ակտիվներ սկսած 31.07.24'!H26="","",'[1]Զուտ ակտիվներ սկսած 31.07.24'!H26)</f>
        <v>552122041461.20996</v>
      </c>
      <c r="I26" s="4">
        <f>IF('[1]Զուտ ակտիվներ սկսած 31.07.24'!I26="","",'[1]Զուտ ակտիվներ սկսած 31.07.24'!I26)</f>
        <v>19976447755.77</v>
      </c>
      <c r="J26" s="4">
        <f>IF('[1]Զուտ ակտիվներ սկսած 31.07.24'!J26="","",'[1]Զուտ ակտիվներ սկսած 31.07.24'!J26)</f>
        <v>1596465134052.9302</v>
      </c>
      <c r="K26" s="4">
        <f>IF('[1]Զուտ ակտիվներ սկսած 31.07.24'!K26="","",'[1]Զուտ ակտիվներ սկսած 31.07.24'!K26)</f>
        <v>6928021960.4200001</v>
      </c>
      <c r="L26" s="4">
        <f>IF('[1]Զուտ ակտիվներ սկսած 31.07.24'!L26="","",'[1]Զուտ ակտիվներ սկսած 31.07.24'!L26)</f>
        <v>599268317099.82996</v>
      </c>
      <c r="M26" s="4">
        <f>IF('[1]Զուտ ակտիվներ սկսած 31.07.24'!M26="","",'[1]Զուտ ակտիվներ սկսած 31.07.24'!M26)</f>
        <v>997196816953.10022</v>
      </c>
      <c r="N26" s="5">
        <f>IF('[1]Զուտ ակտիվներ սկսած 31.07.24'!N26="","",'[1]Զուտ ակտիվներ սկսած 31.07.24'!N26)</f>
        <v>2622.1597166666666</v>
      </c>
    </row>
    <row r="27" spans="1:14" x14ac:dyDescent="0.3">
      <c r="A27" s="3" t="s">
        <v>21</v>
      </c>
      <c r="B27" s="4">
        <f>IF('[1]Զուտ ակտիվներ սկսած 31.07.24'!B27="","",'[1]Զուտ ակտիվներ սկսած 31.07.24'!B27)</f>
        <v>1616009628166.6399</v>
      </c>
      <c r="C27" s="4">
        <f>IF('[1]Զուտ ակտիվներ սկսած 31.07.24'!C27="","",'[1]Զուտ ակտիվներ սկսած 31.07.24'!C27)</f>
        <v>419432185296.70007</v>
      </c>
      <c r="D27" s="4">
        <f>IF('[1]Զուտ ակտիվներ սկսած 31.07.24'!D27="","",'[1]Զուտ ակտիվներ սկսած 31.07.24'!D27)</f>
        <v>627019236692.56006</v>
      </c>
      <c r="E27" s="4">
        <f>IF('[1]Զուտ ակտիվներ սկսած 31.07.24'!E27="","",'[1]Զուտ ակտիվներ սկսած 31.07.24'!E27)</f>
        <v>531081621553.80994</v>
      </c>
      <c r="F27" s="4">
        <f>IF('[1]Զուտ ակտիվներ սկսած 31.07.24'!F27="","",'[1]Զուտ ակտիվներ սկսած 31.07.24'!F27)</f>
        <v>95937615138.75</v>
      </c>
      <c r="G27" s="4">
        <f>IF('[1]Զուտ ակտիվներ սկսած 31.07.24'!G27="","",'[1]Զուտ ակտիվներ սկսած 31.07.24'!G27)</f>
        <v>4161924812.8899999</v>
      </c>
      <c r="H27" s="4">
        <f>IF('[1]Զուտ ակտիվներ սկսած 31.07.24'!H27="","",'[1]Զուտ ակտիվներ սկսած 31.07.24'!H27)</f>
        <v>546105919850.77991</v>
      </c>
      <c r="I27" s="4">
        <f>IF('[1]Զուտ ակտիվներ սկսած 31.07.24'!I27="","",'[1]Զուտ ակտիվներ սկսած 31.07.24'!I27)</f>
        <v>20763999407.869999</v>
      </c>
      <c r="J27" s="4">
        <f>IF('[1]Զուտ ակտիվներ սկսած 31.07.24'!J27="","",'[1]Զուտ ակտիվներ սկսած 31.07.24'!J27)</f>
        <v>1617483266060.7998</v>
      </c>
      <c r="K27" s="4">
        <f>IF('[1]Զուտ ակտիվներ սկսած 31.07.24'!K27="","",'[1]Զուտ ակտիվներ սկսած 31.07.24'!K27)</f>
        <v>1473637894.1599996</v>
      </c>
      <c r="L27" s="4">
        <f>IF('[1]Զուտ ակտիվներ սկսած 31.07.24'!L27="","",'[1]Զուտ ակտիվներ սկսած 31.07.24'!L27)</f>
        <v>584668685950.28992</v>
      </c>
      <c r="M27" s="4">
        <f>IF('[1]Զուտ ակտիվներ սկսած 31.07.24'!M27="","",'[1]Զուտ ակտիվներ սկսած 31.07.24'!M27)</f>
        <v>1032814580110.5099</v>
      </c>
      <c r="N27" s="5">
        <f>IF('[1]Զուտ ակտիվներ սկսած 31.07.24'!N27="","",'[1]Զուտ ակտիվներ սկսած 31.07.24'!N27)</f>
        <v>2636.7343333333333</v>
      </c>
    </row>
    <row r="28" spans="1:14" x14ac:dyDescent="0.3">
      <c r="A28" s="3">
        <v>45869</v>
      </c>
      <c r="B28" s="4">
        <f>IF('[1]Զուտ ակտիվներ սկսած 31.07.24'!B28="","",'[1]Զուտ ակտիվներ սկսած 31.07.24'!B28)</f>
        <v>1638131016518.2502</v>
      </c>
      <c r="C28" s="4">
        <f>IF('[1]Զուտ ակտիվներ սկսած 31.07.24'!C28="","",'[1]Զուտ ակտիվներ սկսած 31.07.24'!C28)</f>
        <v>427992733133.51996</v>
      </c>
      <c r="D28" s="4">
        <f>IF('[1]Զուտ ակտիվներ սկսած 31.07.24'!D28="","",'[1]Զուտ ակտիվներ սկսած 31.07.24'!D28)</f>
        <v>650235421198.68994</v>
      </c>
      <c r="E28" s="4">
        <f>IF('[1]Զուտ ակտիվներ սկսած 31.07.24'!E28="","",'[1]Զուտ ակտիվներ սկսած 31.07.24'!E28)</f>
        <v>545035586998.61987</v>
      </c>
      <c r="F28" s="4">
        <f>IF('[1]Զուտ ակտիվներ սկսած 31.07.24'!F28="","",'[1]Զուտ ակտիվներ սկսած 31.07.24'!F28)</f>
        <v>105199834200.07001</v>
      </c>
      <c r="G28" s="4">
        <f>IF('[1]Զուտ ակտիվներ սկսած 31.07.24'!G28="","",'[1]Զուտ ակտիվներ սկսած 31.07.24'!G28)</f>
        <v>4212018285.9200001</v>
      </c>
      <c r="H28" s="4">
        <f>IF('[1]Զուտ ակտիվներ սկսած 31.07.24'!H28="","",'[1]Զուտ ակտիվներ սկսած 31.07.24'!H28)</f>
        <v>546634568159.71997</v>
      </c>
      <c r="I28" s="4">
        <f>IF('[1]Զուտ ակտիվներ սկսած 31.07.24'!I28="","",'[1]Զուտ ակտիվներ սկսած 31.07.24'!I28)</f>
        <v>23545902175.390003</v>
      </c>
      <c r="J28" s="4">
        <f>IF('[1]Զուտ ակտիվներ սկսած 31.07.24'!J28="","",'[1]Զուտ ակտիվներ սկսած 31.07.24'!J28)</f>
        <v>1652620642953.24</v>
      </c>
      <c r="K28" s="4">
        <f>IF('[1]Զուտ ակտիվներ սկսած 31.07.24'!K28="","",'[1]Զուտ ակտիվներ սկսած 31.07.24'!K28)</f>
        <v>14489626434.99</v>
      </c>
      <c r="L28" s="4">
        <f>IF('[1]Զուտ ակտիվներ սկսած 31.07.24'!L28="","",'[1]Զուտ ակտիվներ սկսած 31.07.24'!L28)</f>
        <v>606146533720.79993</v>
      </c>
      <c r="M28" s="4">
        <f>IF('[1]Զուտ ակտիվներ սկսած 31.07.24'!M28="","",'[1]Զուտ ակտիվներ սկսած 31.07.24'!M28)</f>
        <v>1046474109232.4401</v>
      </c>
      <c r="N28" s="5">
        <f>IF('[1]Զուտ ակտիվներ սկսած 31.07.24'!N28="","",'[1]Զուտ ակտիվներ սկսած 31.07.24'!N28)</f>
        <v>2646.1012999999998</v>
      </c>
    </row>
    <row r="29" spans="1:14" x14ac:dyDescent="0.3">
      <c r="A29" s="3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5"/>
    </row>
    <row r="30" spans="1:14" x14ac:dyDescent="0.3">
      <c r="A30" s="3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5"/>
    </row>
    <row r="31" spans="1:14" x14ac:dyDescent="0.3">
      <c r="A31" s="3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5"/>
    </row>
    <row r="32" spans="1:14" x14ac:dyDescent="0.3">
      <c r="A32" s="3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5"/>
    </row>
    <row r="33" spans="1:14" x14ac:dyDescent="0.3">
      <c r="A33" s="3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5"/>
    </row>
    <row r="34" spans="1:14" x14ac:dyDescent="0.3">
      <c r="A34" s="3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5"/>
    </row>
    <row r="35" spans="1:14" x14ac:dyDescent="0.3">
      <c r="A35" s="3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5"/>
    </row>
    <row r="36" spans="1:14" x14ac:dyDescent="0.3">
      <c r="A36" s="3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5"/>
    </row>
    <row r="37" spans="1:14" x14ac:dyDescent="0.3">
      <c r="A37" s="3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5"/>
    </row>
    <row r="38" spans="1:14" x14ac:dyDescent="0.3">
      <c r="A38" s="3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5"/>
    </row>
    <row r="39" spans="1:14" x14ac:dyDescent="0.3">
      <c r="A39" s="3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5"/>
    </row>
    <row r="40" spans="1:14" x14ac:dyDescent="0.3">
      <c r="A40" s="3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5"/>
    </row>
    <row r="41" spans="1:14" x14ac:dyDescent="0.3">
      <c r="A41" s="3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5"/>
    </row>
    <row r="42" spans="1:14" x14ac:dyDescent="0.3">
      <c r="A42" s="3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5"/>
    </row>
    <row r="43" spans="1:14" x14ac:dyDescent="0.3">
      <c r="A43" s="3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5"/>
    </row>
    <row r="44" spans="1:14" x14ac:dyDescent="0.3">
      <c r="A44" s="3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5"/>
    </row>
    <row r="45" spans="1:14" x14ac:dyDescent="0.3">
      <c r="A45" s="3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5"/>
    </row>
    <row r="46" spans="1:14" x14ac:dyDescent="0.3">
      <c r="A46" s="3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5"/>
    </row>
    <row r="47" spans="1:14" x14ac:dyDescent="0.3">
      <c r="A47" s="3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5"/>
    </row>
    <row r="48" spans="1:14" x14ac:dyDescent="0.3">
      <c r="A48" s="3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5"/>
    </row>
    <row r="49" spans="1:14" x14ac:dyDescent="0.3">
      <c r="A49" s="3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5"/>
    </row>
    <row r="50" spans="1:14" x14ac:dyDescent="0.3">
      <c r="A50" s="3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5"/>
    </row>
    <row r="51" spans="1:14" x14ac:dyDescent="0.3">
      <c r="A51" s="3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5"/>
    </row>
    <row r="52" spans="1:14" x14ac:dyDescent="0.3">
      <c r="A52" s="3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5"/>
    </row>
    <row r="53" spans="1:14" x14ac:dyDescent="0.3">
      <c r="A53" s="3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5"/>
    </row>
    <row r="54" spans="1:14" x14ac:dyDescent="0.3">
      <c r="A54" s="3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5"/>
    </row>
    <row r="55" spans="1:14" x14ac:dyDescent="0.3">
      <c r="A55" s="3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5"/>
    </row>
    <row r="56" spans="1:14" x14ac:dyDescent="0.3">
      <c r="A56" s="3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5"/>
    </row>
    <row r="57" spans="1:14" x14ac:dyDescent="0.3">
      <c r="A57" s="3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5"/>
    </row>
    <row r="58" spans="1:14" x14ac:dyDescent="0.3">
      <c r="A58" s="3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5"/>
    </row>
    <row r="59" spans="1:14" x14ac:dyDescent="0.3">
      <c r="A59" s="3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5"/>
    </row>
    <row r="60" spans="1:14" x14ac:dyDescent="0.3">
      <c r="A60" s="3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5"/>
    </row>
    <row r="61" spans="1:14" x14ac:dyDescent="0.3">
      <c r="A61" s="3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5"/>
    </row>
    <row r="62" spans="1:14" x14ac:dyDescent="0.3">
      <c r="A62" s="3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5"/>
    </row>
    <row r="63" spans="1:14" x14ac:dyDescent="0.3">
      <c r="A63" s="3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5"/>
    </row>
    <row r="64" spans="1:14" x14ac:dyDescent="0.3">
      <c r="A64" s="3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5"/>
    </row>
    <row r="65" spans="1:14" x14ac:dyDescent="0.3">
      <c r="A65" s="3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5"/>
    </row>
    <row r="66" spans="1:14" x14ac:dyDescent="0.3">
      <c r="A66" s="3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5"/>
    </row>
    <row r="67" spans="1:14" x14ac:dyDescent="0.3">
      <c r="A67" s="3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5"/>
    </row>
    <row r="68" spans="1:14" x14ac:dyDescent="0.3">
      <c r="A68" s="3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14"/>
      <c r="N68" s="5"/>
    </row>
    <row r="69" spans="1:14" x14ac:dyDescent="0.3">
      <c r="A69" s="3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5"/>
    </row>
    <row r="70" spans="1:14" x14ac:dyDescent="0.3">
      <c r="A70" s="3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5"/>
    </row>
    <row r="71" spans="1:14" x14ac:dyDescent="0.3">
      <c r="A71" s="3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5"/>
    </row>
    <row r="72" spans="1:14" x14ac:dyDescent="0.3">
      <c r="A72" s="3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5"/>
    </row>
    <row r="73" spans="1:14" x14ac:dyDescent="0.3">
      <c r="A73" s="3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5"/>
    </row>
    <row r="74" spans="1:14" x14ac:dyDescent="0.3">
      <c r="A74" s="3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5"/>
    </row>
    <row r="75" spans="1:14" x14ac:dyDescent="0.3">
      <c r="A75" s="3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5"/>
    </row>
    <row r="76" spans="1:14" x14ac:dyDescent="0.3">
      <c r="A76" s="3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5"/>
    </row>
    <row r="77" spans="1:14" x14ac:dyDescent="0.3">
      <c r="A77" s="3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5"/>
    </row>
    <row r="78" spans="1:14" x14ac:dyDescent="0.3">
      <c r="A78" s="3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5"/>
    </row>
    <row r="79" spans="1:14" x14ac:dyDescent="0.3">
      <c r="A79" s="3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5"/>
    </row>
    <row r="80" spans="1:14" x14ac:dyDescent="0.3">
      <c r="A80" s="3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5"/>
    </row>
    <row r="81" spans="1:14" x14ac:dyDescent="0.3">
      <c r="A81" s="3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5"/>
    </row>
    <row r="82" spans="1:14" x14ac:dyDescent="0.3">
      <c r="A82" s="3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5"/>
    </row>
    <row r="83" spans="1:14" x14ac:dyDescent="0.3">
      <c r="A83" s="3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5"/>
    </row>
    <row r="84" spans="1:14" x14ac:dyDescent="0.3">
      <c r="A84" s="3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5"/>
    </row>
    <row r="85" spans="1:14" x14ac:dyDescent="0.3">
      <c r="A85" s="3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5"/>
    </row>
    <row r="86" spans="1:14" x14ac:dyDescent="0.3">
      <c r="A86" s="3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5"/>
    </row>
    <row r="87" spans="1:14" x14ac:dyDescent="0.3">
      <c r="A87" s="3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5"/>
    </row>
    <row r="88" spans="1:14" x14ac:dyDescent="0.3">
      <c r="A88" s="3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5"/>
    </row>
    <row r="89" spans="1:14" x14ac:dyDescent="0.3">
      <c r="A89" s="3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5"/>
    </row>
    <row r="90" spans="1:14" x14ac:dyDescent="0.3">
      <c r="A90" s="3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5"/>
    </row>
    <row r="91" spans="1:14" x14ac:dyDescent="0.3">
      <c r="A91" s="3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5"/>
    </row>
    <row r="92" spans="1:14" x14ac:dyDescent="0.3">
      <c r="A92" s="3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5"/>
    </row>
    <row r="93" spans="1:14" x14ac:dyDescent="0.3">
      <c r="A93" s="3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5"/>
    </row>
    <row r="94" spans="1:14" x14ac:dyDescent="0.3">
      <c r="A94" s="3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5"/>
    </row>
    <row r="95" spans="1:14" x14ac:dyDescent="0.3">
      <c r="A95" s="3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5"/>
    </row>
    <row r="96" spans="1:14" x14ac:dyDescent="0.3">
      <c r="A96" s="3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5"/>
    </row>
    <row r="97" spans="1:14" x14ac:dyDescent="0.3">
      <c r="A97" s="3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5"/>
    </row>
    <row r="98" spans="1:14" x14ac:dyDescent="0.3">
      <c r="A98" s="3"/>
      <c r="B98" s="4"/>
      <c r="C98" s="4"/>
      <c r="D98" s="4"/>
      <c r="E98" s="4"/>
      <c r="F98" s="4"/>
      <c r="G98" s="4"/>
      <c r="H98" s="4"/>
      <c r="I98" s="4"/>
      <c r="J98" s="4"/>
      <c r="K98" s="4"/>
      <c r="L98" s="6"/>
      <c r="M98" s="4"/>
      <c r="N98" s="5"/>
    </row>
    <row r="99" spans="1:14" x14ac:dyDescent="0.3">
      <c r="A99" s="3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5"/>
    </row>
    <row r="100" spans="1:14" x14ac:dyDescent="0.3">
      <c r="A100" s="3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6"/>
      <c r="M100" s="4"/>
      <c r="N100" s="5"/>
    </row>
    <row r="101" spans="1:14" x14ac:dyDescent="0.3">
      <c r="A101" s="3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5"/>
    </row>
    <row r="102" spans="1:14" x14ac:dyDescent="0.3">
      <c r="A102" s="3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6"/>
      <c r="M102" s="4"/>
      <c r="N102" s="5"/>
    </row>
    <row r="103" spans="1:14" x14ac:dyDescent="0.3">
      <c r="A103" s="3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5"/>
    </row>
    <row r="104" spans="1:14" x14ac:dyDescent="0.3">
      <c r="A104" s="3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5"/>
    </row>
    <row r="105" spans="1:14" x14ac:dyDescent="0.3">
      <c r="A105" s="3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5"/>
    </row>
    <row r="106" spans="1:14" x14ac:dyDescent="0.3">
      <c r="A106" s="3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5"/>
    </row>
    <row r="107" spans="1:14" x14ac:dyDescent="0.3">
      <c r="A107" s="3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5"/>
    </row>
    <row r="108" spans="1:14" x14ac:dyDescent="0.3">
      <c r="A108" s="3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5"/>
    </row>
    <row r="109" spans="1:14" x14ac:dyDescent="0.3">
      <c r="A109" s="3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15"/>
    </row>
    <row r="110" spans="1:14" x14ac:dyDescent="0.3">
      <c r="A110" s="3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5"/>
    </row>
    <row r="112" spans="1:14" x14ac:dyDescent="0.3">
      <c r="K112" s="4"/>
    </row>
    <row r="113" spans="11:11" x14ac:dyDescent="0.3">
      <c r="K113" s="6"/>
    </row>
  </sheetData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A2474-3C3D-463D-A026-D8A2DD55BD67}">
  <dimension ref="A1:M113"/>
  <sheetViews>
    <sheetView workbookViewId="0">
      <pane ySplit="3" topLeftCell="A97" activePane="bottomLeft" state="frozen"/>
      <selection pane="bottomLeft" activeCell="K110" sqref="K110:L110"/>
    </sheetView>
  </sheetViews>
  <sheetFormatPr defaultColWidth="9.6640625" defaultRowHeight="16.5" x14ac:dyDescent="0.3"/>
  <cols>
    <col min="1" max="1" width="9.88671875" style="1" bestFit="1" customWidth="1"/>
    <col min="2" max="2" width="26.88671875" style="1" bestFit="1" customWidth="1"/>
    <col min="3" max="3" width="30.77734375" style="1" bestFit="1" customWidth="1"/>
    <col min="4" max="4" width="24.109375" style="1" bestFit="1" customWidth="1"/>
    <col min="5" max="5" width="27.6640625" style="1" bestFit="1" customWidth="1"/>
    <col min="6" max="6" width="18" style="1" bestFit="1" customWidth="1"/>
    <col min="7" max="7" width="32.109375" style="1" bestFit="1" customWidth="1"/>
    <col min="8" max="8" width="15.33203125" style="1" bestFit="1" customWidth="1"/>
    <col min="9" max="9" width="19.33203125" style="1" bestFit="1" customWidth="1"/>
    <col min="10" max="10" width="29.88671875" style="1" bestFit="1" customWidth="1"/>
    <col min="11" max="11" width="23.21875" style="1" bestFit="1" customWidth="1"/>
    <col min="12" max="12" width="17.5546875" style="1" bestFit="1" customWidth="1"/>
    <col min="13" max="13" width="38.77734375" style="1" bestFit="1" customWidth="1"/>
    <col min="14" max="16384" width="9.6640625" style="1"/>
  </cols>
  <sheetData>
    <row r="1" spans="1:13" x14ac:dyDescent="0.3">
      <c r="A1" s="18" t="s">
        <v>6</v>
      </c>
      <c r="B1" s="18"/>
      <c r="C1" s="18"/>
      <c r="D1" s="18"/>
    </row>
    <row r="3" spans="1:13" x14ac:dyDescent="0.3">
      <c r="A3" s="2" t="s">
        <v>0</v>
      </c>
      <c r="B3" s="2" t="s">
        <v>7</v>
      </c>
      <c r="C3" s="2" t="s">
        <v>8</v>
      </c>
      <c r="D3" s="2" t="s">
        <v>9</v>
      </c>
      <c r="E3" s="2" t="s">
        <v>10</v>
      </c>
      <c r="F3" s="2" t="s">
        <v>11</v>
      </c>
      <c r="G3" s="2" t="s">
        <v>12</v>
      </c>
      <c r="H3" s="2" t="s">
        <v>13</v>
      </c>
      <c r="I3" s="2" t="s">
        <v>14</v>
      </c>
      <c r="J3" s="2" t="s">
        <v>15</v>
      </c>
      <c r="K3" s="2" t="s">
        <v>16</v>
      </c>
      <c r="L3" s="2" t="s">
        <v>17</v>
      </c>
      <c r="M3" s="2" t="s">
        <v>18</v>
      </c>
    </row>
    <row r="4" spans="1:13" x14ac:dyDescent="0.3">
      <c r="A4" s="3">
        <v>42185</v>
      </c>
      <c r="B4" s="4">
        <v>19039267874.279995</v>
      </c>
      <c r="C4" s="4">
        <v>5198821741.1700001</v>
      </c>
      <c r="D4" s="4">
        <v>8344635694.3699999</v>
      </c>
      <c r="E4" s="4">
        <v>7144590704.0200005</v>
      </c>
      <c r="F4" s="4">
        <v>1200044990.75</v>
      </c>
      <c r="G4" s="4">
        <v>5510946370.2299995</v>
      </c>
      <c r="H4" s="4">
        <v>14971855.140000049</v>
      </c>
      <c r="I4" s="4">
        <v>19068109563.089996</v>
      </c>
      <c r="J4" s="4">
        <v>28841688.810000002</v>
      </c>
      <c r="K4" s="4">
        <v>6644735150.8899994</v>
      </c>
      <c r="L4" s="4">
        <v>12423374412.199997</v>
      </c>
      <c r="M4" s="5">
        <v>1065.3024499999999</v>
      </c>
    </row>
    <row r="5" spans="1:13" x14ac:dyDescent="0.3">
      <c r="A5" s="3">
        <v>42277</v>
      </c>
      <c r="B5" s="4">
        <v>24042815430.59</v>
      </c>
      <c r="C5" s="4">
        <v>5285593338.9899998</v>
      </c>
      <c r="D5" s="4">
        <v>11234356463.83</v>
      </c>
      <c r="E5" s="4">
        <v>9795772710.9399986</v>
      </c>
      <c r="F5" s="4">
        <v>1438583752.8899999</v>
      </c>
      <c r="G5" s="4">
        <v>7496880923.7999992</v>
      </c>
      <c r="H5" s="4">
        <v>62792479.160000004</v>
      </c>
      <c r="I5" s="4">
        <v>24079623205.780003</v>
      </c>
      <c r="J5" s="4">
        <v>36807775.190000005</v>
      </c>
      <c r="K5" s="4">
        <v>8401409338.9399986</v>
      </c>
      <c r="L5" s="4">
        <v>15678213866.840004</v>
      </c>
      <c r="M5" s="5">
        <v>1069.53</v>
      </c>
    </row>
    <row r="6" spans="1:13" x14ac:dyDescent="0.3">
      <c r="A6" s="3">
        <v>42308</v>
      </c>
      <c r="B6" s="4">
        <v>27381387279.520004</v>
      </c>
      <c r="C6" s="4">
        <v>7330607832.0500002</v>
      </c>
      <c r="D6" s="4">
        <v>12035116924.66</v>
      </c>
      <c r="E6" s="4">
        <v>10568801115.08</v>
      </c>
      <c r="F6" s="4">
        <v>1466315809.5799999</v>
      </c>
      <c r="G6" s="4">
        <v>7996513627.8099995</v>
      </c>
      <c r="H6" s="4">
        <v>59532867.630000271</v>
      </c>
      <c r="I6" s="4">
        <v>27421771252.150002</v>
      </c>
      <c r="J6" s="4">
        <v>40383972.63000001</v>
      </c>
      <c r="K6" s="4">
        <v>9511003924.9200001</v>
      </c>
      <c r="L6" s="4">
        <v>17910767327.230003</v>
      </c>
      <c r="M6" s="5">
        <v>1084.57</v>
      </c>
    </row>
    <row r="7" spans="1:13" x14ac:dyDescent="0.3">
      <c r="A7" s="3">
        <v>42338</v>
      </c>
      <c r="B7" s="4">
        <v>28293708635.68</v>
      </c>
      <c r="C7" s="4">
        <v>6102794863.2199993</v>
      </c>
      <c r="D7" s="4">
        <v>13505820667.850002</v>
      </c>
      <c r="E7" s="4">
        <v>11984167161.900002</v>
      </c>
      <c r="F7" s="4">
        <v>1521653505.95</v>
      </c>
      <c r="G7" s="4">
        <v>8659559090.25</v>
      </c>
      <c r="H7" s="4">
        <v>68100205.519997671</v>
      </c>
      <c r="I7" s="4">
        <v>28336274826.84</v>
      </c>
      <c r="J7" s="4">
        <v>42566191.160000004</v>
      </c>
      <c r="K7" s="4">
        <v>10065688746.709999</v>
      </c>
      <c r="L7" s="4">
        <v>18270586080.130001</v>
      </c>
      <c r="M7" s="5">
        <v>1092.21</v>
      </c>
    </row>
    <row r="8" spans="1:13" x14ac:dyDescent="0.3">
      <c r="A8" s="3">
        <v>42369</v>
      </c>
      <c r="B8" s="4">
        <v>31499548226.270004</v>
      </c>
      <c r="C8" s="4">
        <v>7206454876.1599998</v>
      </c>
      <c r="D8" s="4">
        <v>14684423201.640001</v>
      </c>
      <c r="E8" s="4">
        <v>13414042052.17</v>
      </c>
      <c r="F8" s="4">
        <v>1270381149.47</v>
      </c>
      <c r="G8" s="4">
        <v>9570141320.9699993</v>
      </c>
      <c r="H8" s="4">
        <v>79040562.809999496</v>
      </c>
      <c r="I8" s="4">
        <v>31540059961.580002</v>
      </c>
      <c r="J8" s="4">
        <v>40511735.30999893</v>
      </c>
      <c r="K8" s="4">
        <v>10341543548.370001</v>
      </c>
      <c r="L8" s="4">
        <v>21198516413.209999</v>
      </c>
      <c r="M8" s="5">
        <v>1102.5398833333331</v>
      </c>
    </row>
    <row r="9" spans="1:13" x14ac:dyDescent="0.3">
      <c r="A9" s="3">
        <v>42400</v>
      </c>
      <c r="B9" s="4">
        <v>32248824318.309994</v>
      </c>
      <c r="C9" s="4">
        <v>8333495122.9300003</v>
      </c>
      <c r="D9" s="4">
        <v>14575826322.349998</v>
      </c>
      <c r="E9" s="4">
        <v>13304421100.769997</v>
      </c>
      <c r="F9" s="4">
        <v>1271405221.5799999</v>
      </c>
      <c r="G9" s="4">
        <v>9284868165.7900009</v>
      </c>
      <c r="H9" s="4">
        <v>87712909.560000002</v>
      </c>
      <c r="I9" s="4">
        <v>32281902520.629993</v>
      </c>
      <c r="J9" s="4">
        <v>33078202.32</v>
      </c>
      <c r="K9" s="4">
        <v>11311226017.779999</v>
      </c>
      <c r="L9" s="4">
        <v>20970676502.849995</v>
      </c>
      <c r="M9" s="5">
        <v>1100.8453333333332</v>
      </c>
    </row>
    <row r="10" spans="1:13" x14ac:dyDescent="0.3">
      <c r="A10" s="3">
        <v>42428</v>
      </c>
      <c r="B10" s="4">
        <v>35468155583.470001</v>
      </c>
      <c r="C10" s="4">
        <v>9980732137.1500015</v>
      </c>
      <c r="D10" s="4">
        <v>14893419333.620001</v>
      </c>
      <c r="E10" s="4">
        <v>13610165944.24</v>
      </c>
      <c r="F10" s="4">
        <v>1283253389.3799999</v>
      </c>
      <c r="G10" s="4">
        <v>10535456398.82</v>
      </c>
      <c r="H10" s="4">
        <v>97388857.699999318</v>
      </c>
      <c r="I10" s="4">
        <v>35506996727.290001</v>
      </c>
      <c r="J10" s="4">
        <v>38841143.82</v>
      </c>
      <c r="K10" s="4">
        <v>12048058885.060001</v>
      </c>
      <c r="L10" s="4">
        <v>23458937842.23</v>
      </c>
      <c r="M10" s="5">
        <v>1114.3870166666666</v>
      </c>
    </row>
    <row r="11" spans="1:13" x14ac:dyDescent="0.3">
      <c r="A11" s="3">
        <v>42460</v>
      </c>
      <c r="B11" s="4">
        <v>36243821946.400002</v>
      </c>
      <c r="C11" s="4">
        <v>9866760946.1499996</v>
      </c>
      <c r="D11" s="4">
        <v>15621736846.130001</v>
      </c>
      <c r="E11" s="4">
        <v>14361834504.15</v>
      </c>
      <c r="F11" s="4">
        <v>1259902341.98</v>
      </c>
      <c r="G11" s="4">
        <v>10692666878.75</v>
      </c>
      <c r="H11" s="4">
        <v>107367251.13</v>
      </c>
      <c r="I11" s="4">
        <v>36288531922.160004</v>
      </c>
      <c r="J11" s="4">
        <v>44709975.759999998</v>
      </c>
      <c r="K11" s="4">
        <v>12572278718.709999</v>
      </c>
      <c r="L11" s="4">
        <v>23716253203.450005</v>
      </c>
      <c r="M11" s="5">
        <v>1133.66085</v>
      </c>
    </row>
    <row r="12" spans="1:13" x14ac:dyDescent="0.3">
      <c r="A12" s="3">
        <v>42490</v>
      </c>
      <c r="B12" s="4">
        <v>40572957227.12001</v>
      </c>
      <c r="C12" s="4">
        <v>11904576491.049999</v>
      </c>
      <c r="D12" s="4">
        <v>17017166137.57</v>
      </c>
      <c r="E12" s="4">
        <v>15181109093.519999</v>
      </c>
      <c r="F12" s="4">
        <v>1836057044.0500002</v>
      </c>
      <c r="G12" s="4">
        <v>11564951375.33</v>
      </c>
      <c r="H12" s="4">
        <v>134301211.02000001</v>
      </c>
      <c r="I12" s="4">
        <v>40620995214.970001</v>
      </c>
      <c r="J12" s="4">
        <v>48037987.850000001</v>
      </c>
      <c r="K12" s="4">
        <v>14339211579.700001</v>
      </c>
      <c r="L12" s="4">
        <v>26281783635.27</v>
      </c>
      <c r="M12" s="5">
        <v>1142.1300000000001</v>
      </c>
    </row>
    <row r="13" spans="1:13" x14ac:dyDescent="0.3">
      <c r="A13" s="3">
        <v>42521</v>
      </c>
      <c r="B13" s="4">
        <v>43146634139.879997</v>
      </c>
      <c r="C13" s="4">
        <v>12454195861.709999</v>
      </c>
      <c r="D13" s="4">
        <v>18520421774.82</v>
      </c>
      <c r="E13" s="4">
        <v>16366762057.560001</v>
      </c>
      <c r="F13" s="4">
        <v>2153659717.2600002</v>
      </c>
      <c r="G13" s="4">
        <v>12044936289.390001</v>
      </c>
      <c r="H13" s="4">
        <v>173535975.11000004</v>
      </c>
      <c r="I13" s="4">
        <v>43193089901.029999</v>
      </c>
      <c r="J13" s="4">
        <v>46455761.150000006</v>
      </c>
      <c r="K13" s="4">
        <v>15099698579.669998</v>
      </c>
      <c r="L13" s="4">
        <v>28093391321.360001</v>
      </c>
      <c r="M13" s="5">
        <v>1156.0554333333332</v>
      </c>
    </row>
    <row r="14" spans="1:13" x14ac:dyDescent="0.3">
      <c r="A14" s="3">
        <v>42551</v>
      </c>
      <c r="B14" s="4">
        <v>43822983910.839996</v>
      </c>
      <c r="C14" s="4">
        <v>10804546099.670002</v>
      </c>
      <c r="D14" s="4">
        <v>19588460856.02</v>
      </c>
      <c r="E14" s="4">
        <v>17179041412.380001</v>
      </c>
      <c r="F14" s="4">
        <v>2409419443.6399999</v>
      </c>
      <c r="G14" s="4">
        <v>13365660865.18</v>
      </c>
      <c r="H14" s="4">
        <v>114542396.25999999</v>
      </c>
      <c r="I14" s="4">
        <v>43873210217.130005</v>
      </c>
      <c r="J14" s="4">
        <v>50226306.289999999</v>
      </c>
      <c r="K14" s="4">
        <v>15894446722.710001</v>
      </c>
      <c r="L14" s="4">
        <v>27978763494.420006</v>
      </c>
      <c r="M14" s="5">
        <v>1174.0270333333333</v>
      </c>
    </row>
    <row r="15" spans="1:13" x14ac:dyDescent="0.3">
      <c r="A15" s="3">
        <v>42582</v>
      </c>
      <c r="B15" s="4">
        <v>49207848046.5</v>
      </c>
      <c r="C15" s="4">
        <v>13229439920.01</v>
      </c>
      <c r="D15" s="4">
        <v>20583417070.790001</v>
      </c>
      <c r="E15" s="4">
        <v>17980905507.57</v>
      </c>
      <c r="F15" s="4">
        <v>2602511563.2200007</v>
      </c>
      <c r="G15" s="4">
        <v>15330043341.450001</v>
      </c>
      <c r="H15" s="4">
        <v>116577791.05999999</v>
      </c>
      <c r="I15" s="4">
        <v>49259478123.309998</v>
      </c>
      <c r="J15" s="4">
        <v>51630076.810000002</v>
      </c>
      <c r="K15" s="4">
        <v>17865820352.810001</v>
      </c>
      <c r="L15" s="4">
        <v>31393657770.499996</v>
      </c>
      <c r="M15" s="5">
        <v>1205.4358666666667</v>
      </c>
    </row>
    <row r="16" spans="1:13" x14ac:dyDescent="0.3">
      <c r="A16" s="3">
        <v>42613</v>
      </c>
      <c r="B16" s="4">
        <v>50435341657.749992</v>
      </c>
      <c r="C16" s="4">
        <v>13472749311.940001</v>
      </c>
      <c r="D16" s="4">
        <v>21615021724.43</v>
      </c>
      <c r="E16" s="4">
        <v>19050548331.02</v>
      </c>
      <c r="F16" s="4">
        <v>2564473393.4100003</v>
      </c>
      <c r="G16" s="4">
        <v>15263819732.290001</v>
      </c>
      <c r="H16" s="4">
        <v>142353705.15999997</v>
      </c>
      <c r="I16" s="4">
        <v>50493944473.82</v>
      </c>
      <c r="J16" s="4">
        <v>58602816.07</v>
      </c>
      <c r="K16" s="4">
        <v>18048922194.75</v>
      </c>
      <c r="L16" s="4">
        <v>32445022279.07</v>
      </c>
      <c r="M16" s="5">
        <v>1218.0067499999998</v>
      </c>
    </row>
    <row r="17" spans="1:13" x14ac:dyDescent="0.3">
      <c r="A17" s="3">
        <v>42643</v>
      </c>
      <c r="B17" s="4">
        <v>51246654334.490005</v>
      </c>
      <c r="C17" s="4">
        <v>14004571160.41</v>
      </c>
      <c r="D17" s="4">
        <v>22643728929.52</v>
      </c>
      <c r="E17" s="4">
        <v>20073576262.510002</v>
      </c>
      <c r="F17" s="4">
        <v>2570152667.0100002</v>
      </c>
      <c r="G17" s="4">
        <v>14514901332.200001</v>
      </c>
      <c r="H17" s="4">
        <v>145033018.77999997</v>
      </c>
      <c r="I17" s="4">
        <v>51308234440.910004</v>
      </c>
      <c r="J17" s="4">
        <v>61580106.420000002</v>
      </c>
      <c r="K17" s="4">
        <v>9428422230.4099998</v>
      </c>
      <c r="L17" s="4">
        <v>41879812210.5</v>
      </c>
      <c r="M17" s="5">
        <v>1239.4228499999999</v>
      </c>
    </row>
    <row r="18" spans="1:13" x14ac:dyDescent="0.3">
      <c r="A18" s="3">
        <v>42674</v>
      </c>
      <c r="B18" s="4">
        <v>57226199409.019997</v>
      </c>
      <c r="C18" s="4">
        <v>16920730508.420002</v>
      </c>
      <c r="D18" s="4">
        <v>26044902249.610001</v>
      </c>
      <c r="E18" s="4">
        <v>23286870085.679996</v>
      </c>
      <c r="F18" s="4">
        <v>2758032163.9300003</v>
      </c>
      <c r="G18" s="4">
        <v>14169154846.529999</v>
      </c>
      <c r="H18" s="4">
        <v>154181461.63</v>
      </c>
      <c r="I18" s="4">
        <v>57288969066.190002</v>
      </c>
      <c r="J18" s="4">
        <v>62769657.170000002</v>
      </c>
      <c r="K18" s="4">
        <v>18899481362.200001</v>
      </c>
      <c r="L18" s="4">
        <v>38389487703.990005</v>
      </c>
      <c r="M18" s="5">
        <v>1235.2537833333333</v>
      </c>
    </row>
    <row r="19" spans="1:13" x14ac:dyDescent="0.3">
      <c r="A19" s="3">
        <v>42704</v>
      </c>
      <c r="B19" s="4">
        <v>59011920779.540001</v>
      </c>
      <c r="C19" s="4">
        <v>16837632495.709999</v>
      </c>
      <c r="D19" s="4">
        <v>27221057648.630001</v>
      </c>
      <c r="E19" s="4">
        <v>23649225371.350002</v>
      </c>
      <c r="F19" s="4">
        <v>3571832277.2800002</v>
      </c>
      <c r="G19" s="4">
        <v>14870503606.959999</v>
      </c>
      <c r="H19" s="4">
        <v>151989315.49000001</v>
      </c>
      <c r="I19" s="4">
        <v>59081183066.790009</v>
      </c>
      <c r="J19" s="4">
        <v>69262287.25</v>
      </c>
      <c r="K19" s="4">
        <v>18695552102.380001</v>
      </c>
      <c r="L19" s="4">
        <v>40385630964.410004</v>
      </c>
      <c r="M19" s="5">
        <v>1250.6430333333333</v>
      </c>
    </row>
    <row r="20" spans="1:13" x14ac:dyDescent="0.3">
      <c r="A20" s="3">
        <v>42735</v>
      </c>
      <c r="B20" s="4">
        <v>63227308277.750008</v>
      </c>
      <c r="C20" s="4">
        <v>16996181718.930002</v>
      </c>
      <c r="D20" s="4">
        <v>28790648111.5</v>
      </c>
      <c r="E20" s="4">
        <v>24670395475.499996</v>
      </c>
      <c r="F20" s="4">
        <v>4120252636.0000005</v>
      </c>
      <c r="G20" s="4">
        <v>17353695988.649998</v>
      </c>
      <c r="H20" s="4">
        <v>182841419.78</v>
      </c>
      <c r="I20" s="4">
        <v>63323367238.860001</v>
      </c>
      <c r="J20" s="4">
        <v>96058961.109999999</v>
      </c>
      <c r="K20" s="4">
        <v>21417519919.380005</v>
      </c>
      <c r="L20" s="4">
        <v>41905847319.479996</v>
      </c>
      <c r="M20" s="5">
        <v>1267.7240666666669</v>
      </c>
    </row>
    <row r="21" spans="1:13" x14ac:dyDescent="0.3">
      <c r="A21" s="3">
        <v>42766</v>
      </c>
      <c r="B21" s="4">
        <v>63999693651.539993</v>
      </c>
      <c r="C21" s="4">
        <v>17117702944.949999</v>
      </c>
      <c r="D21" s="4">
        <v>28945272522.519997</v>
      </c>
      <c r="E21" s="4">
        <v>24826607303.309998</v>
      </c>
      <c r="F21" s="4">
        <v>4118665219.21</v>
      </c>
      <c r="G21" s="4">
        <v>17767667644.66</v>
      </c>
      <c r="H21" s="4">
        <v>242839457.94</v>
      </c>
      <c r="I21" s="4">
        <v>64073482570.07</v>
      </c>
      <c r="J21" s="4">
        <v>73788918.530000001</v>
      </c>
      <c r="K21" s="4">
        <v>21447279883.23</v>
      </c>
      <c r="L21" s="4">
        <v>42626202686.839996</v>
      </c>
      <c r="M21" s="5">
        <v>1280.8398500000001</v>
      </c>
    </row>
    <row r="22" spans="1:13" x14ac:dyDescent="0.3">
      <c r="A22" s="3">
        <v>42794</v>
      </c>
      <c r="B22" s="4">
        <v>68480224623.550011</v>
      </c>
      <c r="C22" s="4">
        <v>18927756060.329998</v>
      </c>
      <c r="D22" s="4">
        <v>30045589206.57</v>
      </c>
      <c r="E22" s="4">
        <v>25596178908.700001</v>
      </c>
      <c r="F22" s="4">
        <v>4449410297.8699999</v>
      </c>
      <c r="G22" s="4">
        <v>19280623717.02</v>
      </c>
      <c r="H22" s="4">
        <v>296612624.70000005</v>
      </c>
      <c r="I22" s="4">
        <v>68550581608.620003</v>
      </c>
      <c r="J22" s="4">
        <v>70356985.070000008</v>
      </c>
      <c r="K22" s="4">
        <v>24270201199.620007</v>
      </c>
      <c r="L22" s="4">
        <v>44280380409</v>
      </c>
      <c r="M22" s="5">
        <v>1293.2302500000001</v>
      </c>
    </row>
    <row r="23" spans="1:13" x14ac:dyDescent="0.3">
      <c r="A23" s="3">
        <v>42825</v>
      </c>
      <c r="B23" s="4">
        <v>70884065509.089996</v>
      </c>
      <c r="C23" s="4">
        <v>19621129724.969997</v>
      </c>
      <c r="D23" s="4">
        <v>30866865508.399998</v>
      </c>
      <c r="E23" s="4">
        <v>25245524297.040001</v>
      </c>
      <c r="F23" s="4">
        <v>5621341211.3600006</v>
      </c>
      <c r="G23" s="4">
        <v>20112842544.340004</v>
      </c>
      <c r="H23" s="4">
        <v>369087893.57999998</v>
      </c>
      <c r="I23" s="4">
        <v>70969925671.290009</v>
      </c>
      <c r="J23" s="4">
        <v>85860162.200000003</v>
      </c>
      <c r="K23" s="4">
        <v>24549036185.609997</v>
      </c>
      <c r="L23" s="4">
        <v>46420889485.680008</v>
      </c>
      <c r="M23" s="5">
        <v>1306.7214999999999</v>
      </c>
    </row>
    <row r="24" spans="1:13" x14ac:dyDescent="0.3">
      <c r="A24" s="3">
        <v>42855</v>
      </c>
      <c r="B24" s="4">
        <v>76359650551.250015</v>
      </c>
      <c r="C24" s="4">
        <v>23702214148.610001</v>
      </c>
      <c r="D24" s="4">
        <v>31493660857.150002</v>
      </c>
      <c r="E24" s="4">
        <v>25282410959.059998</v>
      </c>
      <c r="F24" s="4">
        <v>6211249898.0900002</v>
      </c>
      <c r="G24" s="4">
        <v>20804528259.360001</v>
      </c>
      <c r="H24" s="4">
        <v>433451699.65999997</v>
      </c>
      <c r="I24" s="4">
        <v>76433854964.779999</v>
      </c>
      <c r="J24" s="4">
        <v>74204413.530000001</v>
      </c>
      <c r="K24" s="4">
        <v>26513227240.880001</v>
      </c>
      <c r="L24" s="4">
        <v>49920627723.899994</v>
      </c>
      <c r="M24" s="5">
        <v>1327.5692666666666</v>
      </c>
    </row>
    <row r="25" spans="1:13" x14ac:dyDescent="0.3">
      <c r="A25" s="3">
        <v>42886</v>
      </c>
      <c r="B25" s="4">
        <v>79083185703.178986</v>
      </c>
      <c r="C25" s="4">
        <v>25049577135.089005</v>
      </c>
      <c r="D25" s="4">
        <v>31720292494.939995</v>
      </c>
      <c r="E25" s="4">
        <v>25350509920.989998</v>
      </c>
      <c r="F25" s="4">
        <v>6369782573.9499998</v>
      </c>
      <c r="G25" s="4">
        <v>21877406220.09</v>
      </c>
      <c r="H25" s="4">
        <v>494077623.00999999</v>
      </c>
      <c r="I25" s="4">
        <v>79141353473.128998</v>
      </c>
      <c r="J25" s="4">
        <v>58167769.949999996</v>
      </c>
      <c r="K25" s="4">
        <v>27550038607.449001</v>
      </c>
      <c r="L25" s="4">
        <v>51591314865.679993</v>
      </c>
      <c r="M25" s="5">
        <v>1338.8738500000002</v>
      </c>
    </row>
    <row r="26" spans="1:13" x14ac:dyDescent="0.3">
      <c r="A26" s="3">
        <v>42916</v>
      </c>
      <c r="B26" s="4">
        <v>80419664572.900009</v>
      </c>
      <c r="C26" s="4">
        <v>25819285654.599998</v>
      </c>
      <c r="D26" s="4">
        <v>31592799005.450001</v>
      </c>
      <c r="E26" s="4">
        <v>25452509845.260002</v>
      </c>
      <c r="F26" s="4">
        <v>6140289160.1899996</v>
      </c>
      <c r="G26" s="4">
        <v>22831372758.740002</v>
      </c>
      <c r="H26" s="4">
        <v>903774492.38999999</v>
      </c>
      <c r="I26" s="4">
        <v>81147231911.180008</v>
      </c>
      <c r="J26" s="4">
        <v>727567338.27999997</v>
      </c>
      <c r="K26" s="4">
        <v>28266738953.07</v>
      </c>
      <c r="L26" s="4">
        <v>52880492958.110008</v>
      </c>
      <c r="M26" s="5">
        <v>1348.1538500000001</v>
      </c>
    </row>
    <row r="27" spans="1:13" x14ac:dyDescent="0.3">
      <c r="A27" s="3">
        <v>42947</v>
      </c>
      <c r="B27" s="4">
        <v>86941423412.329987</v>
      </c>
      <c r="C27" s="4">
        <v>28621030339.009998</v>
      </c>
      <c r="D27" s="4">
        <v>33928353356.599998</v>
      </c>
      <c r="E27" s="4">
        <v>26379813259.549999</v>
      </c>
      <c r="F27" s="4">
        <v>7548540097.0500002</v>
      </c>
      <c r="G27" s="4">
        <v>23823371312.169998</v>
      </c>
      <c r="H27" s="4">
        <v>651545290.20999992</v>
      </c>
      <c r="I27" s="4">
        <v>87024300297.98999</v>
      </c>
      <c r="J27" s="4">
        <v>82876885.659999996</v>
      </c>
      <c r="K27" s="4">
        <v>29243036710.179996</v>
      </c>
      <c r="L27" s="4">
        <v>57781263587.809998</v>
      </c>
      <c r="M27" s="5">
        <v>1362.6955333333333</v>
      </c>
    </row>
    <row r="28" spans="1:13" x14ac:dyDescent="0.3">
      <c r="A28" s="3">
        <v>42978</v>
      </c>
      <c r="B28" s="4">
        <v>89460862733.180008</v>
      </c>
      <c r="C28" s="4">
        <v>29540024275.23</v>
      </c>
      <c r="D28" s="4">
        <v>34786238276.889999</v>
      </c>
      <c r="E28" s="4">
        <v>26540499823.750004</v>
      </c>
      <c r="F28" s="4">
        <v>8245738453.1399994</v>
      </c>
      <c r="G28" s="4">
        <v>24513637667.629997</v>
      </c>
      <c r="H28" s="4">
        <v>718057668.87</v>
      </c>
      <c r="I28" s="4">
        <v>89557957888.62001</v>
      </c>
      <c r="J28" s="4">
        <v>97095155.439999998</v>
      </c>
      <c r="K28" s="4">
        <v>30160101688.27</v>
      </c>
      <c r="L28" s="4">
        <v>59397856200.350006</v>
      </c>
      <c r="M28" s="5">
        <v>1372.3924500000001</v>
      </c>
    </row>
    <row r="29" spans="1:13" x14ac:dyDescent="0.3">
      <c r="A29" s="3">
        <v>43008</v>
      </c>
      <c r="B29" s="4">
        <v>90270047356.169998</v>
      </c>
      <c r="C29" s="4">
        <v>29702659468.970001</v>
      </c>
      <c r="D29" s="4">
        <v>35204895908.149994</v>
      </c>
      <c r="E29" s="4">
        <v>27621053869.489998</v>
      </c>
      <c r="F29" s="4">
        <v>7583842038.6599979</v>
      </c>
      <c r="G29" s="4">
        <v>24631536145.899998</v>
      </c>
      <c r="H29" s="4">
        <v>822440749.53999996</v>
      </c>
      <c r="I29" s="4">
        <v>90361532272.559998</v>
      </c>
      <c r="J29" s="4">
        <v>91484916.390000001</v>
      </c>
      <c r="K29" s="4">
        <v>30309200850.229996</v>
      </c>
      <c r="L29" s="4">
        <v>60052331422.330002</v>
      </c>
      <c r="M29" s="5">
        <v>1382.6558166666666</v>
      </c>
    </row>
    <row r="30" spans="1:13" x14ac:dyDescent="0.3">
      <c r="A30" s="3">
        <v>43039</v>
      </c>
      <c r="B30" s="4">
        <v>97400775226.009995</v>
      </c>
      <c r="C30" s="4">
        <v>30764205944.500004</v>
      </c>
      <c r="D30" s="4">
        <v>38089778778.810005</v>
      </c>
      <c r="E30" s="4">
        <v>30350967075.730003</v>
      </c>
      <c r="F30" s="4">
        <v>7738811703.0799999</v>
      </c>
      <c r="G30" s="4">
        <v>27782061970.549999</v>
      </c>
      <c r="H30" s="4">
        <v>862456527.68000007</v>
      </c>
      <c r="I30" s="4">
        <v>97498503221.540009</v>
      </c>
      <c r="J30" s="4">
        <v>97727995.530000001</v>
      </c>
      <c r="K30" s="4">
        <v>33142635573.740002</v>
      </c>
      <c r="L30" s="4">
        <v>64355867647.800003</v>
      </c>
      <c r="M30" s="5">
        <v>1400.3531999999998</v>
      </c>
    </row>
    <row r="31" spans="1:13" x14ac:dyDescent="0.3">
      <c r="A31" s="3">
        <v>43069</v>
      </c>
      <c r="B31" s="4">
        <v>101900754336.95001</v>
      </c>
      <c r="C31" s="4">
        <v>34063582941.34</v>
      </c>
      <c r="D31" s="4">
        <v>38819693272.68</v>
      </c>
      <c r="E31" s="4">
        <v>30143203053.740002</v>
      </c>
      <c r="F31" s="4">
        <v>8676490218.9400005</v>
      </c>
      <c r="G31" s="4">
        <v>28158112382.810001</v>
      </c>
      <c r="H31" s="4">
        <v>960364341.73000002</v>
      </c>
      <c r="I31" s="4">
        <v>102001752938.56001</v>
      </c>
      <c r="J31" s="4">
        <v>100998601.61</v>
      </c>
      <c r="K31" s="4">
        <v>34715171183.139999</v>
      </c>
      <c r="L31" s="4">
        <v>67286581755.420013</v>
      </c>
      <c r="M31" s="5">
        <v>1420.7656333333334</v>
      </c>
    </row>
    <row r="32" spans="1:13" x14ac:dyDescent="0.3">
      <c r="A32" s="3">
        <v>43100</v>
      </c>
      <c r="B32" s="4">
        <v>105723849370.57002</v>
      </c>
      <c r="C32" s="4">
        <v>31715894114.149998</v>
      </c>
      <c r="D32" s="4">
        <v>43454014417.029999</v>
      </c>
      <c r="E32" s="4">
        <v>34096825908.210003</v>
      </c>
      <c r="F32" s="4">
        <v>9357188508.8199997</v>
      </c>
      <c r="G32" s="4">
        <v>29710200232.389996</v>
      </c>
      <c r="H32" s="4">
        <v>950687139.71000004</v>
      </c>
      <c r="I32" s="4">
        <v>105830795903.28001</v>
      </c>
      <c r="J32" s="4">
        <v>106946532.71000001</v>
      </c>
      <c r="K32" s="4">
        <v>35154357664.589996</v>
      </c>
      <c r="L32" s="4">
        <v>70676438238.690018</v>
      </c>
      <c r="M32" s="5">
        <v>1433.8347333333334</v>
      </c>
    </row>
    <row r="33" spans="1:13" x14ac:dyDescent="0.3">
      <c r="A33" s="3">
        <v>43131</v>
      </c>
      <c r="B33" s="4">
        <v>107608407136.13998</v>
      </c>
      <c r="C33" s="4">
        <v>31972496408.25</v>
      </c>
      <c r="D33" s="4">
        <v>44050559915.370003</v>
      </c>
      <c r="E33" s="4">
        <v>34635791308.909996</v>
      </c>
      <c r="F33" s="4">
        <v>9414768606.4599991</v>
      </c>
      <c r="G33" s="4">
        <v>30633587021.09</v>
      </c>
      <c r="H33" s="4">
        <v>1059065361.64</v>
      </c>
      <c r="I33" s="4">
        <v>107715708706.34999</v>
      </c>
      <c r="J33" s="4">
        <v>107301570.20999999</v>
      </c>
      <c r="K33" s="4">
        <v>36113976755.76001</v>
      </c>
      <c r="L33" s="4">
        <v>71601731950.589981</v>
      </c>
      <c r="M33" s="5">
        <v>1456.4168333333334</v>
      </c>
    </row>
    <row r="34" spans="1:13" x14ac:dyDescent="0.3">
      <c r="A34" s="3">
        <v>43159</v>
      </c>
      <c r="B34" s="4">
        <v>107605513742.04999</v>
      </c>
      <c r="C34" s="4">
        <v>31920494779.23</v>
      </c>
      <c r="D34" s="4">
        <v>44930917287.80999</v>
      </c>
      <c r="E34" s="4">
        <v>34900632549.509995</v>
      </c>
      <c r="F34" s="4">
        <v>10030284738.300001</v>
      </c>
      <c r="G34" s="4">
        <v>29702836317.939999</v>
      </c>
      <c r="H34" s="4">
        <v>1152233286.54</v>
      </c>
      <c r="I34" s="4">
        <v>107706481671.51997</v>
      </c>
      <c r="J34" s="4">
        <v>100967929.47</v>
      </c>
      <c r="K34" s="4">
        <v>35173112905.279999</v>
      </c>
      <c r="L34" s="4">
        <v>72533368766.239975</v>
      </c>
      <c r="M34" s="5">
        <v>1459.1843833333332</v>
      </c>
    </row>
    <row r="35" spans="1:13" x14ac:dyDescent="0.3">
      <c r="A35" s="3">
        <v>43190</v>
      </c>
      <c r="B35" s="4">
        <v>110787361529.86</v>
      </c>
      <c r="C35" s="4">
        <v>35699891194.82</v>
      </c>
      <c r="D35" s="4">
        <v>45176056482.980003</v>
      </c>
      <c r="E35" s="4">
        <v>35124743000.399994</v>
      </c>
      <c r="F35" s="4">
        <v>10051313482.580002</v>
      </c>
      <c r="G35" s="4">
        <v>29061428523.91</v>
      </c>
      <c r="H35" s="4">
        <v>957670238.87</v>
      </c>
      <c r="I35" s="4">
        <v>110895046440.58002</v>
      </c>
      <c r="J35" s="4">
        <v>107684910.72000001</v>
      </c>
      <c r="K35" s="4">
        <v>34552292588.309998</v>
      </c>
      <c r="L35" s="4">
        <v>76342753852.27002</v>
      </c>
      <c r="M35" s="5">
        <v>1460.4596666666666</v>
      </c>
    </row>
    <row r="36" spans="1:13" x14ac:dyDescent="0.3">
      <c r="A36" s="3">
        <v>43220</v>
      </c>
      <c r="B36" s="4">
        <v>114969215909.68001</v>
      </c>
      <c r="C36" s="4">
        <v>35859660737.119995</v>
      </c>
      <c r="D36" s="4">
        <v>46885654457.75</v>
      </c>
      <c r="E36" s="4">
        <v>36990696725.849991</v>
      </c>
      <c r="F36" s="4">
        <v>9894957731.9000015</v>
      </c>
      <c r="G36" s="4">
        <v>31515301162.809998</v>
      </c>
      <c r="H36" s="4">
        <v>1047580402.75</v>
      </c>
      <c r="I36" s="4">
        <v>115308196760.43001</v>
      </c>
      <c r="J36" s="4">
        <v>338980850.75000006</v>
      </c>
      <c r="K36" s="4">
        <v>37090664846.580002</v>
      </c>
      <c r="L36" s="4">
        <v>78217531913.850006</v>
      </c>
      <c r="M36" s="5">
        <v>1469.43895</v>
      </c>
    </row>
    <row r="37" spans="1:13" x14ac:dyDescent="0.3">
      <c r="A37" s="3">
        <v>43251</v>
      </c>
      <c r="B37" s="4">
        <v>123101311561.89001</v>
      </c>
      <c r="C37" s="4">
        <v>40550513061.040009</v>
      </c>
      <c r="D37" s="4">
        <v>48500538343.089996</v>
      </c>
      <c r="E37" s="4">
        <v>37002297879.190002</v>
      </c>
      <c r="F37" s="4">
        <v>11498240463.9</v>
      </c>
      <c r="G37" s="4">
        <v>34966536492.039993</v>
      </c>
      <c r="H37" s="4">
        <v>1186856606.76</v>
      </c>
      <c r="I37" s="4">
        <v>125204444502.93002</v>
      </c>
      <c r="J37" s="4">
        <v>2103132941.0400002</v>
      </c>
      <c r="K37" s="4">
        <v>42924152524.290001</v>
      </c>
      <c r="L37" s="4">
        <v>82280291978.640015</v>
      </c>
      <c r="M37" s="5">
        <v>1475.3597166666666</v>
      </c>
    </row>
    <row r="38" spans="1:13" x14ac:dyDescent="0.3">
      <c r="A38" s="3">
        <v>43281</v>
      </c>
      <c r="B38" s="4">
        <v>123492659152.26001</v>
      </c>
      <c r="C38" s="4">
        <v>38811031869.489998</v>
      </c>
      <c r="D38" s="4">
        <v>49112300560.810013</v>
      </c>
      <c r="E38" s="4">
        <v>37330211341.400009</v>
      </c>
      <c r="F38" s="4">
        <v>11782089219.41</v>
      </c>
      <c r="G38" s="4">
        <v>34401659591.200005</v>
      </c>
      <c r="H38" s="4">
        <v>1280763484.6099999</v>
      </c>
      <c r="I38" s="4">
        <v>123605755506.11</v>
      </c>
      <c r="J38" s="4">
        <v>113096353.84999999</v>
      </c>
      <c r="K38" s="4">
        <v>40526154506.849991</v>
      </c>
      <c r="L38" s="4">
        <v>83079600999.26001</v>
      </c>
      <c r="M38" s="5">
        <v>1475.5505833333334</v>
      </c>
    </row>
    <row r="39" spans="1:13" x14ac:dyDescent="0.3">
      <c r="A39" s="3">
        <v>43312</v>
      </c>
      <c r="B39" s="4">
        <v>131793458500.42001</v>
      </c>
      <c r="C39" s="4">
        <v>42494876151.889999</v>
      </c>
      <c r="D39" s="4">
        <v>52136916659.730011</v>
      </c>
      <c r="E39" s="4">
        <v>40187373792.940002</v>
      </c>
      <c r="F39" s="4">
        <v>11949542866.790003</v>
      </c>
      <c r="G39" s="4">
        <v>35836897569.290001</v>
      </c>
      <c r="H39" s="4">
        <v>1451974103.4300001</v>
      </c>
      <c r="I39" s="4">
        <v>131920664484.34001</v>
      </c>
      <c r="J39" s="4">
        <v>127205983.92</v>
      </c>
      <c r="K39" s="4">
        <v>42609964002.799995</v>
      </c>
      <c r="L39" s="4">
        <v>89310700481.540009</v>
      </c>
      <c r="M39" s="5">
        <v>1497.7801333333334</v>
      </c>
    </row>
    <row r="40" spans="1:13" x14ac:dyDescent="0.3">
      <c r="A40" s="3">
        <v>43343</v>
      </c>
      <c r="B40" s="4">
        <v>133299937578.66998</v>
      </c>
      <c r="C40" s="4">
        <v>42693077442.330002</v>
      </c>
      <c r="D40" s="4">
        <v>53088386161.169991</v>
      </c>
      <c r="E40" s="4">
        <v>41023910583.360001</v>
      </c>
      <c r="F40" s="4">
        <v>12064475577.809998</v>
      </c>
      <c r="G40" s="4">
        <v>36068616639.550003</v>
      </c>
      <c r="H40" s="4">
        <v>1593245734.8800001</v>
      </c>
      <c r="I40" s="4">
        <v>133443325977.92998</v>
      </c>
      <c r="J40" s="4">
        <v>143388399.26000002</v>
      </c>
      <c r="K40" s="4">
        <v>42653834877.370003</v>
      </c>
      <c r="L40" s="4">
        <v>90789491100.559967</v>
      </c>
      <c r="M40" s="5">
        <v>1507.6210666666666</v>
      </c>
    </row>
    <row r="41" spans="1:13" x14ac:dyDescent="0.3">
      <c r="A41" s="3">
        <v>43373</v>
      </c>
      <c r="B41" s="4">
        <v>137481487828.94</v>
      </c>
      <c r="C41" s="4">
        <v>45524382801.960007</v>
      </c>
      <c r="D41" s="4">
        <v>53856933088.439995</v>
      </c>
      <c r="E41" s="4">
        <v>41724685625.73999</v>
      </c>
      <c r="F41" s="4">
        <v>12132247462.699999</v>
      </c>
      <c r="G41" s="4">
        <v>36462343787.610001</v>
      </c>
      <c r="H41" s="4">
        <v>1746385072.71</v>
      </c>
      <c r="I41" s="4">
        <v>137590044750.72</v>
      </c>
      <c r="J41" s="4">
        <v>108556921.78</v>
      </c>
      <c r="K41" s="4">
        <v>42645702069.240005</v>
      </c>
      <c r="L41" s="4">
        <v>94944342681.479996</v>
      </c>
      <c r="M41" s="5">
        <v>1509.9253500000002</v>
      </c>
    </row>
    <row r="42" spans="1:13" x14ac:dyDescent="0.3">
      <c r="A42" s="3">
        <v>43404</v>
      </c>
      <c r="B42" s="4">
        <v>146971343814.22998</v>
      </c>
      <c r="C42" s="4">
        <v>54215560426.130005</v>
      </c>
      <c r="D42" s="4">
        <v>56658816963.020004</v>
      </c>
      <c r="E42" s="4">
        <v>43937246159.370003</v>
      </c>
      <c r="F42" s="4">
        <v>12721570803.650002</v>
      </c>
      <c r="G42" s="4">
        <v>34330613271.609997</v>
      </c>
      <c r="H42" s="4">
        <v>1911718267.52</v>
      </c>
      <c r="I42" s="4">
        <v>147116708928.28</v>
      </c>
      <c r="J42" s="4">
        <v>145365114.05000001</v>
      </c>
      <c r="K42" s="4">
        <v>41927021062.740005</v>
      </c>
      <c r="L42" s="4">
        <v>105189687865.53999</v>
      </c>
      <c r="M42" s="5">
        <v>1503.2789499999999</v>
      </c>
    </row>
    <row r="43" spans="1:13" x14ac:dyDescent="0.3">
      <c r="A43" s="3">
        <v>43434</v>
      </c>
      <c r="B43" s="4">
        <v>153128785305.99002</v>
      </c>
      <c r="C43" s="4">
        <v>53550284725.419998</v>
      </c>
      <c r="D43" s="4">
        <v>61386037269.090004</v>
      </c>
      <c r="E43" s="4">
        <v>46229383046.949997</v>
      </c>
      <c r="F43" s="4">
        <v>15156654222.140003</v>
      </c>
      <c r="G43" s="4">
        <v>37994550880.099998</v>
      </c>
      <c r="H43" s="4">
        <v>1991260071.6999998</v>
      </c>
      <c r="I43" s="4">
        <v>154922132946.31003</v>
      </c>
      <c r="J43" s="4">
        <v>1793347640.3200002</v>
      </c>
      <c r="K43" s="4">
        <v>46870819931.569984</v>
      </c>
      <c r="L43" s="4">
        <v>108051313014.74005</v>
      </c>
      <c r="M43" s="5">
        <v>1512.8214166666667</v>
      </c>
    </row>
    <row r="44" spans="1:13" x14ac:dyDescent="0.3">
      <c r="A44" s="3">
        <v>43465</v>
      </c>
      <c r="B44" s="4">
        <v>157208804690.98999</v>
      </c>
      <c r="C44" s="4">
        <v>54628959339.549995</v>
      </c>
      <c r="D44" s="4">
        <v>62654067636.949997</v>
      </c>
      <c r="E44" s="4">
        <v>47006247835.199997</v>
      </c>
      <c r="F44" s="4">
        <v>15647819801.75</v>
      </c>
      <c r="G44" s="4">
        <v>39478879776.159996</v>
      </c>
      <c r="H44" s="4">
        <v>2202711473.1400003</v>
      </c>
      <c r="I44" s="4">
        <v>158964618225.80002</v>
      </c>
      <c r="J44" s="4">
        <v>1755813534.8100002</v>
      </c>
      <c r="K44" s="4">
        <v>48622514989.309998</v>
      </c>
      <c r="L44" s="4">
        <v>110342103236.49002</v>
      </c>
      <c r="M44" s="5">
        <v>1509.7191833333334</v>
      </c>
    </row>
    <row r="45" spans="1:13" x14ac:dyDescent="0.3">
      <c r="A45" s="3">
        <v>43496</v>
      </c>
      <c r="B45" s="4">
        <v>264213336640.92999</v>
      </c>
      <c r="C45" s="4">
        <v>89954680401.090012</v>
      </c>
      <c r="D45" s="4">
        <v>96599917090.089996</v>
      </c>
      <c r="E45" s="4">
        <v>73300068644.050003</v>
      </c>
      <c r="F45" s="4">
        <v>23299848446.040005</v>
      </c>
      <c r="G45" s="4">
        <v>74666900871.900009</v>
      </c>
      <c r="H45" s="4">
        <v>3367439569.6100001</v>
      </c>
      <c r="I45" s="4">
        <v>264588937932.69</v>
      </c>
      <c r="J45" s="4">
        <v>375601291.75999999</v>
      </c>
      <c r="K45" s="4">
        <v>86148182516.610001</v>
      </c>
      <c r="L45" s="4">
        <v>178440755416.08002</v>
      </c>
      <c r="M45" s="5">
        <v>1528.8872666666666</v>
      </c>
    </row>
    <row r="46" spans="1:13" x14ac:dyDescent="0.3">
      <c r="A46" s="3">
        <v>43524</v>
      </c>
      <c r="B46" s="4">
        <v>170209820037.17001</v>
      </c>
      <c r="C46" s="4">
        <v>56952738143.470001</v>
      </c>
      <c r="D46" s="4">
        <v>62846511789.690002</v>
      </c>
      <c r="E46" s="4">
        <v>47475171971.410004</v>
      </c>
      <c r="F46" s="4">
        <v>15371339818.280003</v>
      </c>
      <c r="G46" s="4">
        <v>49730754633.269989</v>
      </c>
      <c r="H46" s="4">
        <v>2352367822.4099998</v>
      </c>
      <c r="I46" s="4">
        <v>171882372388.84</v>
      </c>
      <c r="J46" s="4">
        <v>1672552351.6699998</v>
      </c>
      <c r="K46" s="4">
        <v>57130668214.950005</v>
      </c>
      <c r="L46" s="4">
        <v>114751704173.88998</v>
      </c>
      <c r="M46" s="5">
        <v>1549.6549166666666</v>
      </c>
    </row>
    <row r="47" spans="1:13" x14ac:dyDescent="0.3">
      <c r="A47" s="3">
        <v>43555</v>
      </c>
      <c r="B47" s="4">
        <v>175348815337.34</v>
      </c>
      <c r="C47" s="4">
        <v>55684320463.360001</v>
      </c>
      <c r="D47" s="4">
        <v>63155650953.349998</v>
      </c>
      <c r="E47" s="4">
        <v>47770480771.330002</v>
      </c>
      <c r="F47" s="4">
        <v>15385170182.019999</v>
      </c>
      <c r="G47" s="4">
        <v>49886292648.589996</v>
      </c>
      <c r="H47" s="4">
        <v>6798720893.0499992</v>
      </c>
      <c r="I47" s="4">
        <v>175524984958.35001</v>
      </c>
      <c r="J47" s="4">
        <v>176169621.00999999</v>
      </c>
      <c r="K47" s="4">
        <v>55764564710.110008</v>
      </c>
      <c r="L47" s="4">
        <v>119760420248.23999</v>
      </c>
      <c r="M47" s="5">
        <v>1558.0207666666665</v>
      </c>
    </row>
    <row r="48" spans="1:13" x14ac:dyDescent="0.3">
      <c r="A48" s="3">
        <v>43585</v>
      </c>
      <c r="B48" s="4">
        <v>186367374288.80997</v>
      </c>
      <c r="C48" s="4">
        <v>70054508959.729996</v>
      </c>
      <c r="D48" s="4">
        <v>62505089778.550003</v>
      </c>
      <c r="E48" s="4">
        <v>46181786078.169998</v>
      </c>
      <c r="F48" s="4">
        <v>16323303700.379999</v>
      </c>
      <c r="G48" s="4">
        <v>51662653214.770004</v>
      </c>
      <c r="H48" s="4">
        <v>2323390866.1100001</v>
      </c>
      <c r="I48" s="4">
        <v>186545642819.15997</v>
      </c>
      <c r="J48" s="4">
        <v>178268530.34999999</v>
      </c>
      <c r="K48" s="4">
        <v>58800096974.259995</v>
      </c>
      <c r="L48" s="4">
        <v>127745545844.89998</v>
      </c>
      <c r="M48" s="5">
        <v>1568.1043333333334</v>
      </c>
    </row>
    <row r="49" spans="1:13" x14ac:dyDescent="0.3">
      <c r="A49" s="3">
        <v>43616</v>
      </c>
      <c r="B49" s="4">
        <v>193043567770.64001</v>
      </c>
      <c r="C49" s="4">
        <v>74836587324.619995</v>
      </c>
      <c r="D49" s="4">
        <v>65695928641.430008</v>
      </c>
      <c r="E49" s="4">
        <v>49053493930.43</v>
      </c>
      <c r="F49" s="4">
        <v>16642434711.000004</v>
      </c>
      <c r="G49" s="4">
        <v>51738126753.520004</v>
      </c>
      <c r="H49" s="4">
        <v>2493211391.1100001</v>
      </c>
      <c r="I49" s="4">
        <v>194763854110.68002</v>
      </c>
      <c r="J49" s="4">
        <v>1720286340.0400002</v>
      </c>
      <c r="K49" s="4">
        <v>58833440513.979996</v>
      </c>
      <c r="L49" s="4">
        <v>135930413596.70003</v>
      </c>
      <c r="M49" s="5">
        <v>1571.8826499999998</v>
      </c>
    </row>
    <row r="50" spans="1:13" x14ac:dyDescent="0.3">
      <c r="A50" s="3">
        <v>43646</v>
      </c>
      <c r="B50" s="4">
        <v>198364895869.99002</v>
      </c>
      <c r="C50" s="4">
        <v>75123410617.259995</v>
      </c>
      <c r="D50" s="4">
        <v>67173947904.429993</v>
      </c>
      <c r="E50" s="4">
        <v>49319275152.580002</v>
      </c>
      <c r="F50" s="4">
        <v>17854672751.849998</v>
      </c>
      <c r="G50" s="4">
        <v>54671405858.599998</v>
      </c>
      <c r="H50" s="4">
        <v>2450436445.7399998</v>
      </c>
      <c r="I50" s="4">
        <v>199419200826.02997</v>
      </c>
      <c r="J50" s="4">
        <v>1054304956.04</v>
      </c>
      <c r="K50" s="4">
        <v>63968720389.360001</v>
      </c>
      <c r="L50" s="4">
        <v>135450480436.66997</v>
      </c>
      <c r="M50" s="5">
        <v>1592.4425833333332</v>
      </c>
    </row>
    <row r="51" spans="1:13" x14ac:dyDescent="0.3">
      <c r="A51" s="3">
        <v>43677</v>
      </c>
      <c r="B51" s="4">
        <v>209296345876.15002</v>
      </c>
      <c r="C51" s="4">
        <v>73769479742.240005</v>
      </c>
      <c r="D51" s="4">
        <v>75851846001.799988</v>
      </c>
      <c r="E51" s="4">
        <v>57303497326.600006</v>
      </c>
      <c r="F51" s="4">
        <v>18548348675.200001</v>
      </c>
      <c r="G51" s="4">
        <v>57263500805.150002</v>
      </c>
      <c r="H51" s="4">
        <v>2624089084.9100003</v>
      </c>
      <c r="I51" s="4">
        <v>209508915634.10004</v>
      </c>
      <c r="J51" s="4">
        <v>212569757.94999999</v>
      </c>
      <c r="K51" s="4">
        <v>63757856331.939995</v>
      </c>
      <c r="L51" s="4">
        <v>145751059302.16003</v>
      </c>
      <c r="M51" s="5">
        <v>1605.2421833333335</v>
      </c>
    </row>
    <row r="52" spans="1:13" x14ac:dyDescent="0.3">
      <c r="A52" s="3">
        <v>43708</v>
      </c>
      <c r="B52" s="4">
        <v>213627878202.39999</v>
      </c>
      <c r="C52" s="4">
        <v>75231061479.930008</v>
      </c>
      <c r="D52" s="4">
        <v>76058351465.940018</v>
      </c>
      <c r="E52" s="4">
        <v>57681485264.419998</v>
      </c>
      <c r="F52" s="4">
        <v>18376866201.52</v>
      </c>
      <c r="G52" s="4">
        <v>59823099310.26001</v>
      </c>
      <c r="H52" s="4">
        <v>2735682681.6799998</v>
      </c>
      <c r="I52" s="4">
        <v>213848194937.81</v>
      </c>
      <c r="J52" s="4">
        <v>220316735.41</v>
      </c>
      <c r="K52" s="4">
        <v>66179430925.470009</v>
      </c>
      <c r="L52" s="4">
        <v>147668764012.34</v>
      </c>
      <c r="M52" s="5">
        <v>1615.9567666666665</v>
      </c>
    </row>
    <row r="53" spans="1:13" x14ac:dyDescent="0.3">
      <c r="A53" s="3">
        <v>43738</v>
      </c>
      <c r="B53" s="4">
        <v>218653948776.47998</v>
      </c>
      <c r="C53" s="4">
        <v>73113218685.910004</v>
      </c>
      <c r="D53" s="4">
        <v>79120165007</v>
      </c>
      <c r="E53" s="4">
        <v>59437071607.840012</v>
      </c>
      <c r="F53" s="4">
        <v>19683093399.16</v>
      </c>
      <c r="G53" s="4">
        <v>61247431545.799995</v>
      </c>
      <c r="H53" s="4">
        <v>5390458404.5600004</v>
      </c>
      <c r="I53" s="4">
        <v>218871273643.27002</v>
      </c>
      <c r="J53" s="4">
        <v>217324866.78999996</v>
      </c>
      <c r="K53" s="4">
        <v>70019161956.460007</v>
      </c>
      <c r="L53" s="4">
        <v>148852111686.81</v>
      </c>
      <c r="M53" s="5">
        <v>1628.1859333333332</v>
      </c>
    </row>
    <row r="54" spans="1:13" x14ac:dyDescent="0.3">
      <c r="A54" s="3">
        <v>43769</v>
      </c>
      <c r="B54" s="4">
        <v>233383430235.93997</v>
      </c>
      <c r="C54" s="4">
        <v>80719243658.089996</v>
      </c>
      <c r="D54" s="4">
        <v>85851259852.150009</v>
      </c>
      <c r="E54" s="4">
        <v>62099433529.429993</v>
      </c>
      <c r="F54" s="4">
        <v>23751826322.720001</v>
      </c>
      <c r="G54" s="4">
        <v>64221901013.18</v>
      </c>
      <c r="H54" s="4">
        <v>2801619023.0799999</v>
      </c>
      <c r="I54" s="4">
        <v>233594023546.5</v>
      </c>
      <c r="J54" s="4">
        <v>210593310.56</v>
      </c>
      <c r="K54" s="4">
        <v>77309504505.330002</v>
      </c>
      <c r="L54" s="4">
        <v>156284519041.16998</v>
      </c>
      <c r="M54" s="5">
        <v>1648.1990666666663</v>
      </c>
    </row>
    <row r="55" spans="1:13" x14ac:dyDescent="0.3">
      <c r="A55" s="3">
        <v>43799</v>
      </c>
      <c r="B55" s="4">
        <v>244378551836.33002</v>
      </c>
      <c r="C55" s="4">
        <v>84170971886.430008</v>
      </c>
      <c r="D55" s="4">
        <v>88885228652.980011</v>
      </c>
      <c r="E55" s="4">
        <v>64819266288.140007</v>
      </c>
      <c r="F55" s="4">
        <v>24065962364.84</v>
      </c>
      <c r="G55" s="4">
        <v>68699685711.540009</v>
      </c>
      <c r="H55" s="4">
        <v>2861223823.9400001</v>
      </c>
      <c r="I55" s="4">
        <v>244617110074.89001</v>
      </c>
      <c r="J55" s="4">
        <v>238558238.56000003</v>
      </c>
      <c r="K55" s="4">
        <v>83620270938.619995</v>
      </c>
      <c r="L55" s="4">
        <v>160996839136.27002</v>
      </c>
      <c r="M55" s="5">
        <v>1671.3016166666669</v>
      </c>
    </row>
    <row r="56" spans="1:13" x14ac:dyDescent="0.3">
      <c r="A56" s="3">
        <v>43830</v>
      </c>
      <c r="B56" s="4">
        <v>251241736470.33997</v>
      </c>
      <c r="C56" s="4">
        <v>83291619960.319992</v>
      </c>
      <c r="D56" s="4">
        <v>89592034742.179993</v>
      </c>
      <c r="E56" s="4">
        <v>66236144954.409988</v>
      </c>
      <c r="F56" s="4">
        <v>23355889787.769997</v>
      </c>
      <c r="G56" s="4">
        <v>75394017049.579987</v>
      </c>
      <c r="H56" s="4">
        <v>3185379684.3499999</v>
      </c>
      <c r="I56" s="4">
        <v>251463051436.42999</v>
      </c>
      <c r="J56" s="4">
        <v>221314966.09</v>
      </c>
      <c r="K56" s="4">
        <v>85936447714.930008</v>
      </c>
      <c r="L56" s="4">
        <v>165526603721.5</v>
      </c>
      <c r="M56" s="5">
        <v>1694.3572999999999</v>
      </c>
    </row>
    <row r="57" spans="1:13" x14ac:dyDescent="0.3">
      <c r="A57" s="3">
        <v>43861</v>
      </c>
      <c r="B57" s="4">
        <v>264213336640.92999</v>
      </c>
      <c r="C57" s="4">
        <v>89954680401.090012</v>
      </c>
      <c r="D57" s="4">
        <v>96599917090.089996</v>
      </c>
      <c r="E57" s="4">
        <v>73300068644.050003</v>
      </c>
      <c r="F57" s="4">
        <v>23299848446.040005</v>
      </c>
      <c r="G57" s="4">
        <v>74666900871.900009</v>
      </c>
      <c r="H57" s="4">
        <v>3367439569.6100001</v>
      </c>
      <c r="I57" s="4">
        <v>264588937932.69</v>
      </c>
      <c r="J57" s="4">
        <v>375601291.75999999</v>
      </c>
      <c r="K57" s="4">
        <v>86148182516.610001</v>
      </c>
      <c r="L57" s="4">
        <v>178440755416.08002</v>
      </c>
      <c r="M57" s="5">
        <v>1709.0768833333332</v>
      </c>
    </row>
    <row r="58" spans="1:13" x14ac:dyDescent="0.3">
      <c r="A58" s="3">
        <v>43890</v>
      </c>
      <c r="B58" s="4">
        <v>270783997532.71994</v>
      </c>
      <c r="C58" s="4">
        <v>88431880812.589996</v>
      </c>
      <c r="D58" s="4">
        <v>103854562132.79999</v>
      </c>
      <c r="E58" s="4">
        <v>80078024201.639984</v>
      </c>
      <c r="F58" s="4">
        <v>23776537931.16</v>
      </c>
      <c r="G58" s="4">
        <v>73326608461.880005</v>
      </c>
      <c r="H58" s="4">
        <v>5456167775.04</v>
      </c>
      <c r="I58" s="4">
        <v>271069219182.30994</v>
      </c>
      <c r="J58" s="4">
        <v>285221649.58999997</v>
      </c>
      <c r="K58" s="4">
        <v>86362993360.5</v>
      </c>
      <c r="L58" s="4">
        <v>184706225821.80994</v>
      </c>
      <c r="M58" s="5">
        <v>1719.0347333333332</v>
      </c>
    </row>
    <row r="59" spans="1:13" x14ac:dyDescent="0.3">
      <c r="A59" s="3">
        <v>43921</v>
      </c>
      <c r="B59" s="4">
        <v>266977024609.19</v>
      </c>
      <c r="C59" s="4">
        <v>91324533311.400009</v>
      </c>
      <c r="D59" s="4">
        <v>101987918241.85001</v>
      </c>
      <c r="E59" s="4">
        <v>77946843113.01001</v>
      </c>
      <c r="F59" s="4">
        <v>24041075128.839996</v>
      </c>
      <c r="G59" s="4">
        <v>71746560355.969986</v>
      </c>
      <c r="H59" s="4">
        <v>3972322982.9900002</v>
      </c>
      <c r="I59" s="4">
        <v>269031334892.20999</v>
      </c>
      <c r="J59" s="4">
        <v>2054310283.02</v>
      </c>
      <c r="K59" s="4">
        <v>86530817521.250015</v>
      </c>
      <c r="L59" s="4">
        <v>182500517370.95996</v>
      </c>
      <c r="M59" s="5">
        <v>1697.8366166666665</v>
      </c>
    </row>
    <row r="60" spans="1:13" x14ac:dyDescent="0.3">
      <c r="A60" s="3">
        <v>43951</v>
      </c>
      <c r="B60" s="4">
        <v>282851953461.48999</v>
      </c>
      <c r="C60" s="4">
        <v>99617544590.200012</v>
      </c>
      <c r="D60" s="4">
        <v>103198894323.60999</v>
      </c>
      <c r="E60" s="4">
        <v>77404090834.659988</v>
      </c>
      <c r="F60" s="4">
        <v>25794803488.950001</v>
      </c>
      <c r="G60" s="4">
        <v>74041946611.830002</v>
      </c>
      <c r="H60" s="4">
        <v>9055958344.0300007</v>
      </c>
      <c r="I60" s="4">
        <v>285914343869.66998</v>
      </c>
      <c r="J60" s="4">
        <v>3062390408.1799998</v>
      </c>
      <c r="K60" s="4">
        <v>88597458762.520004</v>
      </c>
      <c r="L60" s="4">
        <v>197316885107.14996</v>
      </c>
      <c r="M60" s="5">
        <v>1712.2025166666665</v>
      </c>
    </row>
    <row r="61" spans="1:13" x14ac:dyDescent="0.3">
      <c r="A61" s="3">
        <v>43982</v>
      </c>
      <c r="B61" s="4">
        <v>290241233744.95996</v>
      </c>
      <c r="C61" s="4">
        <v>100290380876.77</v>
      </c>
      <c r="D61" s="4">
        <v>111107771649.82002</v>
      </c>
      <c r="E61" s="4">
        <v>79378593006.429993</v>
      </c>
      <c r="F61" s="4">
        <v>31729178643.390011</v>
      </c>
      <c r="G61" s="4">
        <v>74884553861.829987</v>
      </c>
      <c r="H61" s="4">
        <v>4180021180.9399996</v>
      </c>
      <c r="I61" s="4">
        <v>290462727569.36005</v>
      </c>
      <c r="J61" s="4">
        <v>221493824.40000001</v>
      </c>
      <c r="K61" s="4">
        <v>94429167605.639984</v>
      </c>
      <c r="L61" s="4">
        <v>196033559963.72006</v>
      </c>
      <c r="M61" s="5">
        <v>1741.0239666666666</v>
      </c>
    </row>
    <row r="62" spans="1:13" x14ac:dyDescent="0.3">
      <c r="A62" s="3">
        <v>44012</v>
      </c>
      <c r="B62" s="4">
        <v>295681753884.90997</v>
      </c>
      <c r="C62" s="4">
        <v>97395805981.609985</v>
      </c>
      <c r="D62" s="4">
        <v>116268667507.69002</v>
      </c>
      <c r="E62" s="4">
        <v>82128097435.460007</v>
      </c>
      <c r="F62" s="4">
        <v>34140570072.23</v>
      </c>
      <c r="G62" s="4">
        <v>77995388646.950012</v>
      </c>
      <c r="H62" s="4">
        <v>4356140626.289999</v>
      </c>
      <c r="I62" s="4">
        <v>296016002762.54004</v>
      </c>
      <c r="J62" s="4">
        <v>334248877.63</v>
      </c>
      <c r="K62" s="4">
        <v>94651040144.179993</v>
      </c>
      <c r="L62" s="4">
        <v>201364962618.36005</v>
      </c>
      <c r="M62" s="5">
        <v>1764.5154333333332</v>
      </c>
    </row>
    <row r="63" spans="1:13" x14ac:dyDescent="0.3">
      <c r="A63" s="3">
        <v>44043</v>
      </c>
      <c r="B63" s="4">
        <v>316905006786.02997</v>
      </c>
      <c r="C63" s="4">
        <v>94694150391.320007</v>
      </c>
      <c r="D63" s="4">
        <v>128225826128.15999</v>
      </c>
      <c r="E63" s="4">
        <v>98823887019.080002</v>
      </c>
      <c r="F63" s="4">
        <v>29401939109.080002</v>
      </c>
      <c r="G63" s="4">
        <v>90468493946.87001</v>
      </c>
      <c r="H63" s="4">
        <v>3850573526.8300004</v>
      </c>
      <c r="I63" s="4">
        <v>317239043993.17999</v>
      </c>
      <c r="J63" s="4">
        <v>334037207.15000004</v>
      </c>
      <c r="K63" s="4">
        <v>102587906009.76997</v>
      </c>
      <c r="L63" s="4">
        <v>214651137983.41003</v>
      </c>
      <c r="M63" s="5">
        <v>1795.7479000000001</v>
      </c>
    </row>
    <row r="64" spans="1:13" x14ac:dyDescent="0.3">
      <c r="A64" s="3">
        <v>44074</v>
      </c>
      <c r="B64" s="4">
        <v>328727457917.21997</v>
      </c>
      <c r="C64" s="4">
        <v>98907908427.230011</v>
      </c>
      <c r="D64" s="4">
        <v>133110764821.52998</v>
      </c>
      <c r="E64" s="4">
        <v>98717389392.970001</v>
      </c>
      <c r="F64" s="4">
        <v>34393375428.55999</v>
      </c>
      <c r="G64" s="4">
        <v>94765831270.729996</v>
      </c>
      <c r="H64" s="4">
        <v>3966760196.0700002</v>
      </c>
      <c r="I64" s="4">
        <v>330751264715.56</v>
      </c>
      <c r="J64" s="4">
        <v>2023806798.3399999</v>
      </c>
      <c r="K64" s="4">
        <v>106884820861.17</v>
      </c>
      <c r="L64" s="4">
        <v>223866443854.39001</v>
      </c>
      <c r="M64" s="5">
        <v>1815.5049333333336</v>
      </c>
    </row>
    <row r="65" spans="1:13" x14ac:dyDescent="0.3">
      <c r="A65" s="3">
        <v>44104</v>
      </c>
      <c r="B65" s="4">
        <v>330045665414.75</v>
      </c>
      <c r="C65" s="4">
        <v>95216858051.060013</v>
      </c>
      <c r="D65" s="4">
        <v>135070218261.75</v>
      </c>
      <c r="E65" s="4">
        <v>98691384965.309982</v>
      </c>
      <c r="F65" s="4">
        <v>36378833296.440002</v>
      </c>
      <c r="G65" s="4">
        <v>96214443285.87999</v>
      </c>
      <c r="H65" s="4">
        <v>3900561753.3099999</v>
      </c>
      <c r="I65" s="4">
        <v>330402081351.99994</v>
      </c>
      <c r="J65" s="4">
        <v>356415937.25000006</v>
      </c>
      <c r="K65" s="4">
        <v>107752779408.34999</v>
      </c>
      <c r="L65" s="4">
        <v>222649301943.64996</v>
      </c>
      <c r="M65" s="5">
        <v>1815.5339166666665</v>
      </c>
    </row>
    <row r="66" spans="1:13" x14ac:dyDescent="0.3">
      <c r="A66" s="3">
        <v>44135</v>
      </c>
      <c r="B66" s="4">
        <v>336984469121.70001</v>
      </c>
      <c r="C66" s="4">
        <v>94978029778.309998</v>
      </c>
      <c r="D66" s="4">
        <v>141102561753.65002</v>
      </c>
      <c r="E66" s="4">
        <v>107331975330.35999</v>
      </c>
      <c r="F66" s="4">
        <v>33770586423.290016</v>
      </c>
      <c r="G66" s="4">
        <v>97469118847.069992</v>
      </c>
      <c r="H66" s="4">
        <v>4292594458.9699998</v>
      </c>
      <c r="I66" s="4">
        <v>337842304838.00006</v>
      </c>
      <c r="J66" s="4">
        <v>857835716.30000007</v>
      </c>
      <c r="K66" s="4">
        <v>111869225351.92</v>
      </c>
      <c r="L66" s="4">
        <v>225973079486.08008</v>
      </c>
      <c r="M66" s="5">
        <v>1786.3847833333336</v>
      </c>
    </row>
    <row r="67" spans="1:13" x14ac:dyDescent="0.3">
      <c r="A67" s="3">
        <v>44165</v>
      </c>
      <c r="B67" s="4">
        <v>348009331962.06006</v>
      </c>
      <c r="C67" s="4">
        <v>93968434906.419998</v>
      </c>
      <c r="D67" s="4">
        <v>141729004681.51001</v>
      </c>
      <c r="E67" s="4">
        <v>110394570087.00999</v>
      </c>
      <c r="F67" s="4">
        <v>31334434594.499989</v>
      </c>
      <c r="G67" s="4">
        <v>104617766791.71999</v>
      </c>
      <c r="H67" s="4">
        <v>8053099639.6100006</v>
      </c>
      <c r="I67" s="4">
        <v>348368306019.26001</v>
      </c>
      <c r="J67" s="4">
        <v>358974057.19999993</v>
      </c>
      <c r="K67" s="4">
        <v>118652064402.25999</v>
      </c>
      <c r="L67" s="4">
        <v>229716241617</v>
      </c>
      <c r="M67" s="5">
        <v>1858.2207000000001</v>
      </c>
    </row>
    <row r="68" spans="1:13" x14ac:dyDescent="0.3">
      <c r="A68" s="3">
        <v>44196</v>
      </c>
      <c r="B68" s="4">
        <v>369379228190.47998</v>
      </c>
      <c r="C68" s="4">
        <v>103222337995.75999</v>
      </c>
      <c r="D68" s="4">
        <v>144594297701.70001</v>
      </c>
      <c r="E68" s="4">
        <v>107120351493.97</v>
      </c>
      <c r="F68" s="4">
        <v>37473946207.729988</v>
      </c>
      <c r="G68" s="4">
        <v>117531102820.06</v>
      </c>
      <c r="H68" s="4">
        <v>4402300767.4300003</v>
      </c>
      <c r="I68" s="4">
        <v>369750039284.95001</v>
      </c>
      <c r="J68" s="4">
        <v>370811094.46999997</v>
      </c>
      <c r="K68" s="4">
        <v>130378562998.08</v>
      </c>
      <c r="L68" s="14">
        <v>239371476286.87</v>
      </c>
      <c r="M68" s="5">
        <v>1881.00955</v>
      </c>
    </row>
    <row r="69" spans="1:13" x14ac:dyDescent="0.3">
      <c r="A69" s="3">
        <v>44227</v>
      </c>
      <c r="B69" s="4">
        <v>372395478023.42004</v>
      </c>
      <c r="C69" s="4">
        <v>93326390026.459991</v>
      </c>
      <c r="D69" s="4">
        <v>159682100474.45999</v>
      </c>
      <c r="E69" s="4">
        <v>120149766044.00002</v>
      </c>
      <c r="F69" s="4">
        <v>39532334430.459999</v>
      </c>
      <c r="G69" s="4">
        <v>115517624610.28999</v>
      </c>
      <c r="H69" s="4">
        <v>4322985562.9800005</v>
      </c>
      <c r="I69" s="4">
        <v>372849100674.19</v>
      </c>
      <c r="J69" s="4">
        <v>453622650.77000004</v>
      </c>
      <c r="K69" s="4">
        <v>130325299439.42</v>
      </c>
      <c r="L69" s="4">
        <v>242523801234.77002</v>
      </c>
      <c r="M69" s="5">
        <v>1877.3484166666667</v>
      </c>
    </row>
    <row r="70" spans="1:13" x14ac:dyDescent="0.3">
      <c r="A70" s="3">
        <v>44253</v>
      </c>
      <c r="B70" s="4">
        <v>380851077409.07996</v>
      </c>
      <c r="C70" s="4">
        <v>96444968622.089996</v>
      </c>
      <c r="D70" s="4">
        <v>161382574307.53003</v>
      </c>
      <c r="E70" s="4">
        <v>120064759303.26999</v>
      </c>
      <c r="F70" s="4">
        <v>41317815004.260002</v>
      </c>
      <c r="G70" s="4">
        <v>119556340541.28</v>
      </c>
      <c r="H70" s="4">
        <v>3830037363.3099999</v>
      </c>
      <c r="I70" s="4">
        <v>381213920834.21008</v>
      </c>
      <c r="J70" s="4">
        <v>362843425.13</v>
      </c>
      <c r="K70" s="4">
        <v>132186392675.72</v>
      </c>
      <c r="L70" s="4">
        <v>249027528158.48999</v>
      </c>
      <c r="M70" s="5">
        <v>1896.3501833333332</v>
      </c>
    </row>
    <row r="71" spans="1:13" x14ac:dyDescent="0.3">
      <c r="A71" s="3">
        <v>44286</v>
      </c>
      <c r="B71" s="4">
        <v>398205093133.97992</v>
      </c>
      <c r="C71" s="4">
        <v>105636716227.43001</v>
      </c>
      <c r="D71" s="4">
        <v>163091217641.10999</v>
      </c>
      <c r="E71" s="4">
        <v>120352929172.62999</v>
      </c>
      <c r="F71" s="4">
        <v>42738288468.479996</v>
      </c>
      <c r="G71" s="4">
        <v>125329935956.89999</v>
      </c>
      <c r="H71" s="4">
        <v>4559968141.8399992</v>
      </c>
      <c r="I71" s="4">
        <v>398617837967.27997</v>
      </c>
      <c r="J71" s="4">
        <v>412744833.30000001</v>
      </c>
      <c r="K71" s="4">
        <v>141377265971.25998</v>
      </c>
      <c r="L71" s="4">
        <v>257240571996.01999</v>
      </c>
      <c r="M71" s="5">
        <v>1907.3157333333336</v>
      </c>
    </row>
    <row r="72" spans="1:13" x14ac:dyDescent="0.3">
      <c r="A72" s="3">
        <v>44316</v>
      </c>
      <c r="B72" s="4">
        <v>409623113697.56995</v>
      </c>
      <c r="C72" s="4">
        <v>110924569516.28001</v>
      </c>
      <c r="D72" s="4">
        <v>167084596697.61002</v>
      </c>
      <c r="E72" s="4">
        <v>124748247525.16</v>
      </c>
      <c r="F72" s="4">
        <v>42336349172.450005</v>
      </c>
      <c r="G72" s="4">
        <v>131562486552.65001</v>
      </c>
      <c r="H72" s="4">
        <v>3364350266.5500002</v>
      </c>
      <c r="I72" s="4">
        <v>412936003033.0899</v>
      </c>
      <c r="J72" s="4">
        <v>3312889335.52</v>
      </c>
      <c r="K72" s="4">
        <v>148873385349.85001</v>
      </c>
      <c r="L72" s="4">
        <v>264062617683.23996</v>
      </c>
      <c r="M72" s="5">
        <v>1912.4880999999998</v>
      </c>
    </row>
    <row r="73" spans="1:13" x14ac:dyDescent="0.3">
      <c r="A73" s="3">
        <v>44347</v>
      </c>
      <c r="B73" s="4">
        <v>420695493633.75995</v>
      </c>
      <c r="C73" s="4">
        <v>108243463903.03999</v>
      </c>
      <c r="D73" s="4">
        <v>178139664678.74997</v>
      </c>
      <c r="E73" s="4">
        <v>133285747933.24002</v>
      </c>
      <c r="F73" s="4">
        <v>44853916745.509995</v>
      </c>
      <c r="G73" s="4">
        <v>132098745061.25</v>
      </c>
      <c r="H73" s="4">
        <v>2605826336.79</v>
      </c>
      <c r="I73" s="4">
        <v>421087699979.82996</v>
      </c>
      <c r="J73" s="4">
        <v>392206346.06999999</v>
      </c>
      <c r="K73" s="4">
        <v>150619943365.60001</v>
      </c>
      <c r="L73" s="4">
        <v>270467756614.23001</v>
      </c>
      <c r="M73" s="5">
        <v>1937.7470833333334</v>
      </c>
    </row>
    <row r="74" spans="1:13" x14ac:dyDescent="0.3">
      <c r="A74" s="3">
        <v>44377</v>
      </c>
      <c r="B74" s="4">
        <v>412560813247.04004</v>
      </c>
      <c r="C74" s="4">
        <v>100157206885.52</v>
      </c>
      <c r="D74" s="4">
        <v>181472927585.44</v>
      </c>
      <c r="E74" s="4">
        <v>138060945835.60004</v>
      </c>
      <c r="F74" s="4">
        <v>43411981749.839996</v>
      </c>
      <c r="G74" s="4">
        <v>128668039767.74001</v>
      </c>
      <c r="H74" s="4">
        <v>2683268266.8800001</v>
      </c>
      <c r="I74" s="4">
        <v>412981442505.58002</v>
      </c>
      <c r="J74" s="4">
        <v>420629258.54000002</v>
      </c>
      <c r="K74" s="4">
        <v>143218015365.19998</v>
      </c>
      <c r="L74" s="4">
        <v>269763427140.37997</v>
      </c>
      <c r="M74" s="5">
        <v>1904.8429333333333</v>
      </c>
    </row>
    <row r="75" spans="1:13" x14ac:dyDescent="0.3">
      <c r="A75" s="3">
        <v>44408</v>
      </c>
      <c r="B75" s="4">
        <v>430204404814.32001</v>
      </c>
      <c r="C75" s="4">
        <v>109492575443.78</v>
      </c>
      <c r="D75" s="4">
        <v>185455212419.43002</v>
      </c>
      <c r="E75" s="4">
        <v>141928238331.78</v>
      </c>
      <c r="F75" s="4">
        <v>43526974087.650002</v>
      </c>
      <c r="G75" s="4">
        <v>130472410517.39999</v>
      </c>
      <c r="H75" s="4">
        <v>5235564973.0200005</v>
      </c>
      <c r="I75" s="4">
        <v>430655763353.63007</v>
      </c>
      <c r="J75" s="4">
        <v>451358539.31000006</v>
      </c>
      <c r="K75" s="4">
        <v>141529854968.61002</v>
      </c>
      <c r="L75" s="4">
        <v>289125908385.01996</v>
      </c>
      <c r="M75" s="5">
        <v>1903.5840833333332</v>
      </c>
    </row>
    <row r="76" spans="1:13" x14ac:dyDescent="0.3">
      <c r="A76" s="3">
        <v>44439</v>
      </c>
      <c r="B76" s="4">
        <v>431666198517.10999</v>
      </c>
      <c r="C76" s="4">
        <v>105882809161.77</v>
      </c>
      <c r="D76" s="4">
        <v>188853394034.50998</v>
      </c>
      <c r="E76" s="4">
        <v>147516536580.30002</v>
      </c>
      <c r="F76" s="4">
        <v>41336857454.209991</v>
      </c>
      <c r="G76" s="4">
        <v>134083240076.45999</v>
      </c>
      <c r="H76" s="4">
        <v>3271438309.8399997</v>
      </c>
      <c r="I76" s="4">
        <v>432090881582.58002</v>
      </c>
      <c r="J76" s="4">
        <v>424683065.46999997</v>
      </c>
      <c r="K76" s="4">
        <v>146806893275.09</v>
      </c>
      <c r="L76" s="4">
        <v>285283988307.48999</v>
      </c>
      <c r="M76" s="5">
        <v>1907.6301333333333</v>
      </c>
    </row>
    <row r="77" spans="1:13" x14ac:dyDescent="0.3">
      <c r="A77" s="3">
        <v>44469</v>
      </c>
      <c r="B77" s="4">
        <v>425957754302.29999</v>
      </c>
      <c r="C77" s="4">
        <v>108708799977.20001</v>
      </c>
      <c r="D77" s="4">
        <v>186796153569.54999</v>
      </c>
      <c r="E77" s="4">
        <v>147540821161.65997</v>
      </c>
      <c r="F77" s="4">
        <v>39255332407.889999</v>
      </c>
      <c r="G77" s="4">
        <v>127399911943.34</v>
      </c>
      <c r="H77" s="4">
        <v>3476809618.8599997</v>
      </c>
      <c r="I77" s="4">
        <v>426381675108.94995</v>
      </c>
      <c r="J77" s="4">
        <v>423920806.65000004</v>
      </c>
      <c r="K77" s="4">
        <v>139942801394.98001</v>
      </c>
      <c r="L77" s="4">
        <v>286438873713.96997</v>
      </c>
      <c r="M77" s="5">
        <v>1886.5292499999998</v>
      </c>
    </row>
    <row r="78" spans="1:13" x14ac:dyDescent="0.3">
      <c r="A78" s="3">
        <v>44500</v>
      </c>
      <c r="B78" s="4">
        <v>449739527482.78009</v>
      </c>
      <c r="C78" s="4">
        <v>119122672668.50999</v>
      </c>
      <c r="D78" s="4">
        <v>189510818368.29999</v>
      </c>
      <c r="E78" s="4">
        <v>76753485861.619995</v>
      </c>
      <c r="F78" s="4">
        <v>112757332506.67999</v>
      </c>
      <c r="G78" s="4">
        <v>138476494317.59</v>
      </c>
      <c r="H78" s="4">
        <v>3041202083.23</v>
      </c>
      <c r="I78" s="4">
        <v>450151187437.63007</v>
      </c>
      <c r="J78" s="4">
        <v>411659954.85000002</v>
      </c>
      <c r="K78" s="4">
        <v>148115943843.51999</v>
      </c>
      <c r="L78" s="4">
        <v>302035243594.11011</v>
      </c>
      <c r="M78" s="5">
        <v>1897.3150666666663</v>
      </c>
    </row>
    <row r="79" spans="1:13" x14ac:dyDescent="0.3">
      <c r="A79" s="3">
        <v>44530</v>
      </c>
      <c r="B79" s="4">
        <v>454111062687.59003</v>
      </c>
      <c r="C79" s="4">
        <v>120703701319.61</v>
      </c>
      <c r="D79" s="4">
        <v>191096349854.45996</v>
      </c>
      <c r="E79" s="4">
        <v>153174053244.80002</v>
      </c>
      <c r="F79" s="4">
        <v>37922296609.659996</v>
      </c>
      <c r="G79" s="4">
        <v>141258638482.38</v>
      </c>
      <c r="H79" s="4">
        <v>2606299656.8999996</v>
      </c>
      <c r="I79" s="4">
        <v>455664989313.34998</v>
      </c>
      <c r="J79" s="4">
        <v>1553926625.7600002</v>
      </c>
      <c r="K79" s="4">
        <v>151567065660.87003</v>
      </c>
      <c r="L79" s="4">
        <v>304097923652.47998</v>
      </c>
      <c r="M79" s="5">
        <v>1913.8173666666664</v>
      </c>
    </row>
    <row r="80" spans="1:13" x14ac:dyDescent="0.3">
      <c r="A80" s="3">
        <v>44561</v>
      </c>
      <c r="B80" s="4">
        <v>482532524727.93005</v>
      </c>
      <c r="C80" s="4">
        <v>141627558347.15997</v>
      </c>
      <c r="D80" s="4">
        <v>195669185561.40002</v>
      </c>
      <c r="E80" s="4">
        <v>158653689586.88004</v>
      </c>
      <c r="F80" s="4">
        <v>37015495974.520004</v>
      </c>
      <c r="G80" s="4">
        <v>142850889708.17001</v>
      </c>
      <c r="H80" s="4">
        <v>2940315665.8800001</v>
      </c>
      <c r="I80" s="4">
        <v>483087949282.61005</v>
      </c>
      <c r="J80" s="4">
        <v>555424554.67999995</v>
      </c>
      <c r="K80" s="4">
        <v>152644565156.82999</v>
      </c>
      <c r="L80" s="4">
        <v>330443384125.78003</v>
      </c>
      <c r="M80" s="5">
        <v>1925.0835333333334</v>
      </c>
    </row>
    <row r="81" spans="1:13" x14ac:dyDescent="0.3">
      <c r="A81" s="3">
        <v>44592</v>
      </c>
      <c r="B81" s="4">
        <v>490829480122.68005</v>
      </c>
      <c r="C81" s="4">
        <v>149138194061.60001</v>
      </c>
      <c r="D81" s="4">
        <v>207056819198.18002</v>
      </c>
      <c r="E81" s="4">
        <v>169930910627.30002</v>
      </c>
      <c r="F81" s="4">
        <v>37125908570.880005</v>
      </c>
      <c r="G81" s="4">
        <v>142546135462.95999</v>
      </c>
      <c r="H81" s="4">
        <v>3327744978.5099998</v>
      </c>
      <c r="I81" s="4">
        <v>502068893701.25</v>
      </c>
      <c r="J81" s="4">
        <v>11239413578.570002</v>
      </c>
      <c r="K81" s="4">
        <v>163510285862.36005</v>
      </c>
      <c r="L81" s="4">
        <v>338558607838.88995</v>
      </c>
      <c r="M81" s="5">
        <v>1914.6142500000003</v>
      </c>
    </row>
    <row r="82" spans="1:13" x14ac:dyDescent="0.3">
      <c r="A82" s="3">
        <v>44620</v>
      </c>
      <c r="B82" s="4">
        <v>498518867460.90997</v>
      </c>
      <c r="C82" s="4">
        <v>150034014991.76001</v>
      </c>
      <c r="D82" s="4">
        <v>205459636697.13998</v>
      </c>
      <c r="E82" s="4">
        <v>170362287066.31</v>
      </c>
      <c r="F82" s="4">
        <v>35097349630.829994</v>
      </c>
      <c r="G82" s="4">
        <v>139875742136.76001</v>
      </c>
      <c r="H82" s="4">
        <v>6850260208.1000004</v>
      </c>
      <c r="I82" s="4">
        <v>502219654033.76001</v>
      </c>
      <c r="J82" s="4">
        <v>3700786572.8500004</v>
      </c>
      <c r="K82" s="4">
        <v>154255317822.37997</v>
      </c>
      <c r="L82" s="4">
        <v>347964336211.37994</v>
      </c>
      <c r="M82" s="5">
        <v>1911.3612166666665</v>
      </c>
    </row>
    <row r="83" spans="1:13" x14ac:dyDescent="0.3">
      <c r="A83" s="3">
        <v>44651</v>
      </c>
      <c r="B83" s="4">
        <v>504654482229.96997</v>
      </c>
      <c r="C83" s="4">
        <v>155053017822.54001</v>
      </c>
      <c r="D83" s="4">
        <v>199926965116.24997</v>
      </c>
      <c r="E83" s="4">
        <v>165139652879.34</v>
      </c>
      <c r="F83" s="4">
        <v>34787312236.909996</v>
      </c>
      <c r="G83" s="4">
        <v>146393018105.70999</v>
      </c>
      <c r="H83" s="4">
        <v>6583033080.6500006</v>
      </c>
      <c r="I83" s="4">
        <v>507956034125.14996</v>
      </c>
      <c r="J83" s="4">
        <v>3301551895.1799998</v>
      </c>
      <c r="K83" s="4">
        <v>165751938312.22998</v>
      </c>
      <c r="L83" s="4">
        <v>342204095812.92004</v>
      </c>
      <c r="M83" s="5">
        <v>1897.7807499999999</v>
      </c>
    </row>
    <row r="84" spans="1:13" x14ac:dyDescent="0.3">
      <c r="A84" s="3">
        <v>44681</v>
      </c>
      <c r="B84" s="4">
        <v>492736569030.42993</v>
      </c>
      <c r="C84" s="4">
        <v>153430291360.34</v>
      </c>
      <c r="D84" s="4">
        <v>202555681742.33997</v>
      </c>
      <c r="E84" s="4">
        <v>165566837125.67996</v>
      </c>
      <c r="F84" s="4">
        <v>36988844616.660004</v>
      </c>
      <c r="G84" s="4">
        <v>133639582617.59999</v>
      </c>
      <c r="H84" s="4">
        <v>3657617052.5699997</v>
      </c>
      <c r="I84" s="4">
        <v>493283172772.84991</v>
      </c>
      <c r="J84" s="4">
        <v>546603742.42000008</v>
      </c>
      <c r="K84" s="4">
        <v>148890126368.06</v>
      </c>
      <c r="L84" s="4">
        <v>344393046404.78998</v>
      </c>
      <c r="M84" s="5">
        <v>1823.0372666666665</v>
      </c>
    </row>
    <row r="85" spans="1:13" x14ac:dyDescent="0.3">
      <c r="A85" s="3">
        <v>44712</v>
      </c>
      <c r="B85" s="4">
        <v>503060249744.53998</v>
      </c>
      <c r="C85" s="4">
        <v>160347723254.85995</v>
      </c>
      <c r="D85" s="4">
        <v>209311818968.13998</v>
      </c>
      <c r="E85" s="4">
        <v>174011509975.14999</v>
      </c>
      <c r="F85" s="4">
        <v>35300308992.990013</v>
      </c>
      <c r="G85" s="4">
        <v>130453043965.83002</v>
      </c>
      <c r="H85" s="4">
        <v>3428663799.2199998</v>
      </c>
      <c r="I85" s="4">
        <v>503541249988.04999</v>
      </c>
      <c r="J85" s="4">
        <v>481000243.50999999</v>
      </c>
      <c r="K85" s="4">
        <v>148209710436.10004</v>
      </c>
      <c r="L85" s="4">
        <v>355331539551.94995</v>
      </c>
      <c r="M85" s="5">
        <v>1829.5272666666667</v>
      </c>
    </row>
    <row r="86" spans="1:13" x14ac:dyDescent="0.3">
      <c r="A86" s="3">
        <v>44742</v>
      </c>
      <c r="B86" s="4">
        <v>490353271731.10004</v>
      </c>
      <c r="C86" s="4">
        <v>158107057325.23001</v>
      </c>
      <c r="D86" s="4">
        <v>211593521522.02005</v>
      </c>
      <c r="E86" s="4">
        <v>177443022220.95001</v>
      </c>
      <c r="F86" s="4">
        <v>34150499301.07</v>
      </c>
      <c r="G86" s="4">
        <v>119625603022.23001</v>
      </c>
      <c r="H86" s="4">
        <v>4602442743.1599998</v>
      </c>
      <c r="I86" s="4">
        <v>493928624612.64001</v>
      </c>
      <c r="J86" s="4">
        <v>3575352881.54</v>
      </c>
      <c r="K86" s="4">
        <v>135083615106.52</v>
      </c>
      <c r="L86" s="4">
        <v>358845009506.12</v>
      </c>
      <c r="M86" s="5">
        <v>1759.424033333333</v>
      </c>
    </row>
    <row r="87" spans="1:13" x14ac:dyDescent="0.3">
      <c r="A87" s="3">
        <v>44773</v>
      </c>
      <c r="B87" s="4">
        <v>510387198787.27997</v>
      </c>
      <c r="C87" s="4">
        <v>154040131100.72995</v>
      </c>
      <c r="D87" s="4">
        <v>217704120861.74997</v>
      </c>
      <c r="E87" s="4">
        <v>185243829558.57996</v>
      </c>
      <c r="F87" s="4">
        <v>32460291303.170013</v>
      </c>
      <c r="G87" s="4">
        <v>135107890488.85999</v>
      </c>
      <c r="H87" s="4">
        <v>4497893801.0700006</v>
      </c>
      <c r="I87" s="4">
        <v>511350036252.40997</v>
      </c>
      <c r="J87" s="4">
        <v>962837465.13</v>
      </c>
      <c r="K87" s="4">
        <v>148517353711.45001</v>
      </c>
      <c r="L87" s="4">
        <v>362832682540.95996</v>
      </c>
      <c r="M87" s="5">
        <v>1791.8694666666668</v>
      </c>
    </row>
    <row r="88" spans="1:13" x14ac:dyDescent="0.3">
      <c r="A88" s="3">
        <v>44804</v>
      </c>
      <c r="B88" s="4">
        <v>516994453012.66998</v>
      </c>
      <c r="C88" s="4">
        <v>156994671164.60004</v>
      </c>
      <c r="D88" s="4">
        <v>224242507803.99997</v>
      </c>
      <c r="E88" s="4">
        <v>191654106373.24002</v>
      </c>
      <c r="F88" s="4">
        <v>32588401430.759991</v>
      </c>
      <c r="G88" s="4">
        <v>133733474287.17001</v>
      </c>
      <c r="H88" s="4">
        <v>3991280064.3299999</v>
      </c>
      <c r="I88" s="4">
        <v>518961933320.10004</v>
      </c>
      <c r="J88" s="4">
        <v>1967480307.4299998</v>
      </c>
      <c r="K88" s="4">
        <v>149172161661.26001</v>
      </c>
      <c r="L88" s="4">
        <v>369789771658.84003</v>
      </c>
      <c r="M88" s="5">
        <v>1782.8856333333333</v>
      </c>
    </row>
    <row r="89" spans="1:13" x14ac:dyDescent="0.3">
      <c r="A89" s="3">
        <v>44834</v>
      </c>
      <c r="B89" s="4">
        <v>515339166767.5</v>
      </c>
      <c r="C89" s="4">
        <v>166127664685.19</v>
      </c>
      <c r="D89" s="4">
        <v>219662006320.56998</v>
      </c>
      <c r="E89" s="4">
        <v>192139507780.07001</v>
      </c>
      <c r="F89" s="4">
        <v>27522498540.500008</v>
      </c>
      <c r="G89" s="4">
        <v>127083925882.12</v>
      </c>
      <c r="H89" s="4">
        <v>4123102192.7200003</v>
      </c>
      <c r="I89" s="4">
        <v>516996699080.60004</v>
      </c>
      <c r="J89" s="4">
        <v>1657532313.1000001</v>
      </c>
      <c r="K89" s="4">
        <v>142101713929.02002</v>
      </c>
      <c r="L89" s="4">
        <v>374894985151.58002</v>
      </c>
      <c r="M89" s="5">
        <v>1750.543883333333</v>
      </c>
    </row>
    <row r="90" spans="1:13" x14ac:dyDescent="0.3">
      <c r="A90" s="3">
        <v>44865</v>
      </c>
      <c r="B90" s="4">
        <v>530067285676.91998</v>
      </c>
      <c r="C90" s="4">
        <v>164634648893.77002</v>
      </c>
      <c r="D90" s="4">
        <v>221615728231.97003</v>
      </c>
      <c r="E90" s="4">
        <v>195578770325.03998</v>
      </c>
      <c r="F90" s="4">
        <v>26036957906.930008</v>
      </c>
      <c r="G90" s="4">
        <v>139999327682.09998</v>
      </c>
      <c r="H90" s="4">
        <v>4311034938.7699995</v>
      </c>
      <c r="I90" s="4">
        <v>530560739746.60999</v>
      </c>
      <c r="J90" s="4">
        <v>493454069.69</v>
      </c>
      <c r="K90" s="4">
        <v>149503470364.21997</v>
      </c>
      <c r="L90" s="4">
        <v>381057269382.39001</v>
      </c>
      <c r="M90" s="5">
        <v>1759.3082833333331</v>
      </c>
    </row>
    <row r="91" spans="1:13" x14ac:dyDescent="0.3">
      <c r="A91" s="3">
        <v>44895</v>
      </c>
      <c r="B91" s="4">
        <v>546300754289.45996</v>
      </c>
      <c r="C91" s="4">
        <v>169366204755.49002</v>
      </c>
      <c r="D91" s="4">
        <v>221027487415.53</v>
      </c>
      <c r="E91" s="4">
        <v>197080249022.29001</v>
      </c>
      <c r="F91" s="4">
        <v>23947238393.239994</v>
      </c>
      <c r="G91" s="4">
        <v>152193106868.83002</v>
      </c>
      <c r="H91" s="4">
        <v>4270369258.4499993</v>
      </c>
      <c r="I91" s="4">
        <v>546857168298.29999</v>
      </c>
      <c r="J91" s="4">
        <v>556414008.83999991</v>
      </c>
      <c r="K91" s="4">
        <v>163041695380.44</v>
      </c>
      <c r="L91" s="4">
        <v>383815472917.85999</v>
      </c>
      <c r="M91" s="5">
        <v>1790.2733833333332</v>
      </c>
    </row>
    <row r="92" spans="1:13" x14ac:dyDescent="0.3">
      <c r="A92" s="3">
        <v>44926</v>
      </c>
      <c r="B92" s="4">
        <v>560411140462.94995</v>
      </c>
      <c r="C92" s="4">
        <v>170674037384.32001</v>
      </c>
      <c r="D92" s="4">
        <v>236381678056.06998</v>
      </c>
      <c r="E92" s="4">
        <v>208269134775.44</v>
      </c>
      <c r="F92" s="4">
        <v>28112543280.629997</v>
      </c>
      <c r="G92" s="4">
        <v>145904751314.84</v>
      </c>
      <c r="H92" s="4">
        <v>9140522903.2200012</v>
      </c>
      <c r="I92" s="4">
        <v>562100989658.45007</v>
      </c>
      <c r="J92" s="4">
        <v>1689849195.5000002</v>
      </c>
      <c r="K92" s="4">
        <v>163985609128.50995</v>
      </c>
      <c r="L92" s="4">
        <v>398115380529.94012</v>
      </c>
      <c r="M92" s="5">
        <v>1790.5058499999998</v>
      </c>
    </row>
    <row r="93" spans="1:13" x14ac:dyDescent="0.3">
      <c r="A93" s="3">
        <v>44957</v>
      </c>
      <c r="B93" s="4">
        <v>586794510288.06995</v>
      </c>
      <c r="C93" s="4">
        <v>175491564938.23996</v>
      </c>
      <c r="D93" s="4">
        <v>242128411525.17999</v>
      </c>
      <c r="E93" s="4">
        <v>213753921364.26999</v>
      </c>
      <c r="F93" s="4">
        <v>28374490160.909996</v>
      </c>
      <c r="G93" s="4">
        <v>168060778995.25003</v>
      </c>
      <c r="H93" s="4">
        <v>3983727424.5099998</v>
      </c>
      <c r="I93" s="4">
        <v>589664482883.17993</v>
      </c>
      <c r="J93" s="4">
        <v>2869972595.1100001</v>
      </c>
      <c r="K93" s="4">
        <v>181548862608.85001</v>
      </c>
      <c r="L93" s="4">
        <v>408115620274.32996</v>
      </c>
      <c r="M93" s="5">
        <v>1829.7769666666666</v>
      </c>
    </row>
    <row r="94" spans="1:13" x14ac:dyDescent="0.3">
      <c r="A94" s="3">
        <v>44985</v>
      </c>
      <c r="B94" s="4">
        <v>595252709202.09009</v>
      </c>
      <c r="C94" s="4">
        <v>167541871788.46002</v>
      </c>
      <c r="D94" s="4">
        <v>260270668280.32999</v>
      </c>
      <c r="E94" s="4">
        <v>231416182884.70996</v>
      </c>
      <c r="F94" s="4">
        <v>28854485395.619999</v>
      </c>
      <c r="G94" s="4">
        <v>167343121966.79001</v>
      </c>
      <c r="H94" s="4">
        <v>3458626773.5700006</v>
      </c>
      <c r="I94" s="4">
        <v>598614288809.15002</v>
      </c>
      <c r="J94" s="4">
        <v>3361579607.0599995</v>
      </c>
      <c r="K94" s="4">
        <v>180199090859</v>
      </c>
      <c r="L94" s="4">
        <v>418415197950.15002</v>
      </c>
      <c r="M94" s="5">
        <v>1824.7498166666667</v>
      </c>
    </row>
    <row r="95" spans="1:13" x14ac:dyDescent="0.3">
      <c r="A95" s="3">
        <v>45016</v>
      </c>
      <c r="B95" s="4">
        <v>615188003137.76001</v>
      </c>
      <c r="C95" s="4">
        <v>171566276458.09003</v>
      </c>
      <c r="D95" s="4">
        <v>272810827523.59</v>
      </c>
      <c r="E95" s="4">
        <v>245741437394.13998</v>
      </c>
      <c r="F95" s="4">
        <v>27069390129.449997</v>
      </c>
      <c r="G95" s="4">
        <v>173688816794.84003</v>
      </c>
      <c r="H95" s="4">
        <v>2558433412.1999998</v>
      </c>
      <c r="I95" s="4">
        <v>620624354188.71997</v>
      </c>
      <c r="J95" s="4">
        <v>5436351050.9599991</v>
      </c>
      <c r="K95" s="4">
        <v>188783308458.16998</v>
      </c>
      <c r="L95" s="4">
        <v>431841045730.54999</v>
      </c>
      <c r="M95" s="5">
        <v>1848.2516666666663</v>
      </c>
    </row>
    <row r="96" spans="1:13" x14ac:dyDescent="0.3">
      <c r="A96" s="3">
        <v>45046</v>
      </c>
      <c r="B96" s="4">
        <v>634929474442.58997</v>
      </c>
      <c r="C96" s="4">
        <v>169702225001.41003</v>
      </c>
      <c r="D96" s="4">
        <v>279757364431.5</v>
      </c>
      <c r="E96" s="4">
        <v>254462019841.20999</v>
      </c>
      <c r="F96" s="4">
        <v>25295344590.290001</v>
      </c>
      <c r="G96" s="4">
        <v>184267232745.91998</v>
      </c>
      <c r="H96" s="4">
        <v>1820896723.8499994</v>
      </c>
      <c r="I96" s="4">
        <v>635547718902.68005</v>
      </c>
      <c r="J96" s="4">
        <v>618244460.09000015</v>
      </c>
      <c r="K96" s="4">
        <v>194746918713.62</v>
      </c>
      <c r="L96" s="4">
        <v>440800800189.06</v>
      </c>
      <c r="M96" s="5">
        <v>1866.535716666667</v>
      </c>
    </row>
    <row r="97" spans="1:13" x14ac:dyDescent="0.3">
      <c r="A97" s="3">
        <v>45077</v>
      </c>
      <c r="B97" s="4">
        <v>651395434290.72986</v>
      </c>
      <c r="C97" s="4">
        <v>214225550807.77997</v>
      </c>
      <c r="D97" s="4">
        <v>290240693203.57001</v>
      </c>
      <c r="E97" s="4">
        <v>269859759263.59</v>
      </c>
      <c r="F97" s="4">
        <v>20380933939.98</v>
      </c>
      <c r="G97" s="4">
        <v>157763537973.60001</v>
      </c>
      <c r="H97" s="4">
        <v>2546543862.2799997</v>
      </c>
      <c r="I97" s="4">
        <v>664776325847.22998</v>
      </c>
      <c r="J97" s="4">
        <v>13380891556.5</v>
      </c>
      <c r="K97" s="4">
        <v>214677316018.76001</v>
      </c>
      <c r="L97" s="4">
        <v>450099009828.46997</v>
      </c>
      <c r="M97" s="5">
        <v>1881.3848333333333</v>
      </c>
    </row>
    <row r="98" spans="1:13" x14ac:dyDescent="0.3">
      <c r="A98" s="3">
        <v>45107</v>
      </c>
      <c r="B98" s="4">
        <v>673683122948.37</v>
      </c>
      <c r="C98" s="4">
        <v>166598178943.79999</v>
      </c>
      <c r="D98" s="4">
        <v>303726950613.29999</v>
      </c>
      <c r="E98" s="4">
        <v>280162012036.09998</v>
      </c>
      <c r="F98" s="4">
        <v>23564938577.200001</v>
      </c>
      <c r="G98" s="4">
        <v>202368906972.90994</v>
      </c>
      <c r="H98" s="4">
        <v>1661014918.99</v>
      </c>
      <c r="I98" s="4">
        <v>674355051449</v>
      </c>
      <c r="J98" s="4">
        <v>671928500.63</v>
      </c>
      <c r="K98" s="6">
        <v>213275197868.60995</v>
      </c>
      <c r="L98" s="4">
        <v>461079853580.39001</v>
      </c>
      <c r="M98" s="5">
        <v>1920.0794333333333</v>
      </c>
    </row>
    <row r="99" spans="1:13" x14ac:dyDescent="0.3">
      <c r="A99" s="3">
        <v>45138</v>
      </c>
      <c r="B99" s="4">
        <v>701887394343.42004</v>
      </c>
      <c r="C99" s="4">
        <v>171906639226.26999</v>
      </c>
      <c r="D99" s="4">
        <v>313278975599.41003</v>
      </c>
      <c r="E99" s="4">
        <v>289455349503.29999</v>
      </c>
      <c r="F99" s="4">
        <v>23823626096.110004</v>
      </c>
      <c r="G99" s="4">
        <v>215688675621.26999</v>
      </c>
      <c r="H99" s="4">
        <v>1760294438.5299997</v>
      </c>
      <c r="I99" s="4">
        <v>702634584885.48022</v>
      </c>
      <c r="J99" s="4">
        <v>747190542.05999994</v>
      </c>
      <c r="K99" s="4">
        <v>226980501617.84</v>
      </c>
      <c r="L99" s="4">
        <v>475654083267.64026</v>
      </c>
      <c r="M99" s="5">
        <v>1947.9064666666666</v>
      </c>
    </row>
    <row r="100" spans="1:13" x14ac:dyDescent="0.3">
      <c r="A100" s="3">
        <v>45169</v>
      </c>
      <c r="B100" s="4">
        <v>717287809823.59009</v>
      </c>
      <c r="C100" s="4">
        <v>181659962109.22</v>
      </c>
      <c r="D100" s="4">
        <v>322714069060.33002</v>
      </c>
      <c r="E100" s="4">
        <v>298358814640.61993</v>
      </c>
      <c r="F100" s="4">
        <v>24355254419.710003</v>
      </c>
      <c r="G100" s="4">
        <v>211912264866.68997</v>
      </c>
      <c r="H100" s="4">
        <v>1706782680.1900001</v>
      </c>
      <c r="I100" s="4">
        <v>717993078716.43005</v>
      </c>
      <c r="J100" s="4">
        <v>705268892.84000003</v>
      </c>
      <c r="K100" s="6">
        <v>225185228569.69</v>
      </c>
      <c r="L100" s="4">
        <v>492807850146.74005</v>
      </c>
      <c r="M100" s="5">
        <v>1958.7846833333333</v>
      </c>
    </row>
    <row r="101" spans="1:13" x14ac:dyDescent="0.3">
      <c r="A101" s="3">
        <v>45199</v>
      </c>
      <c r="B101" s="4">
        <v>722557001670.02991</v>
      </c>
      <c r="C101" s="4">
        <v>178554159331.28</v>
      </c>
      <c r="D101" s="4">
        <v>331332968310.36993</v>
      </c>
      <c r="E101" s="4">
        <v>307644879176.44995</v>
      </c>
      <c r="F101" s="4">
        <v>23688089133.920002</v>
      </c>
      <c r="G101" s="4">
        <v>211370168602.81003</v>
      </c>
      <c r="H101" s="4">
        <v>1698003953.2800002</v>
      </c>
      <c r="I101" s="4">
        <v>722955300197.73999</v>
      </c>
      <c r="J101" s="4">
        <v>398298527.7099998</v>
      </c>
      <c r="K101" s="4">
        <v>223563949899.94003</v>
      </c>
      <c r="L101" s="4">
        <v>499391350297.79993</v>
      </c>
      <c r="M101" s="5">
        <v>1963.5601333333334</v>
      </c>
    </row>
    <row r="102" spans="1:13" x14ac:dyDescent="0.3">
      <c r="A102" s="3">
        <v>45230</v>
      </c>
      <c r="B102" s="4">
        <v>732846234072.06006</v>
      </c>
      <c r="C102" s="4">
        <v>185419302690.52002</v>
      </c>
      <c r="D102" s="4">
        <v>336950071388.03998</v>
      </c>
      <c r="E102" s="4">
        <v>313827952164.67004</v>
      </c>
      <c r="F102" s="4">
        <v>23122119223.369999</v>
      </c>
      <c r="G102" s="4">
        <v>218124363667.14005</v>
      </c>
      <c r="H102" s="4">
        <v>1636140175.45</v>
      </c>
      <c r="I102" s="4">
        <v>742129877921.15015</v>
      </c>
      <c r="J102" s="4">
        <v>9283643849.0899982</v>
      </c>
      <c r="K102" s="6">
        <v>232010597331.88004</v>
      </c>
      <c r="L102" s="4">
        <v>510119280589.27014</v>
      </c>
      <c r="M102" s="5">
        <v>1961.8243500000001</v>
      </c>
    </row>
    <row r="103" spans="1:13" x14ac:dyDescent="0.3">
      <c r="A103" s="3">
        <v>45260</v>
      </c>
      <c r="B103" s="4">
        <v>752538038052.16016</v>
      </c>
      <c r="C103" s="4">
        <v>169077885822.75998</v>
      </c>
      <c r="D103" s="4">
        <v>343343146192.95001</v>
      </c>
      <c r="E103" s="4">
        <v>320042456922.73999</v>
      </c>
      <c r="F103" s="4">
        <v>23300689270.210022</v>
      </c>
      <c r="G103" s="4">
        <v>238625309068.88</v>
      </c>
      <c r="H103" s="4">
        <v>1862668800.3200002</v>
      </c>
      <c r="I103" s="4">
        <v>752909009884.91003</v>
      </c>
      <c r="J103" s="4">
        <v>370971832.74999964</v>
      </c>
      <c r="K103" s="4">
        <v>250151527440.88004</v>
      </c>
      <c r="L103" s="4">
        <v>502757482444.03003</v>
      </c>
      <c r="M103" s="5">
        <v>2008.7025000000001</v>
      </c>
    </row>
    <row r="104" spans="1:13" x14ac:dyDescent="0.3">
      <c r="A104" s="3">
        <v>45291</v>
      </c>
      <c r="B104" s="4">
        <v>799162766323.05994</v>
      </c>
      <c r="C104" s="4">
        <v>177602764532.06</v>
      </c>
      <c r="D104" s="4">
        <v>357563731194.63</v>
      </c>
      <c r="E104" s="4">
        <v>322414718069.81</v>
      </c>
      <c r="F104" s="4">
        <v>35149013124.820007</v>
      </c>
      <c r="G104" s="4">
        <v>246071379447.55997</v>
      </c>
      <c r="H104" s="4">
        <v>18312568082.970001</v>
      </c>
      <c r="I104" s="4">
        <v>799550443257.21997</v>
      </c>
      <c r="J104" s="4">
        <v>387676934.15999979</v>
      </c>
      <c r="K104" s="4">
        <v>261804528397.75</v>
      </c>
      <c r="L104" s="4">
        <v>537745914859.46997</v>
      </c>
      <c r="M104" s="5">
        <v>2048.8055999999997</v>
      </c>
    </row>
    <row r="105" spans="1:13" x14ac:dyDescent="0.3">
      <c r="A105" s="3">
        <v>45322</v>
      </c>
      <c r="B105" s="4">
        <v>823882180428.40015</v>
      </c>
      <c r="C105" s="4">
        <v>165956436916.13998</v>
      </c>
      <c r="D105" s="4">
        <v>395812322180.97009</v>
      </c>
      <c r="E105" s="4">
        <v>352046124073.85004</v>
      </c>
      <c r="F105" s="4">
        <v>43766198107.120056</v>
      </c>
      <c r="G105" s="4">
        <v>262862137617.30002</v>
      </c>
      <c r="H105" s="4">
        <v>1583194222.5700002</v>
      </c>
      <c r="I105" s="4">
        <v>826214090936.9801</v>
      </c>
      <c r="J105" s="4">
        <v>2331910508.5800004</v>
      </c>
      <c r="K105" s="4">
        <v>277193402433.53998</v>
      </c>
      <c r="L105" s="4">
        <v>549020688503.44012</v>
      </c>
      <c r="M105" s="5">
        <v>2065.0678333333331</v>
      </c>
    </row>
    <row r="106" spans="1:13" x14ac:dyDescent="0.3">
      <c r="A106" s="3">
        <v>45351</v>
      </c>
      <c r="B106" s="4">
        <v>856983075045.70996</v>
      </c>
      <c r="C106" s="4">
        <v>169185951374.41998</v>
      </c>
      <c r="D106" s="4">
        <v>409428070983.56006</v>
      </c>
      <c r="E106" s="4">
        <v>365115545137.55994</v>
      </c>
      <c r="F106" s="4">
        <v>44312525846.000122</v>
      </c>
      <c r="G106" s="4">
        <v>278942424037.29993</v>
      </c>
      <c r="H106" s="4">
        <v>1750653527.4100001</v>
      </c>
      <c r="I106" s="4">
        <v>859307099922.69006</v>
      </c>
      <c r="J106" s="4">
        <v>2324024876.98</v>
      </c>
      <c r="K106" s="4">
        <v>291884206269.30994</v>
      </c>
      <c r="L106" s="4">
        <v>567422893653.38013</v>
      </c>
      <c r="M106" s="5">
        <v>2109.5089499999999</v>
      </c>
    </row>
    <row r="107" spans="1:13" x14ac:dyDescent="0.3">
      <c r="A107" s="3">
        <v>45382</v>
      </c>
      <c r="B107" s="4">
        <v>878663437208.29004</v>
      </c>
      <c r="C107" s="4">
        <v>171704292043.36996</v>
      </c>
      <c r="D107" s="4">
        <v>418575043848.32001</v>
      </c>
      <c r="E107" s="4">
        <v>373566733354.55994</v>
      </c>
      <c r="F107" s="4">
        <v>45008310493.760071</v>
      </c>
      <c r="G107" s="4">
        <v>288940038863.84998</v>
      </c>
      <c r="H107" s="4">
        <v>1830449967.9800003</v>
      </c>
      <c r="I107" s="4">
        <v>881049824723.52002</v>
      </c>
      <c r="J107" s="4">
        <v>2386387515.23</v>
      </c>
      <c r="K107" s="4">
        <v>301427020237.33008</v>
      </c>
      <c r="L107" s="4">
        <v>579622804486.18994</v>
      </c>
      <c r="M107" s="5">
        <v>2127.6230500000001</v>
      </c>
    </row>
    <row r="108" spans="1:13" x14ac:dyDescent="0.3">
      <c r="A108" s="3">
        <v>45412</v>
      </c>
      <c r="B108" s="4">
        <v>882279179689.72986</v>
      </c>
      <c r="C108" s="4">
        <v>181760545698.47995</v>
      </c>
      <c r="D108" s="4">
        <v>420472761248.7699</v>
      </c>
      <c r="E108" s="4">
        <v>368393392813.81</v>
      </c>
      <c r="F108" s="4">
        <v>52079368434.9599</v>
      </c>
      <c r="G108" s="4">
        <v>280700833801.85999</v>
      </c>
      <c r="H108" s="4">
        <v>1829544367.9600003</v>
      </c>
      <c r="I108" s="4">
        <v>884763685117.06995</v>
      </c>
      <c r="J108" s="4">
        <v>2484505427.6799998</v>
      </c>
      <c r="K108" s="4">
        <f>'[2]Assets by fund'!$O$17</f>
        <v>292412215993</v>
      </c>
      <c r="L108" s="4">
        <f>I108-K108</f>
        <v>592351469124.06995</v>
      </c>
      <c r="M108" s="5">
        <v>2104.3923499999996</v>
      </c>
    </row>
    <row r="109" spans="1:13" x14ac:dyDescent="0.3">
      <c r="A109" s="3">
        <v>45443</v>
      </c>
      <c r="B109" s="6">
        <v>908586057593.01013</v>
      </c>
      <c r="C109" s="6">
        <v>186993032487.23999</v>
      </c>
      <c r="D109" s="6">
        <v>431808673950.72998</v>
      </c>
      <c r="E109" s="6">
        <v>378956742425.77002</v>
      </c>
      <c r="F109" s="6">
        <v>52851931524.959961</v>
      </c>
      <c r="G109" s="6">
        <v>293135808077.42004</v>
      </c>
      <c r="H109" s="6">
        <v>2167296444.5699997</v>
      </c>
      <c r="I109" s="6">
        <v>914104810959.96008</v>
      </c>
      <c r="J109" s="6">
        <v>5518753366.9499998</v>
      </c>
      <c r="K109" s="6">
        <v>310093536981.36005</v>
      </c>
      <c r="L109" s="6">
        <v>604011273978.6001</v>
      </c>
      <c r="M109" s="15">
        <v>2133.2550666666666</v>
      </c>
    </row>
    <row r="110" spans="1:13" x14ac:dyDescent="0.3">
      <c r="A110" s="3">
        <v>45473</v>
      </c>
      <c r="B110" s="4">
        <v>932057382946.47009</v>
      </c>
      <c r="C110" s="4">
        <v>177238717963.10001</v>
      </c>
      <c r="D110" s="4">
        <v>451658141922.65997</v>
      </c>
      <c r="E110" s="4">
        <v>393634513992.01007</v>
      </c>
      <c r="F110" s="4">
        <v>58023627930.650002</v>
      </c>
      <c r="G110" s="4">
        <v>310303778567.94995</v>
      </c>
      <c r="H110" s="4">
        <v>1619873050.6300001</v>
      </c>
      <c r="I110" s="4">
        <v>940820511504.34009</v>
      </c>
      <c r="J110" s="4">
        <v>8763128557.8700008</v>
      </c>
      <c r="K110" s="4">
        <v>324077556809.62</v>
      </c>
      <c r="L110" s="4">
        <v>616742954694.72009</v>
      </c>
      <c r="M110" s="5">
        <v>2156.0925833333336</v>
      </c>
    </row>
    <row r="112" spans="1:13" x14ac:dyDescent="0.3">
      <c r="J112" s="4"/>
    </row>
    <row r="113" spans="10:10" x14ac:dyDescent="0.3">
      <c r="J113" s="6"/>
    </row>
  </sheetData>
  <sheetProtection algorithmName="SHA-512" hashValue="oopuBIixZD9LaMNhu3ixPULAlb5GJlxvPtdTWQfTZncya/bT5ibhaTPbDAKRkUf1e6rllc3X5d3AhRas/jRKhQ==" saltValue="v+lm3xO3xXBYRQQeDzkJbA==" spinCount="100000" sheet="1" objects="1" scenarios="1"/>
  <mergeCells count="1">
    <mergeCell ref="A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28"/>
  <sheetViews>
    <sheetView tabSelected="1" workbookViewId="0">
      <pane ySplit="2" topLeftCell="A108" activePane="bottomLeft" state="frozen"/>
      <selection pane="bottomLeft" activeCell="F132" sqref="F132"/>
    </sheetView>
  </sheetViews>
  <sheetFormatPr defaultColWidth="8.88671875" defaultRowHeight="16.5" x14ac:dyDescent="0.3"/>
  <cols>
    <col min="1" max="1" width="9.88671875" style="1" bestFit="1" customWidth="1"/>
    <col min="2" max="2" width="12.21875" style="6" bestFit="1" customWidth="1"/>
    <col min="3" max="3" width="11.88671875" style="6" bestFit="1" customWidth="1"/>
    <col min="4" max="4" width="12" style="6" customWidth="1"/>
    <col min="5" max="5" width="13" style="6" customWidth="1"/>
    <col min="6" max="6" width="12.21875" style="6" customWidth="1"/>
    <col min="7" max="7" width="14.5546875" style="6" customWidth="1"/>
    <col min="8" max="8" width="12.109375" style="1" bestFit="1" customWidth="1"/>
    <col min="9" max="10" width="13.109375" style="1" bestFit="1" customWidth="1"/>
    <col min="11" max="11" width="11.5546875" style="1" bestFit="1" customWidth="1"/>
    <col min="12" max="12" width="11" style="1" bestFit="1" customWidth="1"/>
    <col min="13" max="13" width="11.109375" style="1" bestFit="1" customWidth="1"/>
    <col min="14" max="14" width="11.6640625" style="1" bestFit="1" customWidth="1"/>
    <col min="15" max="16384" width="8.88671875" style="1"/>
  </cols>
  <sheetData>
    <row r="1" spans="1:13" x14ac:dyDescent="0.3">
      <c r="A1" s="2"/>
      <c r="B1" s="19" t="s">
        <v>4</v>
      </c>
      <c r="C1" s="19"/>
      <c r="D1" s="19"/>
      <c r="E1" s="19" t="s">
        <v>5</v>
      </c>
      <c r="F1" s="19"/>
      <c r="G1" s="19"/>
    </row>
    <row r="2" spans="1:13" x14ac:dyDescent="0.3">
      <c r="A2" s="2" t="s">
        <v>0</v>
      </c>
      <c r="B2" s="7" t="s">
        <v>1</v>
      </c>
      <c r="C2" s="7" t="s">
        <v>2</v>
      </c>
      <c r="D2" s="7" t="s">
        <v>3</v>
      </c>
      <c r="E2" s="7" t="s">
        <v>1</v>
      </c>
      <c r="F2" s="7" t="s">
        <v>2</v>
      </c>
      <c r="G2" s="7" t="s">
        <v>3</v>
      </c>
    </row>
    <row r="3" spans="1:13" x14ac:dyDescent="0.3">
      <c r="A3" s="9">
        <v>42185</v>
      </c>
      <c r="B3" s="6">
        <v>17495577.733542997</v>
      </c>
      <c r="C3" s="6">
        <v>8712233.4585909992</v>
      </c>
      <c r="D3" s="6">
        <v>8783344.2749519981</v>
      </c>
      <c r="E3" s="6">
        <v>160898</v>
      </c>
      <c r="F3" s="6">
        <v>74771</v>
      </c>
      <c r="G3" s="6">
        <v>86127</v>
      </c>
      <c r="H3" s="4"/>
      <c r="I3" s="4"/>
      <c r="J3" s="4"/>
      <c r="K3" s="4"/>
      <c r="L3" s="4"/>
      <c r="M3" s="4"/>
    </row>
    <row r="4" spans="1:13" x14ac:dyDescent="0.3">
      <c r="A4" s="9">
        <v>42277</v>
      </c>
      <c r="B4" s="6">
        <v>22189649.539049998</v>
      </c>
      <c r="C4" s="6">
        <v>11030071.937785</v>
      </c>
      <c r="D4" s="6">
        <v>11159577.601265</v>
      </c>
      <c r="E4" s="6">
        <v>187980</v>
      </c>
      <c r="F4" s="6">
        <v>88729</v>
      </c>
      <c r="G4" s="6">
        <v>99251</v>
      </c>
      <c r="H4" s="4"/>
      <c r="I4" s="4"/>
      <c r="J4" s="4"/>
      <c r="K4" s="4"/>
      <c r="L4" s="4"/>
      <c r="M4" s="4"/>
    </row>
    <row r="5" spans="1:13" x14ac:dyDescent="0.3">
      <c r="A5" s="9">
        <v>42368</v>
      </c>
      <c r="B5" s="6">
        <v>28309434.681549001</v>
      </c>
      <c r="C5" s="6">
        <v>14084329.572756</v>
      </c>
      <c r="D5" s="6">
        <v>14225105.108793002</v>
      </c>
      <c r="E5" s="6">
        <v>202430</v>
      </c>
      <c r="F5" s="6">
        <v>95615</v>
      </c>
      <c r="G5" s="6">
        <v>106815</v>
      </c>
      <c r="H5" s="4"/>
      <c r="I5" s="4"/>
      <c r="J5" s="4"/>
      <c r="K5" s="4"/>
      <c r="L5" s="4"/>
      <c r="M5" s="4"/>
    </row>
    <row r="6" spans="1:13" x14ac:dyDescent="0.3">
      <c r="A6" s="9">
        <v>42400</v>
      </c>
      <c r="B6" s="6">
        <v>30172738.565123007</v>
      </c>
      <c r="C6" s="6">
        <v>14995544.274881</v>
      </c>
      <c r="D6" s="6">
        <v>15177194.290241998</v>
      </c>
      <c r="E6" s="6">
        <v>211055</v>
      </c>
      <c r="F6" s="6">
        <v>100080</v>
      </c>
      <c r="G6" s="6">
        <v>110975</v>
      </c>
      <c r="H6" s="4"/>
      <c r="I6" s="4"/>
      <c r="J6" s="4"/>
      <c r="K6" s="4"/>
      <c r="L6" s="4"/>
      <c r="M6" s="4"/>
    </row>
    <row r="7" spans="1:13" x14ac:dyDescent="0.3">
      <c r="A7" s="9">
        <v>42429</v>
      </c>
      <c r="B7" s="6">
        <v>31729666.843033999</v>
      </c>
      <c r="C7" s="6">
        <v>15753916.927705003</v>
      </c>
      <c r="D7" s="6">
        <v>15975749.915328998</v>
      </c>
      <c r="E7" s="6">
        <v>213128</v>
      </c>
      <c r="F7" s="6">
        <v>101140</v>
      </c>
      <c r="G7" s="6">
        <v>111988</v>
      </c>
      <c r="H7" s="4"/>
      <c r="I7" s="4"/>
      <c r="J7" s="4"/>
      <c r="K7" s="4"/>
      <c r="L7" s="4"/>
      <c r="M7" s="4"/>
    </row>
    <row r="8" spans="1:13" x14ac:dyDescent="0.3">
      <c r="A8" s="9">
        <v>42490</v>
      </c>
      <c r="B8" s="6">
        <v>35357538.063100003</v>
      </c>
      <c r="C8" s="6">
        <v>17560898.135279004</v>
      </c>
      <c r="D8" s="6">
        <v>17796639.927820999</v>
      </c>
      <c r="E8" s="6">
        <v>218792</v>
      </c>
      <c r="F8" s="6">
        <v>104025</v>
      </c>
      <c r="G8" s="6">
        <v>114767</v>
      </c>
      <c r="H8" s="4"/>
      <c r="I8" s="4"/>
      <c r="J8" s="4"/>
      <c r="K8" s="4"/>
      <c r="L8" s="4"/>
      <c r="M8" s="4"/>
    </row>
    <row r="9" spans="1:13" x14ac:dyDescent="0.3">
      <c r="A9" s="9">
        <v>42613</v>
      </c>
      <c r="B9" s="6">
        <v>41326863.358247004</v>
      </c>
      <c r="C9" s="6">
        <v>20554368.023807999</v>
      </c>
      <c r="D9" s="6">
        <v>20772495.334438998</v>
      </c>
      <c r="E9" s="6">
        <v>244585</v>
      </c>
      <c r="F9" s="6">
        <v>118159</v>
      </c>
      <c r="G9" s="6">
        <v>126426</v>
      </c>
      <c r="H9" s="4"/>
      <c r="I9" s="4"/>
      <c r="J9" s="4"/>
      <c r="K9" s="4"/>
      <c r="L9" s="4"/>
      <c r="M9" s="4"/>
    </row>
    <row r="10" spans="1:13" x14ac:dyDescent="0.3">
      <c r="A10" s="9">
        <v>42643</v>
      </c>
      <c r="B10" s="6">
        <v>41334299.325248003</v>
      </c>
      <c r="C10" s="6">
        <v>20557989.573942002</v>
      </c>
      <c r="D10" s="6">
        <v>20776309.751305997</v>
      </c>
      <c r="E10" s="6">
        <v>245316</v>
      </c>
      <c r="F10" s="6">
        <v>118563</v>
      </c>
      <c r="G10" s="6">
        <v>126753</v>
      </c>
      <c r="H10" s="4"/>
      <c r="I10" s="4"/>
      <c r="J10" s="4"/>
      <c r="K10" s="4"/>
      <c r="L10" s="4"/>
      <c r="M10" s="4"/>
    </row>
    <row r="11" spans="1:13" x14ac:dyDescent="0.3">
      <c r="A11" s="9">
        <v>42674</v>
      </c>
      <c r="B11" s="6">
        <v>46114834.270641007</v>
      </c>
      <c r="C11" s="6">
        <v>22952726.873612002</v>
      </c>
      <c r="D11" s="6">
        <v>23162107.397028998</v>
      </c>
      <c r="E11" s="6">
        <v>245816</v>
      </c>
      <c r="F11" s="6">
        <v>118797</v>
      </c>
      <c r="G11" s="6">
        <v>127019</v>
      </c>
      <c r="H11" s="4"/>
      <c r="I11" s="4"/>
      <c r="J11" s="4"/>
      <c r="K11" s="4"/>
      <c r="L11" s="4"/>
      <c r="M11" s="4"/>
    </row>
    <row r="12" spans="1:13" x14ac:dyDescent="0.3">
      <c r="A12" s="9">
        <v>42704</v>
      </c>
      <c r="B12" s="6">
        <v>48185480.264357999</v>
      </c>
      <c r="C12" s="6">
        <v>24010994.809647001</v>
      </c>
      <c r="D12" s="6">
        <v>24174485.454710998</v>
      </c>
      <c r="E12" s="6">
        <v>259841</v>
      </c>
      <c r="F12" s="6">
        <v>126150</v>
      </c>
      <c r="G12" s="6">
        <v>133691</v>
      </c>
      <c r="H12" s="4"/>
      <c r="I12" s="4"/>
      <c r="J12" s="4"/>
      <c r="K12" s="4"/>
      <c r="L12" s="4"/>
      <c r="M12" s="4"/>
    </row>
    <row r="13" spans="1:13" x14ac:dyDescent="0.3">
      <c r="A13" s="9">
        <v>42735</v>
      </c>
      <c r="B13" s="6">
        <v>50055021.381909005</v>
      </c>
      <c r="C13" s="6">
        <v>24942916.866613999</v>
      </c>
      <c r="D13" s="6">
        <v>25114227.869098999</v>
      </c>
      <c r="E13" s="6">
        <v>265219</v>
      </c>
      <c r="F13" s="6">
        <v>128641</v>
      </c>
      <c r="G13" s="6">
        <v>136589</v>
      </c>
      <c r="H13" s="4"/>
      <c r="I13" s="4"/>
      <c r="J13" s="4"/>
      <c r="K13" s="4"/>
      <c r="L13" s="4"/>
      <c r="M13" s="4"/>
    </row>
    <row r="14" spans="1:13" x14ac:dyDescent="0.3">
      <c r="A14" s="8">
        <v>42766</v>
      </c>
      <c r="B14" s="6">
        <v>50130791.033528998</v>
      </c>
      <c r="C14" s="6">
        <v>24985426.036688</v>
      </c>
      <c r="D14" s="6">
        <v>25145364.996840999</v>
      </c>
      <c r="E14" s="6">
        <v>272119</v>
      </c>
      <c r="F14" s="6">
        <v>132157</v>
      </c>
      <c r="G14" s="6">
        <v>139962</v>
      </c>
      <c r="H14" s="4"/>
      <c r="I14" s="4"/>
      <c r="J14" s="4"/>
      <c r="K14" s="4"/>
      <c r="L14" s="4"/>
      <c r="M14" s="4"/>
    </row>
    <row r="15" spans="1:13" x14ac:dyDescent="0.3">
      <c r="A15" s="8">
        <v>42794</v>
      </c>
      <c r="B15" s="6">
        <v>53085634.044752002</v>
      </c>
      <c r="C15" s="6">
        <v>26411148.793458</v>
      </c>
      <c r="D15" s="6">
        <v>26674485.251294002</v>
      </c>
      <c r="E15" s="6">
        <v>272777</v>
      </c>
      <c r="F15" s="6">
        <v>132441</v>
      </c>
      <c r="G15" s="6">
        <v>140336</v>
      </c>
      <c r="H15" s="4"/>
      <c r="I15" s="4"/>
      <c r="J15" s="4"/>
      <c r="K15" s="4"/>
      <c r="L15" s="4"/>
      <c r="M15" s="4"/>
    </row>
    <row r="16" spans="1:13" x14ac:dyDescent="0.3">
      <c r="A16" s="8">
        <v>42825</v>
      </c>
      <c r="B16" s="6">
        <v>54345230.154824004</v>
      </c>
      <c r="C16" s="6">
        <v>27029719.217472997</v>
      </c>
      <c r="D16" s="6">
        <v>27315510.937351</v>
      </c>
      <c r="E16" s="6">
        <v>278503</v>
      </c>
      <c r="F16" s="6">
        <v>135339</v>
      </c>
      <c r="G16" s="6">
        <v>143164</v>
      </c>
      <c r="H16" s="4"/>
      <c r="I16" s="4"/>
      <c r="J16" s="4"/>
      <c r="K16" s="4"/>
      <c r="L16" s="4"/>
      <c r="M16" s="4"/>
    </row>
    <row r="17" spans="1:16" x14ac:dyDescent="0.3">
      <c r="A17" s="8">
        <v>42855</v>
      </c>
      <c r="B17" s="6">
        <v>57579782.709666997</v>
      </c>
      <c r="C17" s="6">
        <v>28669245.289027996</v>
      </c>
      <c r="D17" s="6">
        <v>28910537.420639001</v>
      </c>
      <c r="E17" s="6">
        <v>280955</v>
      </c>
      <c r="F17" s="6">
        <v>136593</v>
      </c>
      <c r="G17" s="6">
        <v>144362</v>
      </c>
      <c r="H17" s="4"/>
      <c r="I17" s="4"/>
      <c r="J17" s="4"/>
      <c r="K17" s="4"/>
      <c r="L17" s="4"/>
      <c r="M17" s="4"/>
    </row>
    <row r="18" spans="1:16" x14ac:dyDescent="0.3">
      <c r="A18" s="8">
        <v>42886</v>
      </c>
      <c r="B18" s="6">
        <v>59115942.994443998</v>
      </c>
      <c r="C18" s="6">
        <v>29446519.110695001</v>
      </c>
      <c r="D18" s="6">
        <v>29669423.883749001</v>
      </c>
      <c r="E18" s="6">
        <v>287608</v>
      </c>
      <c r="F18" s="6">
        <v>140037</v>
      </c>
      <c r="G18" s="6">
        <v>147571</v>
      </c>
      <c r="H18" s="4"/>
      <c r="I18" s="4"/>
      <c r="J18" s="4"/>
      <c r="K18" s="4"/>
      <c r="L18" s="4"/>
      <c r="M18" s="4"/>
    </row>
    <row r="19" spans="1:16" x14ac:dyDescent="0.3">
      <c r="A19" s="8">
        <v>42916</v>
      </c>
      <c r="B19" s="6">
        <v>59566642.289034002</v>
      </c>
      <c r="C19" s="6">
        <v>29729004.538567998</v>
      </c>
      <c r="D19" s="6">
        <v>29837637.750465997</v>
      </c>
      <c r="E19" s="6">
        <v>293987</v>
      </c>
      <c r="F19" s="6">
        <v>143789</v>
      </c>
      <c r="G19" s="6">
        <v>150198</v>
      </c>
      <c r="H19" s="4"/>
      <c r="I19" s="4"/>
      <c r="J19" s="4"/>
      <c r="K19" s="4"/>
      <c r="L19" s="4"/>
      <c r="M19" s="4"/>
    </row>
    <row r="20" spans="1:16" x14ac:dyDescent="0.3">
      <c r="A20" s="8">
        <v>42947</v>
      </c>
      <c r="B20" s="6">
        <v>63790110.357624993</v>
      </c>
      <c r="C20" s="6">
        <v>31873822.678367998</v>
      </c>
      <c r="D20" s="6">
        <v>31916287.679256998</v>
      </c>
      <c r="E20" s="6">
        <v>294116</v>
      </c>
      <c r="F20" s="6">
        <v>143842</v>
      </c>
      <c r="G20" s="6">
        <v>150274</v>
      </c>
      <c r="H20" s="4"/>
      <c r="I20" s="4"/>
      <c r="J20" s="4"/>
      <c r="K20" s="4"/>
      <c r="L20" s="4"/>
      <c r="M20" s="4"/>
    </row>
    <row r="21" spans="1:16" x14ac:dyDescent="0.3">
      <c r="A21" s="8">
        <v>42978</v>
      </c>
      <c r="B21" s="6">
        <v>65135207.347895011</v>
      </c>
      <c r="C21" s="6">
        <v>32556663.286293</v>
      </c>
      <c r="D21" s="6">
        <v>32578544.061601996</v>
      </c>
      <c r="E21" s="6">
        <v>304451</v>
      </c>
      <c r="F21" s="6">
        <v>149710</v>
      </c>
      <c r="G21" s="6">
        <v>154741</v>
      </c>
      <c r="H21" s="4"/>
      <c r="I21" s="4"/>
      <c r="J21" s="4"/>
      <c r="K21" s="4"/>
      <c r="L21" s="4"/>
      <c r="M21" s="4"/>
    </row>
    <row r="22" spans="1:16" x14ac:dyDescent="0.3">
      <c r="A22" s="8">
        <v>43008</v>
      </c>
      <c r="B22" s="6">
        <v>65661157.342396006</v>
      </c>
      <c r="C22" s="6">
        <v>32853911.506200999</v>
      </c>
      <c r="D22" s="6">
        <v>32807245.836195007</v>
      </c>
      <c r="E22" s="6">
        <v>307331</v>
      </c>
      <c r="F22" s="6">
        <v>151216</v>
      </c>
      <c r="G22" s="6">
        <v>156115</v>
      </c>
      <c r="H22" s="4"/>
      <c r="I22" s="4"/>
      <c r="J22" s="4"/>
      <c r="K22" s="4"/>
      <c r="L22" s="4"/>
      <c r="M22" s="4"/>
    </row>
    <row r="23" spans="1:16" x14ac:dyDescent="0.3">
      <c r="A23" s="8">
        <v>43039</v>
      </c>
      <c r="B23" s="6">
        <v>69529421.255502999</v>
      </c>
      <c r="C23" s="6">
        <v>34841195.008052997</v>
      </c>
      <c r="D23" s="6">
        <v>34688226.247450002</v>
      </c>
      <c r="E23" s="6">
        <v>307450</v>
      </c>
      <c r="F23" s="6">
        <v>151262</v>
      </c>
      <c r="G23" s="6">
        <v>156188</v>
      </c>
      <c r="H23" s="4"/>
      <c r="I23" s="4"/>
      <c r="J23" s="4"/>
      <c r="K23" s="4"/>
      <c r="L23" s="4"/>
      <c r="M23" s="4"/>
    </row>
    <row r="24" spans="1:16" x14ac:dyDescent="0.3">
      <c r="A24" s="8">
        <v>43069</v>
      </c>
      <c r="B24" s="6">
        <v>71468895.251201004</v>
      </c>
      <c r="C24" s="6">
        <v>35847931.832664996</v>
      </c>
      <c r="D24" s="6">
        <v>35620963.418536</v>
      </c>
      <c r="E24" s="6">
        <v>318355</v>
      </c>
      <c r="F24" s="6">
        <v>156683</v>
      </c>
      <c r="G24" s="6">
        <v>161672</v>
      </c>
      <c r="H24" s="4"/>
      <c r="I24" s="4"/>
      <c r="J24" s="4"/>
      <c r="K24" s="4"/>
      <c r="L24" s="4"/>
      <c r="M24" s="4"/>
    </row>
    <row r="25" spans="1:16" x14ac:dyDescent="0.3">
      <c r="A25" s="8">
        <v>43100</v>
      </c>
      <c r="B25" s="6">
        <v>73396535.37233001</v>
      </c>
      <c r="C25" s="6">
        <v>36839942.477504</v>
      </c>
      <c r="D25" s="6">
        <v>36556592.894826002</v>
      </c>
      <c r="E25" s="6">
        <v>326129</v>
      </c>
      <c r="F25" s="6">
        <v>160718</v>
      </c>
      <c r="G25" s="6">
        <v>165411</v>
      </c>
      <c r="H25" s="4"/>
      <c r="I25" s="4"/>
      <c r="J25" s="4"/>
      <c r="K25" s="4"/>
      <c r="L25" s="4"/>
      <c r="M25" s="4"/>
    </row>
    <row r="26" spans="1:16" x14ac:dyDescent="0.3">
      <c r="A26" s="8">
        <v>43131</v>
      </c>
      <c r="B26" s="6">
        <v>73434637.678889006</v>
      </c>
      <c r="C26" s="6">
        <v>36862311.195730001</v>
      </c>
      <c r="D26" s="6">
        <v>36572326.483159006</v>
      </c>
      <c r="E26" s="6">
        <v>330632</v>
      </c>
      <c r="F26" s="6">
        <v>162999</v>
      </c>
      <c r="G26" s="6">
        <v>167633</v>
      </c>
      <c r="H26" s="4"/>
      <c r="I26" s="4"/>
      <c r="J26" s="4"/>
      <c r="K26" s="4"/>
      <c r="L26" s="4"/>
      <c r="M26" s="4"/>
      <c r="N26" s="6"/>
      <c r="O26" s="6"/>
      <c r="P26" s="6"/>
    </row>
    <row r="27" spans="1:16" x14ac:dyDescent="0.3">
      <c r="A27" s="8">
        <v>43159</v>
      </c>
      <c r="B27" s="6">
        <v>73433714.727464005</v>
      </c>
      <c r="C27" s="6">
        <v>36862497.544516005</v>
      </c>
      <c r="D27" s="6">
        <v>36571217.182948008</v>
      </c>
      <c r="E27" s="6">
        <v>330630</v>
      </c>
      <c r="F27" s="6">
        <v>162999</v>
      </c>
      <c r="G27" s="6">
        <v>167631</v>
      </c>
      <c r="H27" s="4"/>
      <c r="I27" s="4"/>
      <c r="J27" s="4"/>
      <c r="K27" s="4"/>
      <c r="L27" s="4"/>
      <c r="M27" s="4"/>
      <c r="N27" s="6"/>
      <c r="O27" s="6"/>
      <c r="P27" s="6"/>
    </row>
    <row r="28" spans="1:16" x14ac:dyDescent="0.3">
      <c r="A28" s="8">
        <v>43190</v>
      </c>
      <c r="B28" s="6">
        <v>77958165.804969013</v>
      </c>
      <c r="C28" s="6">
        <v>39176099.263308004</v>
      </c>
      <c r="D28" s="6">
        <v>38782066.541661009</v>
      </c>
      <c r="E28" s="6">
        <v>330839</v>
      </c>
      <c r="F28" s="6">
        <v>163093</v>
      </c>
      <c r="G28" s="6">
        <v>167746</v>
      </c>
      <c r="H28" s="4"/>
      <c r="I28" s="4"/>
      <c r="J28" s="4"/>
      <c r="K28" s="4"/>
      <c r="L28" s="4"/>
      <c r="M28" s="4"/>
      <c r="N28" s="6"/>
      <c r="O28" s="6"/>
      <c r="P28" s="6"/>
    </row>
    <row r="29" spans="1:16" x14ac:dyDescent="0.3">
      <c r="A29" s="8">
        <v>43220</v>
      </c>
      <c r="B29" s="6">
        <v>77957929.128464997</v>
      </c>
      <c r="C29" s="6">
        <v>39176038.214706995</v>
      </c>
      <c r="D29" s="6">
        <v>38781890.91375801</v>
      </c>
      <c r="E29" s="6">
        <v>330839</v>
      </c>
      <c r="F29" s="6">
        <v>163094</v>
      </c>
      <c r="G29" s="6">
        <v>167745</v>
      </c>
      <c r="H29" s="4"/>
      <c r="I29" s="4"/>
      <c r="J29" s="4"/>
      <c r="K29" s="4"/>
      <c r="L29" s="4"/>
      <c r="M29" s="4"/>
      <c r="N29" s="6"/>
      <c r="O29" s="6"/>
      <c r="P29" s="6"/>
    </row>
    <row r="30" spans="1:16" x14ac:dyDescent="0.3">
      <c r="A30" s="8">
        <v>43251</v>
      </c>
      <c r="B30" s="6">
        <v>83370424.263121009</v>
      </c>
      <c r="C30" s="6">
        <v>41882600.150682002</v>
      </c>
      <c r="D30" s="6">
        <v>41487824.112438999</v>
      </c>
      <c r="E30" s="6">
        <v>337608</v>
      </c>
      <c r="F30" s="6">
        <v>166323</v>
      </c>
      <c r="G30" s="6">
        <v>171285</v>
      </c>
      <c r="H30" s="4"/>
      <c r="I30" s="4"/>
      <c r="J30" s="4"/>
      <c r="K30" s="4"/>
      <c r="L30" s="4"/>
      <c r="M30" s="4"/>
      <c r="N30" s="6"/>
      <c r="O30" s="6"/>
      <c r="P30" s="6"/>
    </row>
    <row r="31" spans="1:16" x14ac:dyDescent="0.3">
      <c r="A31" s="8">
        <v>43281</v>
      </c>
      <c r="B31" s="6">
        <v>83606412.418585002</v>
      </c>
      <c r="C31" s="6">
        <v>41997462.303043999</v>
      </c>
      <c r="D31" s="6">
        <v>41608950.115540996</v>
      </c>
      <c r="E31" s="6">
        <v>338499</v>
      </c>
      <c r="F31" s="6">
        <v>166823</v>
      </c>
      <c r="G31" s="6">
        <v>171676</v>
      </c>
      <c r="H31" s="11"/>
      <c r="I31" s="11"/>
      <c r="J31" s="11"/>
      <c r="K31" s="11"/>
      <c r="L31" s="11"/>
      <c r="M31" s="11"/>
      <c r="N31" s="6"/>
      <c r="O31" s="6"/>
      <c r="P31" s="6"/>
    </row>
    <row r="32" spans="1:16" x14ac:dyDescent="0.3">
      <c r="A32" s="8">
        <v>43312</v>
      </c>
      <c r="B32" s="6">
        <v>87846290.174817011</v>
      </c>
      <c r="C32" s="6">
        <v>44170764.692999996</v>
      </c>
      <c r="D32" s="6">
        <v>43675525.481817007</v>
      </c>
      <c r="E32" s="6">
        <v>338887</v>
      </c>
      <c r="F32" s="6">
        <v>167014</v>
      </c>
      <c r="G32" s="6">
        <v>171873</v>
      </c>
      <c r="H32" s="11"/>
      <c r="I32" s="11"/>
      <c r="J32" s="11"/>
      <c r="K32" s="11"/>
      <c r="L32" s="11"/>
      <c r="M32" s="11"/>
      <c r="N32" s="6"/>
      <c r="O32" s="6"/>
      <c r="P32" s="6"/>
    </row>
    <row r="33" spans="1:16" x14ac:dyDescent="0.3">
      <c r="A33" s="8">
        <v>43343</v>
      </c>
      <c r="B33" s="6">
        <v>88270628.879290998</v>
      </c>
      <c r="C33" s="6">
        <v>44413760.633487992</v>
      </c>
      <c r="D33" s="6">
        <v>43856868.245802999</v>
      </c>
      <c r="E33" s="6">
        <v>361345</v>
      </c>
      <c r="F33" s="6">
        <v>178849</v>
      </c>
      <c r="G33" s="6">
        <v>182496</v>
      </c>
      <c r="H33" s="4"/>
      <c r="I33" s="4"/>
      <c r="J33" s="4"/>
      <c r="K33" s="4"/>
      <c r="L33" s="4"/>
      <c r="M33" s="4"/>
      <c r="N33" s="6"/>
      <c r="O33" s="6"/>
      <c r="P33" s="6"/>
    </row>
    <row r="34" spans="1:16" x14ac:dyDescent="0.3">
      <c r="A34" s="8">
        <v>43373</v>
      </c>
      <c r="B34" s="6">
        <v>93457182.117457017</v>
      </c>
      <c r="C34" s="6">
        <v>47293418.090101004</v>
      </c>
      <c r="D34" s="6">
        <v>46163764.027356006</v>
      </c>
      <c r="E34" s="6">
        <v>377676</v>
      </c>
      <c r="F34" s="6">
        <v>188734</v>
      </c>
      <c r="G34" s="6">
        <v>188942</v>
      </c>
      <c r="H34" s="4"/>
      <c r="I34" s="4"/>
      <c r="J34" s="4"/>
      <c r="K34" s="4"/>
      <c r="L34" s="4"/>
      <c r="M34" s="4"/>
      <c r="N34" s="6"/>
      <c r="O34" s="6"/>
      <c r="P34" s="6"/>
    </row>
    <row r="35" spans="1:16" x14ac:dyDescent="0.3">
      <c r="A35" s="8">
        <v>43404</v>
      </c>
      <c r="B35" s="6">
        <v>98078417.026326984</v>
      </c>
      <c r="C35" s="6">
        <v>49926486.027007006</v>
      </c>
      <c r="D35" s="6">
        <v>48151930.999319993</v>
      </c>
      <c r="E35" s="6">
        <v>441793</v>
      </c>
      <c r="F35" s="6">
        <v>223431</v>
      </c>
      <c r="G35" s="6">
        <v>218362</v>
      </c>
      <c r="H35" s="4"/>
      <c r="I35" s="4"/>
      <c r="J35" s="4"/>
      <c r="K35" s="4"/>
      <c r="L35" s="4"/>
      <c r="M35" s="4"/>
      <c r="N35" s="6"/>
      <c r="O35" s="6"/>
      <c r="P35" s="6"/>
    </row>
    <row r="36" spans="1:16" x14ac:dyDescent="0.3">
      <c r="A36" s="8">
        <v>43434</v>
      </c>
      <c r="B36" s="6">
        <v>101418119.80468999</v>
      </c>
      <c r="C36" s="6">
        <v>51791414.188764989</v>
      </c>
      <c r="D36" s="6">
        <v>49626705.615925007</v>
      </c>
      <c r="E36" s="6">
        <v>451168</v>
      </c>
      <c r="F36" s="6">
        <v>227670</v>
      </c>
      <c r="G36" s="6">
        <v>223498</v>
      </c>
      <c r="H36" s="4"/>
      <c r="I36" s="4"/>
      <c r="J36" s="4"/>
      <c r="K36" s="4"/>
      <c r="L36" s="4"/>
      <c r="M36" s="4"/>
      <c r="N36" s="10"/>
      <c r="O36" s="10"/>
      <c r="P36" s="10"/>
    </row>
    <row r="37" spans="1:16" x14ac:dyDescent="0.3">
      <c r="A37" s="8">
        <v>43465</v>
      </c>
      <c r="B37" s="6">
        <v>104790520.170248</v>
      </c>
      <c r="C37" s="6">
        <v>53639044.840055995</v>
      </c>
      <c r="D37" s="6">
        <v>51151475.330192007</v>
      </c>
      <c r="E37" s="6">
        <v>458134</v>
      </c>
      <c r="F37" s="6">
        <v>231069</v>
      </c>
      <c r="G37" s="6">
        <v>227065</v>
      </c>
      <c r="H37" s="4"/>
      <c r="I37" s="4"/>
      <c r="J37" s="4"/>
      <c r="K37" s="4"/>
      <c r="L37" s="4"/>
      <c r="M37" s="4"/>
      <c r="N37" s="10"/>
      <c r="O37" s="10"/>
      <c r="P37" s="10"/>
    </row>
    <row r="38" spans="1:16" x14ac:dyDescent="0.3">
      <c r="A38" s="8">
        <v>43496</v>
      </c>
      <c r="B38" s="6">
        <v>108791919.939418</v>
      </c>
      <c r="C38" s="6">
        <v>55864818.755072005</v>
      </c>
      <c r="D38" s="6">
        <v>52927101.184345998</v>
      </c>
      <c r="E38" s="6">
        <v>466294</v>
      </c>
      <c r="F38" s="6">
        <v>235120</v>
      </c>
      <c r="G38" s="6">
        <v>231174</v>
      </c>
      <c r="H38" s="4"/>
      <c r="I38" s="4"/>
      <c r="J38" s="4"/>
      <c r="K38" s="4"/>
      <c r="L38" s="4"/>
      <c r="M38" s="4"/>
    </row>
    <row r="39" spans="1:16" x14ac:dyDescent="0.3">
      <c r="A39" s="8">
        <v>43524</v>
      </c>
      <c r="B39" s="6">
        <v>109940670.51204999</v>
      </c>
      <c r="C39" s="6">
        <v>56463159.887009002</v>
      </c>
      <c r="D39" s="6">
        <v>53477510.625041001</v>
      </c>
      <c r="E39" s="6">
        <v>472115</v>
      </c>
      <c r="F39" s="6">
        <v>238165</v>
      </c>
      <c r="G39" s="6">
        <v>233950</v>
      </c>
      <c r="H39" s="4"/>
      <c r="I39" s="4"/>
      <c r="J39" s="4"/>
      <c r="K39" s="4"/>
      <c r="L39" s="4"/>
      <c r="M39" s="4"/>
    </row>
    <row r="40" spans="1:16" x14ac:dyDescent="0.3">
      <c r="A40" s="8">
        <v>43555</v>
      </c>
      <c r="B40" s="6">
        <v>115412556.476566</v>
      </c>
      <c r="C40" s="6">
        <v>59505363.304035999</v>
      </c>
      <c r="D40" s="6">
        <v>55907193.172529995</v>
      </c>
      <c r="E40" s="6">
        <v>474100</v>
      </c>
      <c r="F40" s="6">
        <v>239172</v>
      </c>
      <c r="G40" s="6">
        <v>234928</v>
      </c>
      <c r="H40" s="4"/>
      <c r="I40" s="4"/>
      <c r="J40" s="4"/>
      <c r="K40" s="4"/>
      <c r="L40" s="4"/>
      <c r="M40" s="4"/>
    </row>
    <row r="41" spans="1:16" x14ac:dyDescent="0.3">
      <c r="A41" s="8">
        <v>43585</v>
      </c>
      <c r="B41" s="6">
        <v>118928197.19414701</v>
      </c>
      <c r="C41" s="6">
        <v>61430316.092905998</v>
      </c>
      <c r="D41" s="6">
        <v>57497881.101240993</v>
      </c>
      <c r="E41" s="6">
        <v>483974</v>
      </c>
      <c r="F41" s="6">
        <v>244022</v>
      </c>
      <c r="G41" s="6">
        <v>239952</v>
      </c>
      <c r="H41" s="4"/>
      <c r="I41" s="4"/>
      <c r="J41" s="4"/>
      <c r="K41" s="4"/>
      <c r="L41" s="4"/>
      <c r="M41" s="4"/>
    </row>
    <row r="42" spans="1:16" x14ac:dyDescent="0.3">
      <c r="A42" s="8">
        <v>43616</v>
      </c>
      <c r="B42" s="6">
        <v>123200992.83574899</v>
      </c>
      <c r="C42" s="6">
        <v>63870556.127231002</v>
      </c>
      <c r="D42" s="6">
        <v>59330436.708518006</v>
      </c>
      <c r="E42" s="6">
        <v>490260</v>
      </c>
      <c r="F42" s="6">
        <v>247357</v>
      </c>
      <c r="G42" s="6">
        <v>242903</v>
      </c>
      <c r="H42" s="4"/>
      <c r="I42" s="4"/>
      <c r="J42" s="4"/>
      <c r="K42" s="4"/>
      <c r="L42" s="4"/>
      <c r="M42" s="4"/>
    </row>
    <row r="43" spans="1:16" x14ac:dyDescent="0.3">
      <c r="A43" s="8">
        <v>43646</v>
      </c>
      <c r="B43" s="6">
        <v>127187469.732077</v>
      </c>
      <c r="C43" s="6">
        <v>66113665.454852998</v>
      </c>
      <c r="D43" s="6">
        <v>61073804.277223997</v>
      </c>
      <c r="E43" s="6">
        <v>505676</v>
      </c>
      <c r="F43" s="6">
        <v>256958</v>
      </c>
      <c r="G43" s="6">
        <v>248718</v>
      </c>
      <c r="H43" s="4"/>
      <c r="I43" s="4"/>
      <c r="J43" s="4"/>
      <c r="K43" s="4"/>
      <c r="L43" s="4"/>
      <c r="M43" s="4"/>
    </row>
    <row r="44" spans="1:16" x14ac:dyDescent="0.3">
      <c r="A44" s="8">
        <v>43677</v>
      </c>
      <c r="B44" s="6">
        <v>132487215.63110702</v>
      </c>
      <c r="C44" s="6">
        <v>69011920.459631994</v>
      </c>
      <c r="D44" s="6">
        <v>63475295.171475001</v>
      </c>
      <c r="E44" s="6">
        <v>508755</v>
      </c>
      <c r="F44" s="6">
        <v>258617</v>
      </c>
      <c r="G44" s="6">
        <v>250138</v>
      </c>
      <c r="H44" s="4"/>
      <c r="I44" s="4"/>
      <c r="J44" s="4"/>
      <c r="K44" s="4"/>
      <c r="L44" s="4"/>
      <c r="M44" s="4"/>
    </row>
    <row r="45" spans="1:16" x14ac:dyDescent="0.3">
      <c r="A45" s="8">
        <v>43708</v>
      </c>
      <c r="B45" s="6">
        <v>132631267.994605</v>
      </c>
      <c r="C45" s="6">
        <v>69100282.542754993</v>
      </c>
      <c r="D45" s="6">
        <v>63530985.451850004</v>
      </c>
      <c r="E45" s="6">
        <v>519873</v>
      </c>
      <c r="F45" s="6">
        <v>264691</v>
      </c>
      <c r="G45" s="6">
        <v>255182</v>
      </c>
      <c r="H45" s="4"/>
      <c r="I45" s="4"/>
      <c r="J45" s="4"/>
      <c r="K45" s="4"/>
      <c r="L45" s="4"/>
      <c r="M45" s="4"/>
    </row>
    <row r="46" spans="1:16" x14ac:dyDescent="0.3">
      <c r="A46" s="8">
        <v>43738</v>
      </c>
      <c r="B46" s="6">
        <v>136033996.716362</v>
      </c>
      <c r="C46" s="6">
        <v>70948889.969415992</v>
      </c>
      <c r="D46" s="6">
        <v>65085106.746946</v>
      </c>
      <c r="E46" s="6">
        <v>527755</v>
      </c>
      <c r="F46" s="6">
        <v>268656</v>
      </c>
      <c r="G46" s="6">
        <v>259099</v>
      </c>
      <c r="H46" s="4"/>
      <c r="I46" s="4"/>
      <c r="J46" s="4"/>
      <c r="K46" s="4"/>
      <c r="L46" s="4"/>
      <c r="M46" s="4"/>
    </row>
    <row r="47" spans="1:16" x14ac:dyDescent="0.3">
      <c r="A47" s="8">
        <v>43769</v>
      </c>
      <c r="B47" s="6">
        <v>142319441.41521597</v>
      </c>
      <c r="C47" s="6">
        <v>74520498.826919004</v>
      </c>
      <c r="D47" s="6">
        <v>67798942.588296995</v>
      </c>
      <c r="E47" s="6">
        <v>537627</v>
      </c>
      <c r="F47" s="6">
        <v>273773</v>
      </c>
      <c r="G47" s="6">
        <v>263854</v>
      </c>
      <c r="H47" s="4"/>
      <c r="I47" s="4"/>
      <c r="J47" s="4"/>
      <c r="K47" s="4"/>
      <c r="L47" s="4"/>
      <c r="M47" s="4"/>
    </row>
    <row r="48" spans="1:16" x14ac:dyDescent="0.3">
      <c r="A48" s="8">
        <v>43799</v>
      </c>
      <c r="B48" s="6">
        <v>146276768.78854701</v>
      </c>
      <c r="C48" s="6">
        <v>76813309.074484006</v>
      </c>
      <c r="D48" s="6">
        <v>69463459.714062989</v>
      </c>
      <c r="E48" s="6">
        <v>548749</v>
      </c>
      <c r="F48" s="6">
        <v>279130</v>
      </c>
      <c r="G48" s="6">
        <v>269619</v>
      </c>
      <c r="H48" s="4"/>
      <c r="I48" s="4"/>
      <c r="J48" s="4"/>
      <c r="K48" s="4"/>
      <c r="L48" s="4"/>
      <c r="M48" s="4"/>
    </row>
    <row r="49" spans="1:13" x14ac:dyDescent="0.3">
      <c r="A49" s="8">
        <v>43830</v>
      </c>
      <c r="B49" s="6">
        <v>147994466.523792</v>
      </c>
      <c r="C49" s="6">
        <v>77746216.838314995</v>
      </c>
      <c r="D49" s="6">
        <v>70248249.685476989</v>
      </c>
      <c r="E49" s="6">
        <v>555440</v>
      </c>
      <c r="F49" s="6">
        <v>282394</v>
      </c>
      <c r="G49" s="6">
        <v>273046</v>
      </c>
      <c r="H49" s="4"/>
      <c r="I49" s="4"/>
      <c r="J49" s="4"/>
      <c r="K49" s="4"/>
      <c r="L49" s="4"/>
      <c r="M49" s="4"/>
    </row>
    <row r="50" spans="1:13" x14ac:dyDescent="0.3">
      <c r="A50" s="8">
        <v>43861</v>
      </c>
      <c r="B50" s="6">
        <v>154508651.986545</v>
      </c>
      <c r="C50" s="6">
        <v>81397357.462363005</v>
      </c>
      <c r="D50" s="6">
        <v>73111294.524181992</v>
      </c>
      <c r="E50" s="6">
        <v>558612</v>
      </c>
      <c r="F50" s="6">
        <v>283915</v>
      </c>
      <c r="G50" s="6">
        <v>274697</v>
      </c>
      <c r="H50" s="4"/>
      <c r="I50" s="4"/>
      <c r="J50" s="4"/>
      <c r="K50" s="4"/>
      <c r="L50" s="4"/>
      <c r="M50" s="4"/>
    </row>
    <row r="51" spans="1:13" x14ac:dyDescent="0.3">
      <c r="A51" s="8">
        <v>43890</v>
      </c>
      <c r="B51" s="6">
        <v>158401823.881129</v>
      </c>
      <c r="C51" s="6">
        <v>83571888.739563003</v>
      </c>
      <c r="D51" s="6">
        <v>74829935.141566008</v>
      </c>
      <c r="E51" s="6">
        <v>565821</v>
      </c>
      <c r="F51" s="6">
        <v>287466</v>
      </c>
      <c r="G51" s="6">
        <v>278355</v>
      </c>
      <c r="H51" s="4"/>
      <c r="I51" s="4"/>
      <c r="J51" s="4"/>
      <c r="K51" s="4"/>
      <c r="L51" s="4"/>
      <c r="M51" s="4"/>
    </row>
    <row r="52" spans="1:13" x14ac:dyDescent="0.3">
      <c r="A52" s="8">
        <v>43921</v>
      </c>
      <c r="B52" s="6">
        <v>159026544.47804201</v>
      </c>
      <c r="C52" s="6">
        <v>83898659.016796008</v>
      </c>
      <c r="D52" s="6">
        <v>75127885.461245999</v>
      </c>
      <c r="E52" s="6">
        <v>573612</v>
      </c>
      <c r="F52" s="6">
        <v>291538</v>
      </c>
      <c r="G52" s="6">
        <v>282074</v>
      </c>
      <c r="H52" s="4"/>
      <c r="I52" s="4"/>
      <c r="J52" s="4"/>
      <c r="K52" s="4"/>
      <c r="L52" s="4"/>
      <c r="M52" s="4"/>
    </row>
    <row r="53" spans="1:13" x14ac:dyDescent="0.3">
      <c r="A53" s="8">
        <v>43951</v>
      </c>
      <c r="B53" s="6">
        <v>166294833.17279404</v>
      </c>
      <c r="C53" s="6">
        <v>87986112.174056992</v>
      </c>
      <c r="D53" s="6">
        <v>78308720.998737007</v>
      </c>
      <c r="E53" s="6">
        <v>575065</v>
      </c>
      <c r="F53" s="6">
        <v>292180</v>
      </c>
      <c r="G53" s="6">
        <v>282885</v>
      </c>
      <c r="H53" s="4"/>
      <c r="I53" s="4"/>
      <c r="J53" s="4"/>
      <c r="K53" s="4"/>
      <c r="L53" s="4"/>
      <c r="M53" s="4"/>
    </row>
    <row r="54" spans="1:13" x14ac:dyDescent="0.3">
      <c r="A54" s="8">
        <v>43982</v>
      </c>
      <c r="B54" s="6">
        <v>167470428.38316</v>
      </c>
      <c r="C54" s="6">
        <v>88601188.940493003</v>
      </c>
      <c r="D54" s="6">
        <v>78869239.442666993</v>
      </c>
      <c r="E54" s="6">
        <v>584424</v>
      </c>
      <c r="F54" s="6">
        <v>296939</v>
      </c>
      <c r="G54" s="6">
        <v>287485</v>
      </c>
      <c r="H54" s="4"/>
      <c r="I54" s="4"/>
      <c r="J54" s="4"/>
      <c r="K54" s="4"/>
      <c r="L54" s="4"/>
      <c r="M54" s="4"/>
    </row>
    <row r="55" spans="1:13" x14ac:dyDescent="0.3">
      <c r="A55" s="8">
        <v>44012</v>
      </c>
      <c r="B55" s="6">
        <v>173426773.88830796</v>
      </c>
      <c r="C55" s="6">
        <v>91985964.262644991</v>
      </c>
      <c r="D55" s="6">
        <v>81440809.625662997</v>
      </c>
      <c r="E55" s="6">
        <v>587575</v>
      </c>
      <c r="F55" s="6">
        <v>298753</v>
      </c>
      <c r="G55" s="6">
        <v>288822</v>
      </c>
      <c r="H55" s="4"/>
      <c r="I55" s="4"/>
      <c r="J55" s="4"/>
      <c r="K55" s="4"/>
      <c r="L55" s="4"/>
      <c r="M55" s="4"/>
    </row>
    <row r="56" spans="1:13" x14ac:dyDescent="0.3">
      <c r="A56" s="8">
        <v>44043</v>
      </c>
      <c r="B56" s="6">
        <v>176926979.01017404</v>
      </c>
      <c r="C56" s="6">
        <v>93941176.759620994</v>
      </c>
      <c r="D56" s="6">
        <v>82985802.250552997</v>
      </c>
      <c r="E56" s="6">
        <v>588150</v>
      </c>
      <c r="F56" s="6">
        <v>299141</v>
      </c>
      <c r="G56" s="6">
        <v>289009</v>
      </c>
      <c r="H56" s="4"/>
      <c r="I56" s="4"/>
      <c r="J56" s="4"/>
      <c r="K56" s="4"/>
      <c r="L56" s="4"/>
      <c r="M56" s="4"/>
    </row>
    <row r="57" spans="1:13" x14ac:dyDescent="0.3">
      <c r="A57" s="8">
        <v>44074</v>
      </c>
      <c r="B57" s="6">
        <v>181366283.881506</v>
      </c>
      <c r="C57" s="6">
        <v>96468455.039643988</v>
      </c>
      <c r="D57" s="6">
        <v>84897828.841861993</v>
      </c>
      <c r="E57" s="6">
        <v>599751</v>
      </c>
      <c r="F57" s="6">
        <v>305807</v>
      </c>
      <c r="G57" s="6">
        <v>293944</v>
      </c>
      <c r="H57" s="4"/>
      <c r="I57" s="4"/>
      <c r="J57" s="4"/>
      <c r="K57" s="4"/>
      <c r="L57" s="4"/>
      <c r="M57" s="4"/>
    </row>
    <row r="58" spans="1:13" x14ac:dyDescent="0.3">
      <c r="A58" s="8">
        <v>44104</v>
      </c>
      <c r="B58" s="6">
        <v>183360525.84556496</v>
      </c>
      <c r="C58" s="6">
        <v>97607795.461160019</v>
      </c>
      <c r="D58" s="6">
        <v>85752730.384405017</v>
      </c>
      <c r="E58" s="6">
        <v>604681</v>
      </c>
      <c r="F58" s="6">
        <v>308543</v>
      </c>
      <c r="G58" s="6">
        <v>296138</v>
      </c>
      <c r="H58" s="4"/>
      <c r="I58" s="4"/>
      <c r="J58" s="4"/>
      <c r="K58" s="4"/>
      <c r="L58" s="4"/>
      <c r="M58" s="4"/>
    </row>
    <row r="59" spans="1:13" x14ac:dyDescent="0.3">
      <c r="A59" s="8">
        <v>44135</v>
      </c>
      <c r="B59" s="6">
        <v>187318881.02644107</v>
      </c>
      <c r="C59" s="6">
        <v>99870715.084499985</v>
      </c>
      <c r="D59" s="6">
        <v>87448165.941941008</v>
      </c>
      <c r="E59" s="6">
        <v>606582</v>
      </c>
      <c r="F59" s="6">
        <v>309545</v>
      </c>
      <c r="G59" s="6">
        <v>297037</v>
      </c>
      <c r="H59" s="4"/>
      <c r="I59" s="4"/>
      <c r="J59" s="4"/>
      <c r="K59" s="4"/>
      <c r="L59" s="4"/>
      <c r="M59" s="4"/>
    </row>
    <row r="60" spans="1:13" x14ac:dyDescent="0.3">
      <c r="A60" s="8">
        <v>44165</v>
      </c>
      <c r="B60" s="6">
        <v>187362418.45699403</v>
      </c>
      <c r="C60" s="6">
        <v>99897787.808228984</v>
      </c>
      <c r="D60" s="6">
        <v>87464630.648764998</v>
      </c>
      <c r="E60" s="6">
        <v>613552</v>
      </c>
      <c r="F60" s="6">
        <v>313064</v>
      </c>
      <c r="G60" s="6">
        <v>300488</v>
      </c>
      <c r="H60" s="4"/>
      <c r="I60" s="4"/>
      <c r="J60" s="4"/>
      <c r="K60" s="4"/>
      <c r="L60" s="4"/>
      <c r="M60" s="4"/>
    </row>
    <row r="61" spans="1:13" x14ac:dyDescent="0.3">
      <c r="A61" s="8">
        <v>44196</v>
      </c>
      <c r="B61" s="6">
        <v>196082460.18671596</v>
      </c>
      <c r="C61" s="6">
        <v>104937005.73864198</v>
      </c>
      <c r="D61" s="6">
        <v>91145454.448073983</v>
      </c>
      <c r="E61" s="6">
        <v>613597</v>
      </c>
      <c r="F61" s="6">
        <v>313088</v>
      </c>
      <c r="G61" s="6">
        <v>300509</v>
      </c>
      <c r="H61" s="4"/>
      <c r="I61" s="4"/>
      <c r="J61" s="4"/>
      <c r="K61" s="4"/>
      <c r="L61" s="4"/>
      <c r="M61" s="4"/>
    </row>
    <row r="62" spans="1:13" x14ac:dyDescent="0.3">
      <c r="A62" s="8">
        <v>44227</v>
      </c>
      <c r="B62" s="6">
        <v>198066661.01898304</v>
      </c>
      <c r="C62" s="6">
        <v>105997797.86029601</v>
      </c>
      <c r="D62" s="6">
        <v>92068863.158686996</v>
      </c>
      <c r="E62" s="6">
        <v>622257</v>
      </c>
      <c r="F62" s="6">
        <v>317485</v>
      </c>
      <c r="G62" s="6">
        <v>304772</v>
      </c>
      <c r="H62" s="4"/>
      <c r="I62" s="4"/>
      <c r="J62" s="4"/>
      <c r="K62" s="4"/>
      <c r="L62" s="4"/>
      <c r="M62" s="4"/>
    </row>
    <row r="63" spans="1:13" x14ac:dyDescent="0.3">
      <c r="A63" s="8">
        <v>44255</v>
      </c>
      <c r="B63" s="6">
        <v>200874182.247338</v>
      </c>
      <c r="C63" s="6">
        <v>107657472.16763</v>
      </c>
      <c r="D63" s="6">
        <v>93216710.07970801</v>
      </c>
      <c r="E63" s="6">
        <v>624001</v>
      </c>
      <c r="F63" s="6">
        <v>318330</v>
      </c>
      <c r="G63" s="6">
        <v>305671</v>
      </c>
      <c r="H63" s="4"/>
      <c r="I63" s="4"/>
      <c r="J63" s="4"/>
      <c r="K63" s="4"/>
      <c r="L63" s="4"/>
      <c r="M63" s="4"/>
    </row>
    <row r="64" spans="1:13" x14ac:dyDescent="0.3">
      <c r="A64" s="8">
        <v>44286</v>
      </c>
      <c r="B64" s="6">
        <v>209021950.68720302</v>
      </c>
      <c r="C64" s="6">
        <v>112291142.84588999</v>
      </c>
      <c r="D64" s="6">
        <v>96730807.841313004</v>
      </c>
      <c r="E64" s="6">
        <v>626234</v>
      </c>
      <c r="F64" s="6">
        <v>319484</v>
      </c>
      <c r="G64" s="6">
        <v>306750</v>
      </c>
      <c r="H64" s="4"/>
      <c r="I64" s="4"/>
      <c r="J64" s="4"/>
      <c r="K64" s="4"/>
      <c r="L64" s="4"/>
      <c r="M64" s="4"/>
    </row>
    <row r="65" spans="1:13" x14ac:dyDescent="0.3">
      <c r="A65" s="8">
        <v>44316</v>
      </c>
      <c r="B65" s="6">
        <v>213140548.23273903</v>
      </c>
      <c r="C65" s="6">
        <v>114611049.346709</v>
      </c>
      <c r="D65" s="6">
        <v>98529498.886030003</v>
      </c>
      <c r="E65" s="6">
        <v>632577</v>
      </c>
      <c r="F65" s="6">
        <v>322505</v>
      </c>
      <c r="G65" s="6">
        <v>310072</v>
      </c>
      <c r="H65" s="4"/>
      <c r="I65" s="4"/>
      <c r="J65" s="4"/>
      <c r="K65" s="4"/>
      <c r="L65" s="4"/>
      <c r="M65" s="4"/>
    </row>
    <row r="66" spans="1:13" x14ac:dyDescent="0.3">
      <c r="A66" s="8">
        <v>44347</v>
      </c>
      <c r="B66" s="6">
        <v>215795687.300019</v>
      </c>
      <c r="C66" s="6">
        <v>116189723.575634</v>
      </c>
      <c r="D66" s="6">
        <v>99605963.724385008</v>
      </c>
      <c r="E66" s="6">
        <v>643138</v>
      </c>
      <c r="F66" s="6">
        <v>327996</v>
      </c>
      <c r="G66" s="6">
        <v>315142</v>
      </c>
      <c r="H66" s="4"/>
      <c r="I66" s="4"/>
      <c r="J66" s="4"/>
      <c r="K66" s="4"/>
      <c r="L66" s="4"/>
      <c r="M66" s="4"/>
    </row>
    <row r="67" spans="1:13" x14ac:dyDescent="0.3">
      <c r="A67" s="8">
        <v>44377</v>
      </c>
      <c r="B67" s="6">
        <v>218718677.41266096</v>
      </c>
      <c r="C67" s="6">
        <v>117915437.57123201</v>
      </c>
      <c r="D67" s="6">
        <v>100803239.841429</v>
      </c>
      <c r="E67" s="6">
        <v>646182</v>
      </c>
      <c r="F67" s="6">
        <v>329636</v>
      </c>
      <c r="G67" s="6">
        <v>316546</v>
      </c>
      <c r="H67" s="4"/>
      <c r="I67" s="4"/>
      <c r="J67" s="4"/>
      <c r="K67" s="4"/>
      <c r="L67" s="4"/>
      <c r="M67" s="4"/>
    </row>
    <row r="68" spans="1:13" x14ac:dyDescent="0.3">
      <c r="A68" s="8">
        <v>44408</v>
      </c>
      <c r="B68" s="6">
        <v>225281345.01560798</v>
      </c>
      <c r="C68" s="6">
        <v>121578458.085053</v>
      </c>
      <c r="D68" s="6">
        <v>103702886.930555</v>
      </c>
      <c r="E68" s="6">
        <v>646223</v>
      </c>
      <c r="F68" s="6">
        <v>329654</v>
      </c>
      <c r="G68" s="6">
        <v>316569</v>
      </c>
      <c r="H68" s="4"/>
      <c r="I68" s="4"/>
      <c r="J68" s="4"/>
      <c r="K68" s="4"/>
      <c r="L68" s="4"/>
      <c r="M68" s="4"/>
    </row>
    <row r="69" spans="1:13" x14ac:dyDescent="0.3">
      <c r="A69" s="8">
        <v>44439</v>
      </c>
      <c r="B69" s="6">
        <v>225388025.58708197</v>
      </c>
      <c r="C69" s="6">
        <v>121638283.80588999</v>
      </c>
      <c r="D69" s="6">
        <v>103749741.78119199</v>
      </c>
      <c r="E69" s="6">
        <v>658022</v>
      </c>
      <c r="F69" s="6">
        <v>335585</v>
      </c>
      <c r="G69" s="6">
        <v>322437</v>
      </c>
      <c r="H69" s="4"/>
      <c r="I69" s="4"/>
      <c r="J69" s="4"/>
      <c r="K69" s="4"/>
      <c r="L69" s="4"/>
      <c r="M69" s="4"/>
    </row>
    <row r="70" spans="1:13" x14ac:dyDescent="0.3">
      <c r="A70" s="8">
        <v>44469</v>
      </c>
      <c r="B70" s="6">
        <v>225381582.56046498</v>
      </c>
      <c r="C70" s="6">
        <v>121632430.66698499</v>
      </c>
      <c r="D70" s="6">
        <v>103749151.89347997</v>
      </c>
      <c r="E70" s="6">
        <v>658010</v>
      </c>
      <c r="F70" s="6">
        <v>335575</v>
      </c>
      <c r="G70" s="6">
        <v>322435</v>
      </c>
      <c r="H70" s="4"/>
      <c r="I70" s="4"/>
      <c r="J70" s="4"/>
      <c r="K70" s="4"/>
      <c r="L70" s="4"/>
      <c r="M70" s="4"/>
    </row>
    <row r="71" spans="1:13" x14ac:dyDescent="0.3">
      <c r="A71" s="8">
        <v>44500</v>
      </c>
      <c r="B71" s="6">
        <v>236242552.25521097</v>
      </c>
      <c r="C71" s="6">
        <v>127861301.95056801</v>
      </c>
      <c r="D71" s="6">
        <v>108381250.30464301</v>
      </c>
      <c r="E71" s="6">
        <v>658095</v>
      </c>
      <c r="F71" s="6">
        <v>335624</v>
      </c>
      <c r="G71" s="6">
        <v>322471</v>
      </c>
      <c r="H71" s="4"/>
      <c r="I71" s="4"/>
      <c r="J71" s="4"/>
      <c r="K71" s="4"/>
      <c r="L71" s="4"/>
      <c r="M71" s="4"/>
    </row>
    <row r="72" spans="1:13" x14ac:dyDescent="0.3">
      <c r="A72" s="8">
        <v>44530</v>
      </c>
      <c r="B72" s="6">
        <v>241004530.10650697</v>
      </c>
      <c r="C72" s="6">
        <v>130552973.400711</v>
      </c>
      <c r="D72" s="6">
        <v>110451556.705796</v>
      </c>
      <c r="E72" s="6">
        <v>671648</v>
      </c>
      <c r="F72" s="6">
        <v>342174</v>
      </c>
      <c r="G72" s="6">
        <v>329474</v>
      </c>
      <c r="H72" s="4"/>
      <c r="I72" s="4"/>
      <c r="J72" s="4"/>
      <c r="K72" s="4"/>
      <c r="L72" s="4"/>
      <c r="M72" s="4"/>
    </row>
    <row r="73" spans="1:13" x14ac:dyDescent="0.3">
      <c r="A73" s="8">
        <v>44561</v>
      </c>
      <c r="B73" s="6">
        <v>249479918.333987</v>
      </c>
      <c r="C73" s="6">
        <v>135345431.21242401</v>
      </c>
      <c r="D73" s="6">
        <v>114134487.12156299</v>
      </c>
      <c r="E73" s="6">
        <v>672142</v>
      </c>
      <c r="F73" s="6">
        <v>342444</v>
      </c>
      <c r="G73" s="6">
        <v>329698</v>
      </c>
      <c r="H73" s="4"/>
      <c r="I73" s="4"/>
      <c r="J73" s="4"/>
      <c r="K73" s="4"/>
      <c r="L73" s="4"/>
      <c r="M73" s="4"/>
    </row>
    <row r="74" spans="1:13" x14ac:dyDescent="0.3">
      <c r="A74" s="8">
        <v>44592</v>
      </c>
      <c r="B74" s="6">
        <v>255654141.08255199</v>
      </c>
      <c r="C74" s="6">
        <v>138862796.61506197</v>
      </c>
      <c r="D74" s="6">
        <v>116791344.46749</v>
      </c>
      <c r="E74" s="6">
        <v>687285</v>
      </c>
      <c r="F74" s="6">
        <v>349350</v>
      </c>
      <c r="G74" s="6">
        <v>337935</v>
      </c>
      <c r="H74" s="4"/>
      <c r="I74" s="4"/>
      <c r="J74" s="4"/>
      <c r="K74" s="4"/>
      <c r="L74" s="4"/>
      <c r="M74" s="4"/>
    </row>
    <row r="75" spans="1:13" x14ac:dyDescent="0.3">
      <c r="A75" s="8">
        <v>44620</v>
      </c>
      <c r="B75" s="6">
        <v>260192996.35581097</v>
      </c>
      <c r="C75" s="6">
        <v>141417377.66791701</v>
      </c>
      <c r="D75" s="6">
        <v>118775618.687894</v>
      </c>
      <c r="E75" s="6">
        <v>693011</v>
      </c>
      <c r="F75" s="6">
        <v>352133</v>
      </c>
      <c r="G75" s="6">
        <v>340878</v>
      </c>
      <c r="H75" s="4"/>
      <c r="I75" s="4"/>
      <c r="J75" s="4"/>
      <c r="K75" s="4"/>
      <c r="L75" s="4"/>
      <c r="M75" s="4"/>
    </row>
    <row r="76" spans="1:13" x14ac:dyDescent="0.3">
      <c r="A76" s="8">
        <v>44651</v>
      </c>
      <c r="B76" s="6">
        <v>265011465.61313</v>
      </c>
      <c r="C76" s="6">
        <v>144142083.319951</v>
      </c>
      <c r="D76" s="6">
        <v>120869382.29317902</v>
      </c>
      <c r="E76" s="6">
        <v>696847</v>
      </c>
      <c r="F76" s="6">
        <v>353971</v>
      </c>
      <c r="G76" s="6">
        <v>342876</v>
      </c>
      <c r="H76" s="4"/>
      <c r="I76" s="4"/>
      <c r="J76" s="4"/>
      <c r="K76" s="4"/>
      <c r="L76" s="4"/>
      <c r="M76" s="4"/>
    </row>
    <row r="77" spans="1:13" x14ac:dyDescent="0.3">
      <c r="A77" s="8">
        <v>44681</v>
      </c>
      <c r="B77" s="6">
        <v>270294354.24511302</v>
      </c>
      <c r="C77" s="6">
        <v>147156421.12794501</v>
      </c>
      <c r="D77" s="6">
        <v>123137933.11716799</v>
      </c>
      <c r="E77" s="6">
        <v>700661</v>
      </c>
      <c r="F77" s="6">
        <v>355862</v>
      </c>
      <c r="G77" s="6">
        <v>344799</v>
      </c>
      <c r="H77" s="4"/>
      <c r="I77" s="4"/>
      <c r="J77" s="4"/>
      <c r="K77" s="4"/>
      <c r="L77" s="4"/>
      <c r="M77" s="4"/>
    </row>
    <row r="78" spans="1:13" x14ac:dyDescent="0.3">
      <c r="A78" s="8">
        <v>44712</v>
      </c>
      <c r="B78" s="6">
        <v>275358889.22318405</v>
      </c>
      <c r="C78" s="6">
        <v>150010354.66789401</v>
      </c>
      <c r="D78" s="6">
        <v>125348534.55529</v>
      </c>
      <c r="E78" s="6">
        <v>706122</v>
      </c>
      <c r="F78" s="6">
        <v>358676</v>
      </c>
      <c r="G78" s="6">
        <v>347446</v>
      </c>
      <c r="H78" s="4"/>
      <c r="I78" s="4"/>
      <c r="J78" s="4"/>
      <c r="K78" s="4"/>
      <c r="L78" s="4"/>
      <c r="M78" s="4"/>
    </row>
    <row r="79" spans="1:13" x14ac:dyDescent="0.3">
      <c r="A79" s="8">
        <v>44742</v>
      </c>
      <c r="B79" s="6">
        <v>280704124.949745</v>
      </c>
      <c r="C79" s="6">
        <v>153022974.66002998</v>
      </c>
      <c r="D79" s="6">
        <v>127681150.28971499</v>
      </c>
      <c r="E79" s="6">
        <v>711400</v>
      </c>
      <c r="F79" s="6">
        <v>361413</v>
      </c>
      <c r="G79" s="6">
        <v>349987</v>
      </c>
      <c r="H79" s="4"/>
      <c r="I79" s="4"/>
      <c r="J79" s="4"/>
      <c r="K79" s="4"/>
      <c r="L79" s="4"/>
      <c r="M79" s="4"/>
    </row>
    <row r="80" spans="1:13" x14ac:dyDescent="0.3">
      <c r="A80" s="8">
        <v>44773</v>
      </c>
      <c r="B80" s="6">
        <v>286312746.66190696</v>
      </c>
      <c r="C80" s="6">
        <v>156218380.81791702</v>
      </c>
      <c r="D80" s="6">
        <v>130094365.84399</v>
      </c>
      <c r="E80" s="6">
        <v>716546</v>
      </c>
      <c r="F80" s="6">
        <v>364059</v>
      </c>
      <c r="G80" s="6">
        <v>352487</v>
      </c>
      <c r="H80" s="4"/>
      <c r="I80" s="4"/>
      <c r="J80" s="4"/>
      <c r="K80" s="4"/>
      <c r="L80" s="4"/>
      <c r="M80" s="4"/>
    </row>
    <row r="81" spans="1:13" x14ac:dyDescent="0.3">
      <c r="A81" s="8">
        <v>44804</v>
      </c>
      <c r="B81" s="6">
        <v>291808332.24311399</v>
      </c>
      <c r="C81" s="6">
        <v>159314431.29949</v>
      </c>
      <c r="D81" s="6">
        <v>132493900.94362402</v>
      </c>
      <c r="E81" s="6">
        <v>722290</v>
      </c>
      <c r="F81" s="6">
        <v>366908</v>
      </c>
      <c r="G81" s="6">
        <v>355382</v>
      </c>
      <c r="H81" s="4"/>
      <c r="I81" s="4"/>
      <c r="J81" s="4"/>
      <c r="K81" s="4"/>
      <c r="L81" s="4"/>
      <c r="M81" s="4"/>
    </row>
    <row r="82" spans="1:13" x14ac:dyDescent="0.3">
      <c r="A82" s="8">
        <v>44834</v>
      </c>
      <c r="B82" s="6">
        <v>297273291.691293</v>
      </c>
      <c r="C82" s="6">
        <v>162370605.34634504</v>
      </c>
      <c r="D82" s="6">
        <v>134902686.34494799</v>
      </c>
      <c r="E82" s="6">
        <v>731766</v>
      </c>
      <c r="F82" s="6">
        <v>371347</v>
      </c>
      <c r="G82" s="6">
        <v>360419</v>
      </c>
      <c r="H82" s="4"/>
      <c r="I82" s="4"/>
      <c r="J82" s="4"/>
      <c r="K82" s="4"/>
      <c r="L82" s="4"/>
      <c r="M82" s="4"/>
    </row>
    <row r="83" spans="1:13" x14ac:dyDescent="0.3">
      <c r="A83" s="3">
        <v>44865</v>
      </c>
      <c r="B83" s="6">
        <v>303624094.98183</v>
      </c>
      <c r="C83" s="6">
        <v>166031954.65211299</v>
      </c>
      <c r="D83" s="6">
        <v>137592140.32971698</v>
      </c>
      <c r="E83" s="6">
        <v>736823</v>
      </c>
      <c r="F83" s="6">
        <v>373930</v>
      </c>
      <c r="G83" s="6">
        <v>362893</v>
      </c>
    </row>
    <row r="84" spans="1:13" x14ac:dyDescent="0.3">
      <c r="A84" s="3">
        <v>44895</v>
      </c>
      <c r="B84" s="6">
        <v>306763878.40975302</v>
      </c>
      <c r="C84" s="6">
        <v>167739858.21510199</v>
      </c>
      <c r="D84" s="6">
        <v>139024020.19465101</v>
      </c>
      <c r="E84" s="6">
        <v>745280</v>
      </c>
      <c r="F84" s="6">
        <v>378075</v>
      </c>
      <c r="G84" s="6">
        <v>367205</v>
      </c>
    </row>
    <row r="85" spans="1:13" x14ac:dyDescent="0.3">
      <c r="A85" s="3">
        <v>44926</v>
      </c>
      <c r="B85" s="6">
        <v>315320887.47239995</v>
      </c>
      <c r="C85" s="6">
        <v>172649750.80081099</v>
      </c>
      <c r="D85" s="6">
        <v>142671136.67158905</v>
      </c>
      <c r="E85" s="6">
        <v>748644</v>
      </c>
      <c r="F85" s="6">
        <v>379740</v>
      </c>
      <c r="G85" s="6">
        <v>368904</v>
      </c>
    </row>
    <row r="86" spans="1:13" x14ac:dyDescent="0.3">
      <c r="A86" s="3">
        <v>44957</v>
      </c>
      <c r="B86" s="6">
        <v>322496186.45510697</v>
      </c>
      <c r="C86" s="6">
        <v>176727967.08720297</v>
      </c>
      <c r="D86" s="6">
        <v>145768219.36790401</v>
      </c>
      <c r="E86" s="6">
        <v>757016</v>
      </c>
      <c r="F86" s="6">
        <v>384033</v>
      </c>
      <c r="G86" s="6">
        <v>372983</v>
      </c>
    </row>
    <row r="87" spans="1:13" x14ac:dyDescent="0.3">
      <c r="A87" s="3">
        <v>44985</v>
      </c>
      <c r="B87" s="6">
        <v>328280795.22584993</v>
      </c>
      <c r="C87" s="6">
        <v>180004647.48355901</v>
      </c>
      <c r="D87" s="6">
        <v>148276111.64105001</v>
      </c>
      <c r="E87" s="6">
        <v>762178</v>
      </c>
      <c r="F87" s="6">
        <v>386809</v>
      </c>
      <c r="G87" s="6">
        <v>375369</v>
      </c>
    </row>
    <row r="88" spans="1:13" x14ac:dyDescent="0.3">
      <c r="A88" s="3">
        <v>45016</v>
      </c>
      <c r="B88" s="6">
        <v>334818532.51767498</v>
      </c>
      <c r="C88" s="6">
        <v>183752091.000485</v>
      </c>
      <c r="D88" s="6">
        <v>151066441.51718998</v>
      </c>
      <c r="E88" s="6">
        <v>769226</v>
      </c>
      <c r="F88" s="6">
        <v>390719</v>
      </c>
      <c r="G88" s="6">
        <v>378507</v>
      </c>
    </row>
    <row r="89" spans="1:13" x14ac:dyDescent="0.3">
      <c r="A89" s="3">
        <v>45046</v>
      </c>
      <c r="B89" s="6">
        <v>342130615.52757305</v>
      </c>
      <c r="C89" s="6">
        <v>187977174.556999</v>
      </c>
      <c r="D89" s="6">
        <v>154153440.86933303</v>
      </c>
      <c r="E89" s="6">
        <v>774203</v>
      </c>
      <c r="F89" s="6">
        <v>393293</v>
      </c>
      <c r="G89" s="6">
        <v>380910</v>
      </c>
    </row>
    <row r="90" spans="1:13" x14ac:dyDescent="0.3">
      <c r="A90" s="3">
        <v>45077</v>
      </c>
      <c r="B90" s="6">
        <v>348384846.36046499</v>
      </c>
      <c r="C90" s="6">
        <v>191560378.89279604</v>
      </c>
      <c r="D90" s="6">
        <v>156824467.46766901</v>
      </c>
      <c r="E90" s="6">
        <v>780676</v>
      </c>
      <c r="F90" s="6">
        <v>396980</v>
      </c>
      <c r="G90" s="6">
        <v>383696</v>
      </c>
    </row>
    <row r="91" spans="1:13" x14ac:dyDescent="0.3">
      <c r="A91" s="3">
        <v>45107</v>
      </c>
      <c r="B91" s="6">
        <v>351605301.78873503</v>
      </c>
      <c r="C91" s="6">
        <v>193331410.00650799</v>
      </c>
      <c r="D91" s="6">
        <v>158273891.78222701</v>
      </c>
      <c r="E91" s="6">
        <v>783916</v>
      </c>
      <c r="F91" s="6">
        <v>398753</v>
      </c>
      <c r="G91" s="6">
        <v>385163</v>
      </c>
    </row>
    <row r="92" spans="1:13" x14ac:dyDescent="0.3">
      <c r="A92" s="3">
        <v>45138</v>
      </c>
      <c r="B92" s="6">
        <v>360649288.8687399</v>
      </c>
      <c r="C92" s="6">
        <v>198571052.13882801</v>
      </c>
      <c r="D92" s="6">
        <v>162078236.72991201</v>
      </c>
      <c r="E92" s="6">
        <v>788925</v>
      </c>
      <c r="F92" s="6">
        <v>401582</v>
      </c>
      <c r="G92" s="6">
        <v>387343</v>
      </c>
    </row>
    <row r="93" spans="1:13" x14ac:dyDescent="0.3">
      <c r="A93" s="3">
        <v>45169</v>
      </c>
      <c r="B93" s="6">
        <v>366911869.45080602</v>
      </c>
      <c r="C93" s="6">
        <v>202144319.55833402</v>
      </c>
      <c r="D93" s="6">
        <v>164767549.89247206</v>
      </c>
      <c r="E93" s="6">
        <v>797668</v>
      </c>
      <c r="F93" s="6">
        <v>406385</v>
      </c>
      <c r="G93" s="6">
        <v>391283</v>
      </c>
    </row>
    <row r="94" spans="1:13" x14ac:dyDescent="0.3">
      <c r="A94" s="3">
        <v>45199</v>
      </c>
      <c r="B94" s="6">
        <v>369030545.65108508</v>
      </c>
      <c r="C94" s="6">
        <v>203284676.53379101</v>
      </c>
      <c r="D94" s="6">
        <v>165745869.11729401</v>
      </c>
      <c r="E94" s="6">
        <v>803777</v>
      </c>
      <c r="F94" s="6">
        <v>409567</v>
      </c>
      <c r="G94" s="6">
        <v>394210</v>
      </c>
    </row>
    <row r="95" spans="1:13" x14ac:dyDescent="0.3">
      <c r="A95" s="3">
        <v>45230</v>
      </c>
      <c r="B95" s="6">
        <v>375242635.69418097</v>
      </c>
      <c r="C95" s="6">
        <v>206866198.99572098</v>
      </c>
      <c r="D95" s="6">
        <v>168376436.69845998</v>
      </c>
      <c r="E95" s="6">
        <v>806108</v>
      </c>
      <c r="F95" s="12">
        <v>410744</v>
      </c>
      <c r="G95" s="13">
        <v>395364</v>
      </c>
    </row>
    <row r="96" spans="1:13" x14ac:dyDescent="0.3">
      <c r="A96" s="3">
        <v>45260</v>
      </c>
      <c r="B96" s="6">
        <v>375286991.42583704</v>
      </c>
      <c r="C96" s="6">
        <v>206896488.10181299</v>
      </c>
      <c r="D96" s="6">
        <v>168390503.32402399</v>
      </c>
      <c r="E96" s="6">
        <v>811800</v>
      </c>
      <c r="F96" s="6">
        <v>413612</v>
      </c>
      <c r="G96" s="6">
        <v>398188</v>
      </c>
    </row>
    <row r="97" spans="1:7" x14ac:dyDescent="0.3">
      <c r="A97" s="3">
        <v>45291</v>
      </c>
      <c r="B97" s="6">
        <v>390290554.37811804</v>
      </c>
      <c r="C97" s="6">
        <v>215536947.53130499</v>
      </c>
      <c r="D97" s="6">
        <v>174753606.84681305</v>
      </c>
      <c r="E97" s="6">
        <v>812093</v>
      </c>
      <c r="F97" s="6">
        <v>413794</v>
      </c>
      <c r="G97" s="6">
        <v>398299</v>
      </c>
    </row>
    <row r="98" spans="1:7" x14ac:dyDescent="0.3">
      <c r="A98" s="3">
        <v>45322</v>
      </c>
      <c r="B98" s="6">
        <v>399079429.04116303</v>
      </c>
      <c r="C98" s="6">
        <v>220558509.114948</v>
      </c>
      <c r="D98" s="6">
        <v>178520919.92621499</v>
      </c>
      <c r="E98" s="6">
        <v>829638</v>
      </c>
      <c r="F98" s="6">
        <v>422955</v>
      </c>
      <c r="G98" s="6">
        <v>406683</v>
      </c>
    </row>
    <row r="99" spans="1:7" x14ac:dyDescent="0.3">
      <c r="A99" s="3">
        <v>45351</v>
      </c>
      <c r="B99" s="6">
        <v>405148968.51302695</v>
      </c>
      <c r="C99" s="6">
        <v>224010527.87086502</v>
      </c>
      <c r="D99" s="6">
        <v>181138440.642162</v>
      </c>
      <c r="E99" s="6">
        <v>838196</v>
      </c>
      <c r="F99" s="6">
        <v>427909</v>
      </c>
      <c r="G99" s="6">
        <v>410287</v>
      </c>
    </row>
    <row r="100" spans="1:7" x14ac:dyDescent="0.3">
      <c r="A100" s="3">
        <v>45382</v>
      </c>
      <c r="B100" s="6">
        <v>411934230.94644898</v>
      </c>
      <c r="C100" s="6">
        <v>228172211.86715102</v>
      </c>
      <c r="D100" s="6">
        <v>183762019.07929805</v>
      </c>
      <c r="E100" s="6">
        <v>845082</v>
      </c>
      <c r="F100" s="6">
        <v>432310</v>
      </c>
      <c r="G100" s="6">
        <v>412772</v>
      </c>
    </row>
    <row r="101" spans="1:7" x14ac:dyDescent="0.3">
      <c r="A101" s="3">
        <v>45412</v>
      </c>
      <c r="B101" s="6">
        <v>418645845.99204397</v>
      </c>
      <c r="C101" s="6">
        <v>232043246.53254205</v>
      </c>
      <c r="D101" s="6">
        <v>186602599.45950195</v>
      </c>
      <c r="E101" s="6">
        <v>851910</v>
      </c>
      <c r="F101" s="6">
        <v>436237</v>
      </c>
      <c r="G101" s="6">
        <v>415673</v>
      </c>
    </row>
    <row r="102" spans="1:7" x14ac:dyDescent="0.3">
      <c r="A102" s="3">
        <v>45443</v>
      </c>
      <c r="B102" s="6">
        <v>424922689.79163599</v>
      </c>
      <c r="C102" s="6">
        <v>235650403.10473099</v>
      </c>
      <c r="D102" s="6">
        <v>189272286.68690503</v>
      </c>
      <c r="E102" s="6">
        <v>858618</v>
      </c>
      <c r="F102" s="6">
        <v>440187</v>
      </c>
      <c r="G102" s="6">
        <v>418431</v>
      </c>
    </row>
    <row r="103" spans="1:7" x14ac:dyDescent="0.3">
      <c r="A103" s="9">
        <v>45473</v>
      </c>
      <c r="B103" s="6">
        <v>431280559.60607302</v>
      </c>
      <c r="C103" s="6">
        <v>239310538.39728004</v>
      </c>
      <c r="D103" s="6">
        <v>191970021.20879304</v>
      </c>
      <c r="E103" s="6">
        <v>864605</v>
      </c>
      <c r="F103" s="6">
        <v>443591</v>
      </c>
      <c r="G103" s="6">
        <v>421014</v>
      </c>
    </row>
    <row r="104" spans="1:7" x14ac:dyDescent="0.3">
      <c r="A104" s="9">
        <v>45504</v>
      </c>
      <c r="B104" s="6">
        <v>438507098.960136</v>
      </c>
      <c r="C104" s="6">
        <v>243554334.302764</v>
      </c>
      <c r="D104" s="6">
        <v>194952764.65737203</v>
      </c>
      <c r="E104" s="6">
        <v>871501</v>
      </c>
      <c r="F104" s="6">
        <v>447556</v>
      </c>
      <c r="G104" s="6">
        <v>423945</v>
      </c>
    </row>
    <row r="105" spans="1:7" x14ac:dyDescent="0.3">
      <c r="A105" s="9">
        <v>45535</v>
      </c>
      <c r="B105" s="6">
        <v>446167051.938829</v>
      </c>
      <c r="C105" s="6">
        <v>248022075.28045598</v>
      </c>
      <c r="D105" s="6">
        <v>198144976.658373</v>
      </c>
      <c r="E105" s="6">
        <v>879549</v>
      </c>
      <c r="F105" s="6">
        <v>452113</v>
      </c>
      <c r="G105" s="6">
        <v>427436</v>
      </c>
    </row>
    <row r="106" spans="1:7" x14ac:dyDescent="0.3">
      <c r="A106" s="9">
        <v>45565</v>
      </c>
      <c r="B106" s="6">
        <v>453820889.16008997</v>
      </c>
      <c r="C106" s="6">
        <v>252582225.90266001</v>
      </c>
      <c r="D106" s="6">
        <v>201238663.25743002</v>
      </c>
      <c r="E106" s="6">
        <v>888351</v>
      </c>
      <c r="F106" s="6">
        <v>457079</v>
      </c>
      <c r="G106" s="6">
        <v>431272</v>
      </c>
    </row>
    <row r="107" spans="1:7" x14ac:dyDescent="0.3">
      <c r="A107" s="9">
        <v>45596</v>
      </c>
      <c r="B107" s="6">
        <v>459320978.74397194</v>
      </c>
      <c r="C107" s="6">
        <v>255757585.03338802</v>
      </c>
      <c r="D107" s="6">
        <v>203563393.71058396</v>
      </c>
      <c r="E107" s="6">
        <v>892804</v>
      </c>
      <c r="F107" s="6">
        <v>459525</v>
      </c>
      <c r="G107" s="6">
        <v>433279</v>
      </c>
    </row>
    <row r="108" spans="1:7" x14ac:dyDescent="0.3">
      <c r="A108" s="9">
        <v>45626</v>
      </c>
      <c r="B108" s="6">
        <v>461379650.78739399</v>
      </c>
      <c r="C108" s="6">
        <v>257069758.25141901</v>
      </c>
      <c r="D108" s="6">
        <v>204309892.53597501</v>
      </c>
      <c r="E108" s="6">
        <v>901855</v>
      </c>
      <c r="F108" s="6">
        <v>464126</v>
      </c>
      <c r="G108" s="6">
        <v>437729</v>
      </c>
    </row>
    <row r="109" spans="1:7" x14ac:dyDescent="0.3">
      <c r="A109" s="9">
        <v>45657</v>
      </c>
      <c r="B109" s="6">
        <v>474368085.12880605</v>
      </c>
      <c r="C109" s="6">
        <v>264550668.56525499</v>
      </c>
      <c r="D109" s="6">
        <v>209817416.56355098</v>
      </c>
      <c r="E109" s="6">
        <v>903755</v>
      </c>
      <c r="F109" s="6">
        <v>465258</v>
      </c>
      <c r="G109" s="6">
        <v>438497</v>
      </c>
    </row>
    <row r="110" spans="1:7" x14ac:dyDescent="0.3">
      <c r="A110" s="9">
        <v>45688</v>
      </c>
      <c r="B110" s="6">
        <v>482847650.72923005</v>
      </c>
      <c r="C110" s="6">
        <v>269185562.23995501</v>
      </c>
      <c r="D110" s="6">
        <v>213662088.48927498</v>
      </c>
      <c r="E110" s="6">
        <v>943933</v>
      </c>
      <c r="F110" s="6">
        <v>484971</v>
      </c>
      <c r="G110" s="6">
        <v>458962</v>
      </c>
    </row>
    <row r="111" spans="1:7" x14ac:dyDescent="0.3">
      <c r="A111" s="9">
        <v>45716</v>
      </c>
      <c r="B111" s="6">
        <v>482805266.25511998</v>
      </c>
      <c r="C111" s="6">
        <v>269161117.62480396</v>
      </c>
      <c r="D111" s="6">
        <v>213644148.63031599</v>
      </c>
      <c r="E111" s="6">
        <v>943804</v>
      </c>
      <c r="F111" s="6">
        <v>484883</v>
      </c>
      <c r="G111" s="6">
        <v>458921</v>
      </c>
    </row>
    <row r="112" spans="1:7" x14ac:dyDescent="0.3">
      <c r="A112" s="9">
        <v>45747</v>
      </c>
      <c r="B112" s="6">
        <v>503331023.19525695</v>
      </c>
      <c r="C112" s="6">
        <v>280859347.975757</v>
      </c>
      <c r="D112" s="6">
        <v>222471675.21949998</v>
      </c>
      <c r="E112" s="6">
        <v>944088</v>
      </c>
      <c r="F112" s="6">
        <v>485066</v>
      </c>
      <c r="G112" s="6">
        <v>459022</v>
      </c>
    </row>
    <row r="113" spans="1:7" x14ac:dyDescent="0.3">
      <c r="A113" s="9">
        <v>45777</v>
      </c>
      <c r="B113" s="6">
        <v>511119159.26304495</v>
      </c>
      <c r="C113" s="6">
        <v>285435294.96399802</v>
      </c>
      <c r="D113" s="6">
        <v>225683864.29904699</v>
      </c>
      <c r="E113" s="6">
        <v>955799</v>
      </c>
      <c r="F113" s="6">
        <v>491447</v>
      </c>
      <c r="G113" s="6">
        <v>464352</v>
      </c>
    </row>
    <row r="114" spans="1:7" x14ac:dyDescent="0.3">
      <c r="A114" s="9">
        <v>45808</v>
      </c>
      <c r="B114" s="6">
        <f>IF([1]Մասնակիցներ!B114="","",[1]Մասնակիցներ!B114)</f>
        <v>518202157.64468104</v>
      </c>
      <c r="C114" s="6">
        <f>IF([1]Մասնակիցներ!C114="","",[1]Մասնակիցներ!C114)</f>
        <v>289374850.90130699</v>
      </c>
      <c r="D114" s="6">
        <f>IF([1]Մասնակիցներ!D114="","",[1]Մասնակիցներ!D114)</f>
        <v>228827306.74337402</v>
      </c>
      <c r="E114" s="6">
        <f>IF([1]Մասնակիցներ!E114="","",[1]Մասնակիցներ!E114)</f>
        <v>961944</v>
      </c>
      <c r="F114" s="6">
        <f>IF([1]Մասնակիցներ!F114="","",[1]Մասնակիցներ!F114)</f>
        <v>494819</v>
      </c>
      <c r="G114" s="6">
        <f>IF([1]Մասնակիցներ!G114="","",[1]Մասնակիցներ!G114)</f>
        <v>467125</v>
      </c>
    </row>
    <row r="115" spans="1:7" x14ac:dyDescent="0.3">
      <c r="A115" s="9">
        <v>45838</v>
      </c>
      <c r="B115" s="6">
        <f>IF([1]Մասնակիցներ!B115="","",[1]Մասնակիցներ!B115)</f>
        <v>525926708.46423006</v>
      </c>
      <c r="C115" s="6">
        <f>IF([1]Մասնակիցներ!C115="","",[1]Մասնակիցներ!C115)</f>
        <v>294074196.04931802</v>
      </c>
      <c r="D115" s="6">
        <f>IF([1]Մասնակիցներ!D115="","",[1]Մասնակիցներ!D115)</f>
        <v>231852512.41491202</v>
      </c>
      <c r="E115" s="6">
        <f>IF([1]Մասնակիցներ!E115="","",[1]Մասնակիցներ!E115)</f>
        <v>969387</v>
      </c>
      <c r="F115" s="6">
        <f>IF([1]Մասնակիցներ!F115="","",[1]Մասնակիցներ!F115)</f>
        <v>499215</v>
      </c>
      <c r="G115" s="6">
        <f>IF([1]Մասնակիցներ!G115="","",[1]Մասնակիցներ!G115)</f>
        <v>470172</v>
      </c>
    </row>
    <row r="116" spans="1:7" x14ac:dyDescent="0.3">
      <c r="A116" s="9">
        <v>45869</v>
      </c>
      <c r="B116" s="6">
        <f>IF([1]Մասնակիցներ!B116="","",[1]Մասնակիցներ!B116)</f>
        <v>530463468.08761013</v>
      </c>
      <c r="C116" s="6">
        <f>IF([1]Մասնակիցներ!C116="","",[1]Մասնակիցներ!C116)</f>
        <v>296829657.56314301</v>
      </c>
      <c r="D116" s="6">
        <f>IF([1]Մասնակիցներ!D116="","",[1]Մասնակիցներ!D116)</f>
        <v>233633810.52446699</v>
      </c>
      <c r="E116" s="6">
        <f>IF([1]Մասնակիցներ!E116="","",[1]Մասնակիցներ!E116)</f>
        <v>977503</v>
      </c>
      <c r="F116" s="6">
        <f>IF([1]Մասնակիցներ!F116="","",[1]Մասնակիցներ!F116)</f>
        <v>504272</v>
      </c>
      <c r="G116" s="6">
        <f>IF([1]Մասնակիցներ!G116="","",[1]Մասնակիցներ!G116)</f>
        <v>473231</v>
      </c>
    </row>
    <row r="117" spans="1:7" x14ac:dyDescent="0.3">
      <c r="A117" s="9">
        <v>45900</v>
      </c>
      <c r="B117" s="6">
        <f>IF([1]Մասնակիցներ!B117="","",[1]Մասնակիցներ!B117)</f>
        <v>537308182.83992398</v>
      </c>
      <c r="C117" s="6">
        <f>IF([1]Մասնակիցներ!C117="","",[1]Մասնակիցներ!C117)</f>
        <v>300743082.55789101</v>
      </c>
      <c r="D117" s="6">
        <f>IF([1]Մասնակիցներ!D117="","",[1]Մասնակիցներ!D117)</f>
        <v>236565100.282033</v>
      </c>
      <c r="E117" s="6">
        <f>IF([1]Մասնակիցներ!E117="","",[1]Մասնակիցներ!E117)</f>
        <v>980733</v>
      </c>
      <c r="F117" s="6">
        <f>IF([1]Մասնակիցներ!F117="","",[1]Մասնակիցներ!F117)</f>
        <v>506041</v>
      </c>
      <c r="G117" s="6">
        <f>IF([1]Մասնակիցներ!G117="","",[1]Մասնակիցներ!G117)</f>
        <v>474692</v>
      </c>
    </row>
    <row r="118" spans="1:7" x14ac:dyDescent="0.3">
      <c r="A118" s="9">
        <v>45930</v>
      </c>
      <c r="B118" s="6">
        <f>IF([1]Մասնակիցներ!B118="","",[1]Մասնակիցներ!B118)</f>
        <v>543693814.31168997</v>
      </c>
      <c r="C118" s="6">
        <f>IF([1]Մասնակիցներ!C118="","",[1]Մասնակիցներ!C118)</f>
        <v>304442423.52316695</v>
      </c>
      <c r="D118" s="6">
        <f>IF([1]Մասնակիցներ!D118="","",[1]Մասնակիցներ!D118)</f>
        <v>239251390.78852302</v>
      </c>
      <c r="E118" s="6">
        <f>IF([1]Մասնակիցներ!E118="","",[1]Մասնակիցներ!E118)</f>
        <v>988657</v>
      </c>
      <c r="F118" s="6">
        <f>IF([1]Մասնակիցներ!F118="","",[1]Մասնակիցներ!F118)</f>
        <v>510112</v>
      </c>
      <c r="G118" s="6">
        <f>IF([1]Մասնակիցներ!G118="","",[1]Մասնակիցներ!G118)</f>
        <v>478545</v>
      </c>
    </row>
    <row r="119" spans="1:7" x14ac:dyDescent="0.3">
      <c r="A119" s="9">
        <v>45960</v>
      </c>
      <c r="B119" s="6">
        <f>IF([1]Մասնակիցներ!B119="","",[1]Մասնակիցներ!B119)</f>
        <v>550568378.27533388</v>
      </c>
      <c r="C119" s="6">
        <f>IF([1]Մասնակիցներ!C119="","",[1]Մասնակիցներ!C119)</f>
        <v>308427481.78427798</v>
      </c>
      <c r="D119" s="6">
        <f>IF([1]Մասնակիցներ!D119="","",[1]Մասնակիցներ!D119)</f>
        <v>242140896.49105603</v>
      </c>
      <c r="E119" s="6">
        <f>IF([1]Մասնակիցներ!E119="","",[1]Մասնակիցներ!E119)</f>
        <v>994238</v>
      </c>
      <c r="F119" s="6">
        <f>IF([1]Մասնակիցներ!F119="","",[1]Մասնակիցներ!F119)</f>
        <v>513045</v>
      </c>
      <c r="G119" s="6">
        <f>IF([1]Մասնակիցներ!G119="","",[1]Մասնակիցներ!G119)</f>
        <v>481193</v>
      </c>
    </row>
    <row r="120" spans="1:7" x14ac:dyDescent="0.3">
      <c r="A120" s="17" t="s">
        <v>20</v>
      </c>
      <c r="B120" s="6">
        <f>IF([1]Մասնակիցներ!B120="","",[1]Մասնակիցներ!B120)</f>
        <v>559668251.81336999</v>
      </c>
      <c r="C120" s="6">
        <f>IF([1]Մասնակիցներ!C120="","",[1]Մասնակիցներ!C120)</f>
        <v>313621923.85484099</v>
      </c>
      <c r="D120" s="6">
        <f>IF([1]Մասնակիցներ!D120="","",[1]Մասնակիցներ!D120)</f>
        <v>246046327.958529</v>
      </c>
      <c r="E120" s="6">
        <f>IF([1]Մասնակիցներ!E120="","",[1]Մասնակիցներ!E120)</f>
        <v>1000777</v>
      </c>
      <c r="F120" s="6">
        <f>IF([1]Մասնակիցներ!F120="","",[1]Մասնակիցներ!F120)</f>
        <v>516177</v>
      </c>
      <c r="G120" s="6">
        <f>IF([1]Մասնակիցներ!G120="","",[1]Մասնակիցներ!G120)</f>
        <v>484600</v>
      </c>
    </row>
    <row r="121" spans="1:7" x14ac:dyDescent="0.3">
      <c r="A121" s="9">
        <v>46022</v>
      </c>
      <c r="B121" s="6">
        <f>IF([1]Մասնակիցներ!B121="","",[1]Մասնակիցներ!B121)</f>
        <v>566090749.341465</v>
      </c>
      <c r="C121" s="6">
        <f>IF([1]Մասնակիցներ!C121="","",[1]Մասնակիցներ!C121)</f>
        <v>317304136.51900899</v>
      </c>
      <c r="D121" s="6">
        <f>IF([1]Մասնակիցներ!D121="","",[1]Մասնակիցներ!D121)</f>
        <v>248786612.82245603</v>
      </c>
      <c r="E121" s="6">
        <f>IF([1]Մասնակիցներ!E121="","",[1]Մասնակիցներ!E121)</f>
        <v>1006752</v>
      </c>
      <c r="F121" s="6">
        <f>IF([1]Մասնակիցներ!F121="","",[1]Մասնակիցներ!F121)</f>
        <v>519139</v>
      </c>
      <c r="G121" s="6">
        <f>IF([1]Մասնակիցներ!G121="","",[1]Մասնակիցներ!G121)</f>
        <v>487613</v>
      </c>
    </row>
    <row r="122" spans="1:7" x14ac:dyDescent="0.3">
      <c r="A122" s="9">
        <v>46053</v>
      </c>
      <c r="B122" s="6">
        <f>IF([1]Մասնակիցներ!B122="","",[1]Մասնակիցներ!B122)</f>
        <v>573709272.09674394</v>
      </c>
      <c r="C122" s="6">
        <f>IF([1]Մասնակիցներ!C122="","",[1]Մասնակիցներ!C122)</f>
        <v>321596609.45814002</v>
      </c>
      <c r="D122" s="6">
        <f>IF([1]Մասնակիցներ!D122="","",[1]Մասնակիցներ!D122)</f>
        <v>252112662.63860396</v>
      </c>
      <c r="E122" s="6">
        <f>IF([1]Մասնակիցներ!E122="","",[1]Մասնակիցներ!E122)</f>
        <v>1012089</v>
      </c>
      <c r="F122" s="6">
        <f>IF([1]Մասնակիցներ!F122="","",[1]Մասնակիցներ!F122)</f>
        <v>521857</v>
      </c>
      <c r="G122" s="6">
        <f>IF([1]Մասնակիցներ!G122="","",[1]Մասնակիցներ!G122)</f>
        <v>490232</v>
      </c>
    </row>
    <row r="123" spans="1:7" x14ac:dyDescent="0.3">
      <c r="A123" s="9">
        <v>46081</v>
      </c>
      <c r="B123" s="6">
        <f>IF([1]Մասնակիցներ!B123="","",[1]Մասնակիցներ!B123)</f>
        <v>579459715.26855505</v>
      </c>
      <c r="C123" s="6">
        <f>IF([1]Մասնակիցներ!C123="","",[1]Մասնակիցներ!C123)</f>
        <v>324831187.71111989</v>
      </c>
      <c r="D123" s="6">
        <f>IF([1]Մասնակիցներ!D123="","",[1]Մասնակիցներ!D123)</f>
        <v>254628527.55743498</v>
      </c>
      <c r="E123" s="6">
        <f>IF([1]Մասնակիցներ!E123="","",[1]Մասնակիցներ!E123)</f>
        <v>1012165</v>
      </c>
      <c r="F123" s="6">
        <f>IF([1]Մասնակիցներ!F123="","",[1]Մասնակիցներ!F123)</f>
        <v>521906</v>
      </c>
      <c r="G123" s="6">
        <f>IF([1]Մասնակիցներ!G123="","",[1]Մասնակիցներ!G123)</f>
        <v>490259</v>
      </c>
    </row>
    <row r="124" spans="1:7" x14ac:dyDescent="0.3">
      <c r="A124" s="9">
        <v>46112</v>
      </c>
      <c r="B124" s="6">
        <f>IF([1]Մասնակիցներ!B124="","",[1]Մասնակիցներ!B124)</f>
        <v>586533738.89655399</v>
      </c>
      <c r="C124" s="6">
        <f>IF([1]Մասնակիցներ!C124="","",[1]Մասնակիցներ!C124)</f>
        <v>328868844.20194799</v>
      </c>
      <c r="D124" s="6">
        <f>IF([1]Մասնակիցներ!D124="","",[1]Մասնակիցներ!D124)</f>
        <v>257664894.69460601</v>
      </c>
      <c r="E124" s="6">
        <f>IF([1]Մասնակիցներ!E124="","",[1]Մասնակիցներ!E124)</f>
        <v>1018967</v>
      </c>
      <c r="F124" s="6">
        <f>IF([1]Մասնակիցներ!F124="","",[1]Մասնակիցներ!F124)</f>
        <v>525312</v>
      </c>
      <c r="G124" s="6">
        <f>IF([1]Մասնակիցներ!G124="","",[1]Մասնակիցներ!G124)</f>
        <v>493655</v>
      </c>
    </row>
    <row r="125" spans="1:7" x14ac:dyDescent="0.3">
      <c r="A125" s="9">
        <v>46142</v>
      </c>
      <c r="B125" s="6">
        <f>IF([1]Մասնակիցներ!B125="","",[1]Մասնակիցներ!B125)</f>
        <v>594500381.30646706</v>
      </c>
      <c r="C125" s="6">
        <f>IF([1]Մասնակիցներ!C125="","",[1]Մասնակիցներ!C125)</f>
        <v>333491848.28448296</v>
      </c>
      <c r="D125" s="6">
        <f>IF([1]Մասնակիցներ!D125="","",[1]Մասնակիցներ!D125)</f>
        <v>261008533.02198407</v>
      </c>
      <c r="E125" s="6">
        <f>IF([1]Մասնակիցներ!E125="","",[1]Մասնակիցներ!E125)</f>
        <v>1024527</v>
      </c>
      <c r="F125" s="6">
        <f>IF([1]Մասնակիցներ!F125="","",[1]Մասնակիցներ!F125)</f>
        <v>528134</v>
      </c>
      <c r="G125" s="6">
        <f>IF([1]Մասնակիցներ!G125="","",[1]Մասնակիցներ!G125)</f>
        <v>496393</v>
      </c>
    </row>
    <row r="126" spans="1:7" x14ac:dyDescent="0.3">
      <c r="A126" s="9">
        <v>46173</v>
      </c>
      <c r="B126" s="6">
        <f>IF([1]Մասնակիցներ!B126="","",[1]Մասնակիցներ!B126)</f>
        <v>601266081.98108304</v>
      </c>
      <c r="C126" s="6">
        <f>IF([1]Մասնակիցներ!C126="","",[1]Մասնակիցներ!C126)</f>
        <v>337356061.07286698</v>
      </c>
      <c r="D126" s="6">
        <f>IF([1]Մասնակիցներ!D126="","",[1]Մասնակիցներ!D126)</f>
        <v>263910020.90821603</v>
      </c>
      <c r="E126" s="6">
        <f>IF([1]Մասնակիցներ!E126="","",[1]Մասնակիցներ!E126)</f>
        <v>1032966</v>
      </c>
      <c r="F126" s="6">
        <f>IF([1]Մասնակիցներ!F126="","",[1]Մասնակիցներ!F126)</f>
        <v>532765</v>
      </c>
      <c r="G126" s="6">
        <f>IF([1]Մասնակիցներ!G126="","",[1]Մասնակիցներ!G126)</f>
        <v>500201</v>
      </c>
    </row>
    <row r="127" spans="1:7" x14ac:dyDescent="0.3">
      <c r="A127" s="9">
        <v>46203</v>
      </c>
      <c r="B127" s="6">
        <f>IF([1]Մասնակիցներ!B127="","",[1]Մասնակիցներ!B127)</f>
        <v>607953308.95693803</v>
      </c>
      <c r="C127" s="6">
        <f>IF([1]Մասնակիցներ!C127="","",[1]Մասնակիցներ!C127)</f>
        <v>341159247.35758001</v>
      </c>
      <c r="D127" s="6">
        <f>IF([1]Մասնակիցներ!D127="","",[1]Մասնակիցներ!D127)</f>
        <v>266794061.59935802</v>
      </c>
      <c r="E127" s="6">
        <f>IF([1]Մասնակիցներ!E127="","",[1]Մասնակիցներ!E127)</f>
        <v>1038847</v>
      </c>
      <c r="F127" s="6">
        <f>IF([1]Մասնակիցներ!F127="","",[1]Մասնակիցներ!F127)</f>
        <v>535960</v>
      </c>
      <c r="G127" s="6">
        <f>IF([1]Մասնակիցներ!G127="","",[1]Մասնակիցներ!G127)</f>
        <v>502887</v>
      </c>
    </row>
    <row r="128" spans="1:7" x14ac:dyDescent="0.3">
      <c r="A128" s="9">
        <v>46234</v>
      </c>
      <c r="B128" s="6">
        <f>IF([1]Մասնակիցներ!B128="","",[1]Մասնակիցներ!B128)</f>
        <v>614732375.82912207</v>
      </c>
      <c r="C128" s="6">
        <f>IF([1]Մասնակիցներ!C128="","",[1]Մասնակիցներ!C128)</f>
        <v>345054100.16464698</v>
      </c>
      <c r="D128" s="6">
        <f>IF([1]Մասնակիցներ!D128="","",[1]Մասնակիցներ!D128)</f>
        <v>269678275.66447502</v>
      </c>
      <c r="E128" s="6">
        <f>IF([1]Մասնակիցներ!E128="","",[1]Մասնակիցներ!E128)</f>
        <v>1044067</v>
      </c>
      <c r="F128" s="6">
        <f>IF([1]Մասնակիցներ!F128="","",[1]Մասնակիցներ!F128)</f>
        <v>538793</v>
      </c>
      <c r="G128" s="6">
        <f>IF([1]Մասնակիցներ!G128="","",[1]Մասնակիցներ!G128)</f>
        <v>505274</v>
      </c>
    </row>
  </sheetData>
  <sortState xmlns:xlrd2="http://schemas.microsoft.com/office/spreadsheetml/2017/richdata2" ref="J26:P37">
    <sortCondition ref="J26:J37"/>
  </sortState>
  <mergeCells count="2">
    <mergeCell ref="B1:D1"/>
    <mergeCell ref="E1:G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E8CAFEA5DC2749948CBD4FD6B0851F" ma:contentTypeVersion="0" ma:contentTypeDescription="Create a new document." ma:contentTypeScope="" ma:versionID="69b77dcf995804c581f3554595b35fa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D9297EE-CC5E-4557-8373-66DB116479CD}"/>
</file>

<file path=customXml/itemProps2.xml><?xml version="1.0" encoding="utf-8"?>
<ds:datastoreItem xmlns:ds="http://schemas.openxmlformats.org/officeDocument/2006/customXml" ds:itemID="{958B9527-2CD1-4E3B-A49B-7DA349D1322E}"/>
</file>

<file path=customXml/itemProps3.xml><?xml version="1.0" encoding="utf-8"?>
<ds:datastoreItem xmlns:ds="http://schemas.openxmlformats.org/officeDocument/2006/customXml" ds:itemID="{BEAC90C9-9DD7-449A-8F25-7395698E33B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NAV structure31.07.24</vt:lpstr>
      <vt:lpstr>NAV structure30.06.15-30.06.24</vt:lpstr>
      <vt:lpstr>Members and shares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2022-11-28T14:18:22Z</dcterms:created>
  <dcterms:modified xsi:type="dcterms:W3CDTF">2026-08-31T11:42:15Z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0x0101001DE8CAFEA5DC2749948CBD4FD6B0851F</vt:lpwstr>
  </property>
</Properties>
</file>