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7880" windowHeight="11265"/>
  </bookViews>
  <sheets>
    <sheet name="qanak" sheetId="1" r:id="rId1"/>
    <sheet name="Banks" sheetId="2" r:id="rId2"/>
    <sheet name="credorg" sheetId="4" r:id="rId3"/>
    <sheet name="insurance" sheetId="3" r:id="rId4"/>
    <sheet name="investment" sheetId="5" r:id="rId5"/>
  </sheets>
  <externalReferences>
    <externalReference r:id="rId6"/>
    <externalReference r:id="rId7"/>
  </externalReferences>
  <calcPr calcId="145621"/>
</workbook>
</file>

<file path=xl/calcChain.xml><?xml version="1.0" encoding="utf-8"?>
<calcChain xmlns="http://schemas.openxmlformats.org/spreadsheetml/2006/main">
  <c r="F21" i="5" l="1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E41" i="4"/>
  <c r="E40" i="4"/>
  <c r="E39" i="4"/>
  <c r="E38" i="4"/>
  <c r="E36" i="4"/>
  <c r="E34" i="4"/>
  <c r="E33" i="4"/>
  <c r="E32" i="4"/>
  <c r="E31" i="4"/>
  <c r="E30" i="4"/>
  <c r="E29" i="4"/>
  <c r="E28" i="4"/>
  <c r="E27" i="4"/>
  <c r="E25" i="4"/>
  <c r="E24" i="4"/>
  <c r="E23" i="4"/>
  <c r="E22" i="4"/>
  <c r="E21" i="4"/>
  <c r="E19" i="4"/>
  <c r="E17" i="4"/>
  <c r="E16" i="4"/>
  <c r="E15" i="4"/>
  <c r="E14" i="4"/>
  <c r="E13" i="4"/>
  <c r="E12" i="4"/>
  <c r="E11" i="4"/>
  <c r="E9" i="4"/>
  <c r="E8" i="4"/>
  <c r="E7" i="4"/>
  <c r="H25" i="3"/>
  <c r="H57" i="3"/>
  <c r="B57" i="3"/>
  <c r="H56" i="3"/>
  <c r="B56" i="3"/>
  <c r="H55" i="3"/>
  <c r="B55" i="3"/>
  <c r="H54" i="3"/>
  <c r="B54" i="3"/>
  <c r="H53" i="3"/>
  <c r="B53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D40" i="2"/>
  <c r="D39" i="2"/>
  <c r="D38" i="2"/>
  <c r="D37" i="2"/>
  <c r="D35" i="2"/>
  <c r="D33" i="2"/>
  <c r="D32" i="2"/>
  <c r="D31" i="2"/>
  <c r="D30" i="2"/>
  <c r="D29" i="2"/>
  <c r="D28" i="2"/>
  <c r="D27" i="2"/>
  <c r="D25" i="2"/>
  <c r="D23" i="2"/>
  <c r="D22" i="2"/>
  <c r="D21" i="2"/>
  <c r="D20" i="2"/>
  <c r="D19" i="2"/>
  <c r="D17" i="2"/>
  <c r="D15" i="2"/>
  <c r="D14" i="2"/>
  <c r="D13" i="2"/>
  <c r="D12" i="2"/>
  <c r="D11" i="2"/>
  <c r="D10" i="2"/>
  <c r="D9" i="2"/>
  <c r="D8" i="2"/>
  <c r="D7" i="2"/>
  <c r="D6" i="2"/>
</calcChain>
</file>

<file path=xl/sharedStrings.xml><?xml version="1.0" encoding="utf-8"?>
<sst xmlns="http://schemas.openxmlformats.org/spreadsheetml/2006/main" count="238" uniqueCount="188">
  <si>
    <t>üÇÝ³Ýë³Ï³Ý Ï³½Ù³Ï»ñåáõÃÛáõÝÝ»ñÇ ù³Ý³ÏÁ ¨ Ï³éáõóí³ÍùÁ</t>
  </si>
  <si>
    <t>¸-08</t>
  </si>
  <si>
    <t>Ð</t>
  </si>
  <si>
    <t>ö</t>
  </si>
  <si>
    <t>Ø</t>
  </si>
  <si>
    <t>²</t>
  </si>
  <si>
    <t>ú</t>
  </si>
  <si>
    <t>ê</t>
  </si>
  <si>
    <t>Ü</t>
  </si>
  <si>
    <t>¸-09</t>
  </si>
  <si>
    <t>¸-10</t>
  </si>
  <si>
    <t>Օ</t>
  </si>
  <si>
    <t>¸-11</t>
  </si>
  <si>
    <t>¸-12</t>
  </si>
  <si>
    <t>Մ-13</t>
  </si>
  <si>
    <t>´³ÝÏ»ñÇ ù³Ý³ÏÁ</t>
  </si>
  <si>
    <t>´³ÝÏ»ñÇ ù³Ý³ÏÝ Áëï Ï³½Ù³Ï»ñå³Çñ³í³Ï³Ý Ó¨Ç</t>
  </si>
  <si>
    <t xml:space="preserve">  ´´À</t>
  </si>
  <si>
    <t xml:space="preserve">  ö´À</t>
  </si>
  <si>
    <t xml:space="preserve">  êäÀ</t>
  </si>
  <si>
    <t xml:space="preserve">  Îááå»ñ³ïÇí</t>
  </si>
  <si>
    <t>úï³ñ»ñÏñÛ³ ÷³Û³ï»ñ»ñÇ Ù³ëÝ³ÏóáõÃÛ³Ùµ</t>
  </si>
  <si>
    <t xml:space="preserve">   ³Û¹ ÃíáõÙ` 50%-Çó ³í»É</t>
  </si>
  <si>
    <t xml:space="preserve">      ³Û¹ ÃíáõÙ` 95%-Çó ³í»É</t>
  </si>
  <si>
    <t xml:space="preserve">´³ÝÏ»ñÇ Ï³ÝáÝ³¹ñ³Ï³Ý ÑÇÙÝ³¹ñ³ÙÝ»ñáõÙ ûï³ñ»ñÏñÛ³ Ù³ëÝ³ÏÇóÝ»ñÇ µ³ÅÇÝÁ (ïáÏáëÝ»ñáí) </t>
  </si>
  <si>
    <t>´³ÝÏ»ñÇ Ù³ëÝ³×ÛáõÕ»ñÇ ù³Ý³Ï</t>
  </si>
  <si>
    <t>ì³ñÏ³ÛÇÝ Ï³½Ù³Ï»ñåáõÃÛáõÝÝ»ñÇ ù³Ý³ÏÁ</t>
  </si>
  <si>
    <t>ì³ñÏ³ÛÇÝ Ï³½Ù³Ï»ñåáõÃÛáõÝÝ»ñÇ Ï³ÝáÝ³¹ñ³Ï³Ý ÑÇÙÝ³¹ñ³ÙÝ»ñáõÙ ûï³ñ»ñÏñÛ³ Ù³ëÝ³ÏÇóÝ»ñÇ µ³ÅÇÝÁ (ïáÏáëÝ»ñáí)</t>
  </si>
  <si>
    <t>ì³ñÏ³ÛÇÝ Ï³½Ù³Ï»ñåáõÃÛáõÝÝ»ñÇ Ù³ëÝ³×ÛáõÕ»ñÇ ù³Ý³Ï</t>
  </si>
  <si>
    <t>²å³Ñáí³·ñ³Ï³Ý ÁÝÏ»ñáõÃÛáõÝÝ»ñÇ ù³Ý³ÏÁ</t>
  </si>
  <si>
    <t xml:space="preserve">   ³Û¹ ÃíáõÙ` ÏÛ³ÝùÇ ³å³Ñáí³·ñáõÃÛ³Ý ÉÇó»Ý½Ç³ áõÝ»óáÕ</t>
  </si>
  <si>
    <t xml:space="preserve">   ³Û¹ ÃíáõÙ` áã ÏÛ³ÝùÇ ³å³Ñáí³·ñáõÃÛ³Ý ÉÇó»Ý½Ç³ áõÝ»óáÕ</t>
  </si>
  <si>
    <t>²å³Ñáí³·ñ³Ï³Ý µñáù»ñÝ»ñ</t>
  </si>
  <si>
    <t>²ñÅ»ÃÕÃ»ñÇ ßáõÏ³Ûում ներդրումային ծառայություն մատուցող ³ÝÓիÝք</t>
  </si>
  <si>
    <t xml:space="preserve"> ³Û¹ ÃíáõÙ` Ýերդրումային ծառայություն մատուցող ³ÝÓ/բանկ/</t>
  </si>
  <si>
    <t xml:space="preserve">  ³Û¹ ÃíáõÙ` Ýերդրումային ծառայություն մատուցող ընկերություն</t>
  </si>
  <si>
    <t>Ð³ßí»ïáõ ÃáÕ³ñÏáÕ Ñ³Ý¹Çë³óáÕ ÁÝÏ»ñáõÃÛáõÝÝ»ñÇ ù³Ý³ÏÁ</t>
  </si>
  <si>
    <t>¶ñ³í³ïÝ»ñÇ ù³Ý³ÏÁ</t>
  </si>
  <si>
    <t>Ä³Ù³Ý³Ï³ßñç³ÝÇ ÁÝÃ³óùáõÙ ÉÇó»Ý½³íáñí³Í</t>
  </si>
  <si>
    <t>Ä³Ù³Ý³Ï³ßñç³ÝÇ ÁÝÃ³óùáõÙ ÉÇó»Ý½Ç³Ý áõÅÁ Ïáñóñ³Í ×³Ý³ãí³Í</t>
  </si>
  <si>
    <t>öáË³Ý³ÏÙ³Ý Ï»ï»ñÇ ù³Ý³ÏÁ 1</t>
  </si>
  <si>
    <t>²ñÅáõÃ³ÛÇÝ ¹ÇÉ»ñÝ»ñÇ ù³Ý³ÏÁ</t>
  </si>
  <si>
    <t>¸ñ³Ù³Ï³Ý ÷áË³ÝóáõÙÝ»ñ Çñ³Ï³Ý³óÝáÕ Ï³½Ù³Ï»ñåáõÃÛáõÝÝ»ñ</t>
  </si>
  <si>
    <t>1Ü»ñÏ³Û³óí³Í »Ý ·áñÍáÕ ÷áË³Ý³ÏÙ³Ý Ï»ï»ñÁ</t>
  </si>
  <si>
    <t>ÐÐ µ³ÝÏ»ñÇ ÑÇÙÝ³Ï³Ý óáõó³ÝÇßÝ»ñÁ ¨ ¹ñ³Ýó ÷á÷áËáõÃÛáõÝÁ</t>
  </si>
  <si>
    <t>ÙÉÝ ÐÐ ¹ñ³Ù</t>
  </si>
  <si>
    <t>31/03/2013  (1)</t>
  </si>
  <si>
    <t xml:space="preserve"> öá÷áËáõÃÛáõÝ      31/03/2013 - 31/12/2012 </t>
  </si>
  <si>
    <t>Ð³ßí»Ïßé³ÛÇÝ Ï³åÇï³É</t>
  </si>
  <si>
    <t>Î³ÝáÝ³¹ñ³Ï³Ý ÑÇÙÝ³¹ñ³Ù</t>
  </si>
  <si>
    <t>Þ³ÑáõÛÃ / íÝ³ë(2)</t>
  </si>
  <si>
    <t xml:space="preserve">        ³Û¹ ÃíáõÙ.</t>
  </si>
  <si>
    <t xml:space="preserve">        Ñ³ßí»ïáõ Å³Ù³Ý³Ï³ßñç³ÝÇ ß³ÑáõÛÃ (íÝ³ë)</t>
  </si>
  <si>
    <t xml:space="preserve">         ïáÏáë³ÛÇÝ »Ï³ÙáõïÝ»ñ</t>
  </si>
  <si>
    <t xml:space="preserve">         ïáÏáë³ÛÇÝ Í³Ëë»ñ</t>
  </si>
  <si>
    <t xml:space="preserve">         áã ïáÏáë³ÛÇÝ »Ï³ÙáõïÝ»ñ</t>
  </si>
  <si>
    <t xml:space="preserve">         áã ïáÏáë³ÛÇÝ Í³Ëë»ñ</t>
  </si>
  <si>
    <t xml:space="preserve">         ³ÛÉ Í³Ëë»ñ(3)</t>
  </si>
  <si>
    <t>ÀÝ¹Ñ³Ýáõñ å³ñï³íáñáõÃÛáõÝÝ»ñ</t>
  </si>
  <si>
    <t xml:space="preserve">         ³Û¹ ÃíáõÙ.</t>
  </si>
  <si>
    <t xml:space="preserve">          ´³ÝÏ»ñÇ ÃÕÃ³Ïó³ÛÇÝ Ñ³ßÇíÝ»ñ</t>
  </si>
  <si>
    <t xml:space="preserve">          ²ÛÉ å³ñï³íáñáõÃÛáõÝÝ»ñ µ³ÝÏ»ñÇ ÝÏ³ïÙ³Ùµ (Ý»ñ³éÛ³É Î´)</t>
  </si>
  <si>
    <t xml:space="preserve">          ä³ñï³íáñáõÃÛáõÝÝ»ñ ³ÛÉ ýÇÝ³Ýë³Ï³Ý Ï³½Ù³Ï»ñåáõÃÛáõÝÝ»ñÇ ÝÏ³ïÙ³Ùµ</t>
  </si>
  <si>
    <t xml:space="preserve">          òå³Ñ³Ýç å³ñï³íáñáõÃÛáõÝÝ»ñ Çñ³í³µ³Ý³Ï³Ý ¨ ýÇ½ÇÏ³Ï³Ý ³ÝÓ³Ýó ÝÏ³ïÙ³Ùµ</t>
  </si>
  <si>
    <t xml:space="preserve">          Ä³ÙÏ»ï³ÛÇÝ ³í³Ý¹Ý»ñ Çñ³í³µ³Ý³Ï³Ý ¨ ýÇ½ÇÏ³Ï³Ý ³ÝÓ³Ýó ÝÏ³ïÙ³Ùµ</t>
  </si>
  <si>
    <t>ÀÝ¹Ñ³Ýáõñ ³ÏïÇíÝ»ñ</t>
  </si>
  <si>
    <t xml:space="preserve">          Î³ÝËÇÏ ¹ñ³Ù³Ï³Ý ÙÇçáóÝ»ñ</t>
  </si>
  <si>
    <t xml:space="preserve">          ÂÕÃ³Ïó³ÛÇÝ Ñ³ßÇíÝ»ñ µ³ÝÏ»ñáõÙ (Ý»ñ³éÛ³É Î´)</t>
  </si>
  <si>
    <t xml:space="preserve">          ²ÛÉ å³Ñ³ÝçÝ»ñ µ³ÝÏ»ñÇ ÝÏ³ïÙ³Ùµ (Ý»ñ³éÛ³É Î´)</t>
  </si>
  <si>
    <t xml:space="preserve">          ä³Ñ³ÝçÝ»ñ ³ÛÉ ýÇÝ³Ýë³Ï³Ý Ï³½Ù³Ï»ñåáõÃÛáõÝÝ»ñÇ ÝÏ³ïÙ³Ùµ</t>
  </si>
  <si>
    <t xml:space="preserve">          ä»ï³Ï³Ý ³ñÅ»ÃÕÃ»ñ</t>
  </si>
  <si>
    <t xml:space="preserve">          ²ÛÉ ³ñÅ»ÃÕÃ»ñ</t>
  </si>
  <si>
    <t xml:space="preserve">          ì³ñÏ»ñ Çñ³í³µ³Ý³Ï³Ý ¨ ýÇ½ÇÏ³Ï³Ý ³ÝÓ³Ýó</t>
  </si>
  <si>
    <t>ì³ñÏ³ÛÇÝ Ý»ñ¹ñáõÙÝ»ñ</t>
  </si>
  <si>
    <t xml:space="preserve">          ³Û¹ ÃíáõÙ.</t>
  </si>
  <si>
    <t xml:space="preserve">         1. êï³Ý¹³ñï</t>
  </si>
  <si>
    <t xml:space="preserve">         2. ÐëÏíáÕ</t>
  </si>
  <si>
    <t xml:space="preserve">         3. àã ëï³Ý¹³ñï</t>
  </si>
  <si>
    <t xml:space="preserve">         4. Î³ëÏ³Í»ÉÇ</t>
  </si>
  <si>
    <t xml:space="preserve">(1) Ð³ßí³ñÏÝ»ñáõÙ ÁÝ¹·ñÏí³Í »Ý 22 µ³ÝÏÇ óáõó³ÝÇßÝ»ñ: </t>
  </si>
  <si>
    <t xml:space="preserve">(2) Ü»ñ³éí³Í ¿ Ý³Ëáñ¹ ¨ ÁÝÃ³óÇÏ Å³Ù³Ý³Ï³ßñç³ÝÇ   ß³ÑáõÛÃÇ(íÝ³ëÇ) ·áõÙ³ñÁ:       </t>
  </si>
  <si>
    <t xml:space="preserve">(3) îíÛ³ÉÝ»ñáõÙ  ÁÝ¹·ñÏí³Í »Ý ³ÏïÇíÝ»ñÇ ½áõï Ù³ëÑ³ÝáõÙÝ»ñÁ ¨ ß³ÑáõÃ³Ñ³ñÏÁ: </t>
  </si>
  <si>
    <t>ÐÐ ²ä²Ðàì²¶ð²Î²Ü ÀÜÎºðàôÂÚàôÜÜºðÆ ÐÆØÜ²Î²Ü òàôò²ÜÆÞÜºðÀ ºì ¸ð²Üò  öàöàÊàôÂÚàôÜÀ</t>
  </si>
  <si>
    <t>²ÕÛáõë³Ï 1</t>
  </si>
  <si>
    <t>(ÙÉÝ ÐÐ ¹ñ³Ù)</t>
  </si>
  <si>
    <t>òáõó³ÝÇßÝ»ñ</t>
  </si>
  <si>
    <t>31.12.2010</t>
  </si>
  <si>
    <t>31.03.2011</t>
  </si>
  <si>
    <t>30.06.2011</t>
  </si>
  <si>
    <t>30.09.2011</t>
  </si>
  <si>
    <t>31.12.2012</t>
  </si>
  <si>
    <t>31.03.2013</t>
  </si>
  <si>
    <t>öá÷áËáõÃÛáõÝ (31.03.2013)-(31.12.2012)</t>
  </si>
  <si>
    <t>¸ñ³Ù³Ï³Ý ÙÇçáóÝ»ñ</t>
  </si>
  <si>
    <t xml:space="preserve">´³ÝÏ³ÛÇÝ Ñ³ßÇíÝ»ñ </t>
  </si>
  <si>
    <t xml:space="preserve">àõÕÕ³ÏÇ ³å³Ñáí³·ñáõÃÛ³Ý ·Íáí ëï³óí»ÉÇù ·áõÙ³ñÝ»ñ </t>
  </si>
  <si>
    <t>Ð³Ù³³å³Ñáí³·ñáÕÝ»ñÇó ëï³óí»ÉÇù ³å³Ñáí³·ñ³í×³ñÝ»ñ</t>
  </si>
  <si>
    <t>ì»ñ³³å³Ñáí³·ñáÕÝ»ñÇó ëï³óí»ÉÇù գումարներ</t>
  </si>
  <si>
    <t>Ð³ïáõóáõÙÝ»ñÇ ·Íáí å³Ñ³ÝçÝ»ñ</t>
  </si>
  <si>
    <t xml:space="preserve">êáõµñá·³óÇ³ÛÇ Ñ»ï¨³Ýùáí ³é³ç³ó³Í å³Ñ³ÝçÝ»ñ </t>
  </si>
  <si>
    <t>²í³Ý¹Ý»ñ µ³ÝÏ»ñáõÙ</t>
  </si>
  <si>
    <t>îñ³Ù³¹ñí³Í ÷áË³éáõÃÛáõÝÝ»ñ</t>
  </si>
  <si>
    <t xml:space="preserve">è»åá Ñ³Ù³Ó³ÛÝ³·ñáí í³×³éí³Í ³ñÅ»ÃÕÃ»ñ </t>
  </si>
  <si>
    <t>²ñÅ»ÃÕÃ»ñ</t>
  </si>
  <si>
    <t>ÐÝ³ñ³íáñ ÏáñáõëïÝ»ñÇ ³ÝÑ³í³ù³·ñ»ÉÇáõÃÛ³Ý å³ÑáõëïÝ»ñ å³ÑáõëïÝ»ñ</t>
  </si>
  <si>
    <t>ì»ñ³³å³Ñáí³·ñáÕÇ µ³ÅÇÝÁ ³å³Ñáí³·ñ³Ï³Ý å³ÑáõëïÝ»ñáõÙ</t>
  </si>
  <si>
    <t>Ð³ßí³ñÏí³Í ëï³óí»ÉÇù ïáÏáëÝ»ñ</t>
  </si>
  <si>
    <t>²å³·³ Å³Ù³Ý³Ï³ßñç³ÝÇ Í³Ëë»ñ ¨ ³å³Ñáí³·ñáõÃÛ³Ý ·Íáí Ï³ÝË³í×³ñÝ»ñ</t>
  </si>
  <si>
    <t xml:space="preserve">ÐÇÙÝ³Ï³Ý ÙÇçáóÝ»ñ </t>
  </si>
  <si>
    <t>²ÛÉ ³ÏïÇíÝ»ñ</t>
  </si>
  <si>
    <t>ÀÝ¹³Ù»ÝÁ ³ÏïÇíÝ»ñ</t>
  </si>
  <si>
    <t>¸ñ³Ù</t>
  </si>
  <si>
    <t>²ñï³ñÅáõÛÃ</t>
  </si>
  <si>
    <t>ì×³ñí»ÉÇù Ñ³ïáõóáõÙÝ»ñ, ³Û¹ ÃíáõÙª</t>
  </si>
  <si>
    <t>ì×³ñí»ÉÇù ·áõÙ³ñÝ»ñ ÙÇçÝáñ¹Ý»ñÇÝ</t>
  </si>
  <si>
    <t>Ð»ï í»ñ³¹³ñÓíáÕ ³å³Ñáí³·ñ³í×³ñÝ»ñ</t>
  </si>
  <si>
    <t>Ð³Ù³³å³Ñáí³·ñáÕÝ»ñÇÝ, í»ñ³³å³Ñáí³·ñáÕÝ»ñÇÝ ÷áË³Ýóí»ÉÇù ³å³Ñáí³·ñ³í×³ñÝ»ñ</t>
  </si>
  <si>
    <t>öáË³éáõÃÛáõÝÝ»ñ ¨ í³ñÏ»ñ</t>
  </si>
  <si>
    <t>î»ËÝÇÏ³Ï³Ý å³ÑáõëïÝ»ñ, ³Û¹ ÃíáõÙª</t>
  </si>
  <si>
    <t>â²ä</t>
  </si>
  <si>
    <t>ä³Ñ³ÝçÝ»ñÇ å³ÑáõëïÝ»ñ</t>
  </si>
  <si>
    <t>Ø³Ã»Ù³ïÇÏ³Ï³Ý å³Ñáõëï</t>
  </si>
  <si>
    <t>²ÛÉ å³ÑáõëïÝ»ñ</t>
  </si>
  <si>
    <t>è»åá Ñ³Ù³Ó³ÛÝ³·ñ»ñ</t>
  </si>
  <si>
    <t>²ÛÉ å³ñï³íáñáõÃÛáõÝÝ»ñ</t>
  </si>
  <si>
    <t>ÀÝ¹³Ù»ÝÁ å³ñï³íáñáõÃÛáõÝÝ»ñ</t>
  </si>
  <si>
    <t>Î³ÝáÝ³¹ñ³Ï³Ý Ï³åÇï³É</t>
  </si>
  <si>
    <t xml:space="preserve">ÀÝÃ³óÇÏ Å³Ù.-Ç ãµ³ßËí³Í ß³ÑáõÛÃ/íÝ³ë                                                        </t>
  </si>
  <si>
    <t xml:space="preserve">Ü³Ëáñ¹ Å³Ù.-Ç ãµ³ßËí³Í ß³ÑáõÛÃ/íÝ³ë                                                      </t>
  </si>
  <si>
    <t>²ÛÉ</t>
  </si>
  <si>
    <t>ÀÝ¹³Ù»ÝÁ ÁÝ¹Ñ³Ýáõñ Ï³åÇï³É</t>
  </si>
  <si>
    <t>²ÕÛáõë³Ï 2</t>
  </si>
  <si>
    <t>31.12.10</t>
  </si>
  <si>
    <t>31.03.11</t>
  </si>
  <si>
    <t>30.06.11</t>
  </si>
  <si>
    <t>30.09.11</t>
  </si>
  <si>
    <t>²å³Ñáí³·ñ³Ï³Ý ·áõÙ³ñÝ»ñ</t>
  </si>
  <si>
    <t>²å³Ñáí³·ñ³í×³ñÝ»ñÇ Ñ³Ù³Ë³éÝ Ù»ÍáõÃÛáõÝÁ</t>
  </si>
  <si>
    <t xml:space="preserve">       ì»ñ³³å³Ñáí³·ñáÕÇÝ ÷áË³ÝóíáÕ ³å³Ñáí³·ñ³í×³ñÝ»ñ</t>
  </si>
  <si>
    <t>²å³Ñáí³·ñ³Ï³Ý Ñ³ïáõóáõÙÝ»ñÇ Ñ³Ù³Ë³éÝ Ù»ÍáõÃÛáõÝÁ</t>
  </si>
  <si>
    <t xml:space="preserve">      ì»ñ³³å³Ñáí³·ñáÕÇ µ³ÅÇÝÝ  ³å³Ñáí³·ñ³Ï³Ý Ñ³ïáõóáõÙÝ»ñáõÙ</t>
  </si>
  <si>
    <t xml:space="preserve">                   ÐÐ ì²ðÎ²ÚÆÜ Î²¼Ø²ÎºðäàôÂÚàôÜÜºðÆ ÐÆØÜ²Î²Ü òàôò²ÜÆÞÜºðÀ</t>
  </si>
  <si>
    <t xml:space="preserve"> öá÷áËáõÃÛáõÝ      31/03/13 - 31/12/12</t>
  </si>
  <si>
    <t>Þ³ÑáõÛÃ / íÝ³ë1</t>
  </si>
  <si>
    <t xml:space="preserve">        ³Û¹ ÃíáõÙ`</t>
  </si>
  <si>
    <t xml:space="preserve">        Ñ³ßí»ïíáõ Å³Ù³Ý³Ï³ßñç³ÝÇ ß³ÑáõÛÃ (íÝ³ë)</t>
  </si>
  <si>
    <t xml:space="preserve">            îáÏáë³ÛÇÝ »Ï³ÙáõïÝ»ñ</t>
  </si>
  <si>
    <t xml:space="preserve">            îáÏáë³ÛÇÝ Í³Ëë»ñ</t>
  </si>
  <si>
    <t xml:space="preserve">            àã ïáÏáë³ÛÇÝ »Ï³ÙáõïÝ»ñ</t>
  </si>
  <si>
    <t xml:space="preserve">            àã ïáÏáë³ÛÇÝ Í³Ëë»ñ</t>
  </si>
  <si>
    <t xml:space="preserve">            ¼áõï Ù³ëÑ³ÝáõÙÝ»ñ</t>
  </si>
  <si>
    <t xml:space="preserve">                ²ÛÉ Í³Ëë»ñ2 </t>
  </si>
  <si>
    <t>´³ÝÏ»ñÇó Ý»ñ·ñ³í³Í ÙÇçáóÝ»ñ</t>
  </si>
  <si>
    <t>²ÛÉ ýÇÝ³Ýë³Ï³Ý Ï³½Ù³Ï»ñåáõÃÛáõÝÝ»ñÇó Ý»ñ·ñ³í³Í ÙÇçáóÝ»ñ</t>
  </si>
  <si>
    <t>òå³Ñ³Ýç å³ñï³íáñáõÃÛáõÝÝ»ñ ýÇ½ÇÏ³Ï³Ý  ¨ Çñ³í³µ³Ý³Ï³Ý ³ÝÓ³Ýó ÝÏ³ïÙ³Ùµ</t>
  </si>
  <si>
    <t>Ä³ÙÏ»ï³ÛÇÝ å³ñï³íáñáõÃÛáõÝÝ»ñ ýÇ½ÇÏ³Ï³Ý ¨ Çñ³í³µ³Ý³Ï³Ý ³ÝÓ³Ýó ÝÏ³ïÙ³Ùµ</t>
  </si>
  <si>
    <t xml:space="preserve"> ³Û¹ ÃíáõÙ.</t>
  </si>
  <si>
    <t>Î³ÝËÇÏ ¹ñ³Ù³Ï³Ý ÙÇçáóÝ»ñ</t>
  </si>
  <si>
    <t>´³ÝÏ³ÛÇÝ Ñ³ßÇíÝ»ñ</t>
  </si>
  <si>
    <t xml:space="preserve">²ÛÉ å³Ñ³ÝçÝ»ñ µ³ÝÏ»ñÇ  ÝÏ³ïÙ³Ùµ </t>
  </si>
  <si>
    <t xml:space="preserve">ä³Ñ³ÝçÝ»ñ ³ÛÉ ýÇÝ³Ýë³Ï³Ý                                   Ï³½Ù³Ï»ñåáõÃÛáõÝÝ»ñÇ ÝÏ³ïÙ³Ùµ </t>
  </si>
  <si>
    <t xml:space="preserve">ì³ñÏ»ñ </t>
  </si>
  <si>
    <t>üÇÝ³Ýë³Ï³Ý í³ñÓ³Ï³ÉáõÃÛáõÝ</t>
  </si>
  <si>
    <t>ä»ï³Ï³Ý ³ñÅ»ÃÕÃ»ñ</t>
  </si>
  <si>
    <t>²ÛÉ ³ñÅ»ÃÕÃ»ñ</t>
  </si>
  <si>
    <t xml:space="preserve">  ³Û¹ ÃíáõÙ.</t>
  </si>
  <si>
    <t xml:space="preserve">           êï³Ý¹³ñï</t>
  </si>
  <si>
    <t xml:space="preserve">           ÐëÏíáÕ</t>
  </si>
  <si>
    <t xml:space="preserve">           àã ëï³Ý¹³ñï</t>
  </si>
  <si>
    <t xml:space="preserve">           Î³ëÏ³Í»ÉÇ</t>
  </si>
  <si>
    <t>(1)   Ü»ñ³éí³Í ¿ Ý³Ëáñ¹ ¨ ÁÝÃ³óÇÏ Å³Ù³Ý³Ï³ßñç³ÝÇ ß³ÑáõÛÃÇ (íÝ³ëÇ) ·áõÙ³ñÁ</t>
  </si>
  <si>
    <t>(2) îíÛ³ÉÝ»ñáõÙ ÁÝ¹·ñÏí³Í »Ý ³ÏïÇíÝ»ñÇ ½áõï Ù³ëÑ³ÝáõÙÝ»ñÁ ¨ ß³ÑáõÃ³Ñ³ñÏÁ</t>
  </si>
  <si>
    <t>Ü»ñ¹ñáõÙ³ÛÇÝ Í³é³ÛáõÃÛáõÝÝ»ñ Ù³ïáõóáÕ ÁÝÏ»ñáõÃÛáõÝÝ»ñÇ ÑÇÙÝ³Ï³Ý óáõó³ÝÇßÝ»ñ</t>
  </si>
  <si>
    <t>öá÷áËáõÃÛáõÝ 31/03/2013-31/12/2012</t>
  </si>
  <si>
    <t>Ð³ßí»Ïßé³ÛÇÝ ÁÝ¹Ñ³Ýáõñ Ï³åÇï³É</t>
  </si>
  <si>
    <t>âµ³ßËí³Í ß³ÑáõÛÃ (íÝ³ë), ³Û¹ ÃíáõÙ`</t>
  </si>
  <si>
    <t>ÀÝÃ³óÇÏ Å³Ù³Ý³Ï³ßñç³ÝÇ ß³ÑáõÛÃ</t>
  </si>
  <si>
    <t>ÙÇçÝáñ¹³í×³ñÝ»ñ ¨ »Ï³ÙáõïÝ»ñ ÜÌ Ù³ïáõóáõÙÇó</t>
  </si>
  <si>
    <t>²ñÅ»ÃÕÃ»ñÇ í³×³éùÇó ëï³óí³Í ½áõï »Ï³ÙáõïÝ»ñ</t>
  </si>
  <si>
    <t xml:space="preserve">Ï³ÝáÝ¹ñ³Ï³Ý Ï³åÇï³É </t>
  </si>
  <si>
    <t xml:space="preserve">è»½Ç¹»Ýï µ³ÝÏ»ñÇó Ý»ñ·ñ³í³Í í³ñÏ»ñ </t>
  </si>
  <si>
    <t>ä³ñï³íáñáõÃÛáõÝÝ»ñ é»åá Ñ³Ù³Ó³ÛÝ³·ñ»ñÇ ·Íáí</t>
  </si>
  <si>
    <t>Ð³ßí»Ïßé³ÛÇÝ ÁÝ¹Ñ³Ýáõñ ³ÏïÇíÝ»ñ</t>
  </si>
  <si>
    <t>Ï³ÝËÇÏ ¹ñ³Ù³Ï³Ý ÙÇçáóÝ»ñ</t>
  </si>
  <si>
    <t>µ³ÝÏ³ÛÇÝ Ñ³ßÇíÝ»ñ</t>
  </si>
  <si>
    <t>è»åá Ñ³Ù³Ó³ÛÝ³·ñ»ñáí í³×³éí³Í ³ñÅ»ÃÕÃ»ñ</t>
  </si>
  <si>
    <t>è»åá Ñ³Ù³Ó³ÛÝ³·ñ»ñáí Ó»éùµ»ñí³Í ³ñÅ»ÃÕÃ»ñ</t>
  </si>
  <si>
    <t xml:space="preserve">ä»ï³Ï³Ý ³ñÅ»ÃÕÃ»ñ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</si>
</sst>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dd\/mm\/yyyy"/>
    <numFmt numFmtId="166" formatCode="0.0%"/>
    <numFmt numFmtId="167" formatCode="#,##0.0"/>
    <numFmt numFmtId="168" formatCode="dd/mm/yy"/>
  </numFmts>
  <fonts count="41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sz val="10"/>
      <name val="Times Armenian"/>
      <family val="1"/>
    </font>
    <font>
      <b/>
      <sz val="14"/>
      <name val="Times Armenian"/>
      <family val="1"/>
    </font>
    <font>
      <b/>
      <sz val="10"/>
      <name val="Times Armenian"/>
      <family val="1"/>
    </font>
    <font>
      <sz val="12"/>
      <name val="Arial Armenian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6"/>
      <color indexed="8"/>
      <name val="Times Armenian"/>
    </font>
    <font>
      <b/>
      <sz val="10"/>
      <color indexed="8"/>
      <name val="Arial Armenian"/>
    </font>
    <font>
      <sz val="8"/>
      <color indexed="8"/>
      <name val="Arial Armenian"/>
    </font>
    <font>
      <b/>
      <sz val="9"/>
      <color indexed="8"/>
      <name val="Arial Armenian"/>
    </font>
    <font>
      <sz val="12"/>
      <color indexed="8"/>
      <name val="Times Armenian"/>
    </font>
    <font>
      <b/>
      <sz val="10"/>
      <color indexed="8"/>
      <name val="Arial Armenian"/>
      <family val="2"/>
    </font>
    <font>
      <sz val="10"/>
      <color indexed="8"/>
      <name val="Arial Armenian"/>
      <family val="2"/>
    </font>
    <font>
      <sz val="9"/>
      <color indexed="8"/>
      <name val="Arial Armenian"/>
    </font>
    <font>
      <sz val="12"/>
      <color indexed="22"/>
      <name val="Times Armenian"/>
    </font>
    <font>
      <sz val="10"/>
      <color indexed="22"/>
      <name val="Arial Armenian"/>
      <family val="2"/>
    </font>
    <font>
      <b/>
      <sz val="12"/>
      <color theme="1"/>
      <name val="Arial Armenian"/>
      <family val="2"/>
    </font>
    <font>
      <sz val="10"/>
      <color theme="1"/>
      <name val="Arial Armenian"/>
      <family val="2"/>
    </font>
    <font>
      <b/>
      <sz val="10"/>
      <color theme="1"/>
      <name val="Arial Armenian"/>
      <family val="2"/>
    </font>
    <font>
      <i/>
      <sz val="10"/>
      <color theme="1"/>
      <name val="Arial Armenian"/>
      <family val="2"/>
    </font>
    <font>
      <sz val="10"/>
      <name val="Arial Armenian"/>
      <family val="2"/>
    </font>
    <font>
      <sz val="10"/>
      <color rgb="FFFF0000"/>
      <name val="Arial Armenian"/>
      <family val="2"/>
    </font>
    <font>
      <b/>
      <i/>
      <sz val="10"/>
      <name val="Arial Armenian"/>
      <family val="2"/>
    </font>
    <font>
      <i/>
      <sz val="10"/>
      <name val="Arial Armenian"/>
      <family val="2"/>
    </font>
    <font>
      <sz val="11"/>
      <color indexed="8"/>
      <name val="Calibri"/>
      <family val="2"/>
    </font>
    <font>
      <vertAlign val="superscript"/>
      <sz val="10"/>
      <color theme="1"/>
      <name val="GHEA Grapalat"/>
      <family val="3"/>
    </font>
    <font>
      <sz val="6"/>
      <color indexed="8"/>
      <name val="Times Armenian"/>
      <family val="1"/>
    </font>
    <font>
      <b/>
      <sz val="11"/>
      <color indexed="8"/>
      <name val="Arial Armenian"/>
      <family val="2"/>
    </font>
    <font>
      <b/>
      <sz val="9"/>
      <color indexed="8"/>
      <name val="Arial Armenian"/>
      <family val="2"/>
    </font>
    <font>
      <sz val="12"/>
      <color indexed="8"/>
      <name val="Times Armenian"/>
      <family val="1"/>
    </font>
    <font>
      <sz val="9"/>
      <color indexed="8"/>
      <name val="Arial Armenian"/>
      <family val="2"/>
    </font>
    <font>
      <sz val="9"/>
      <color indexed="10"/>
      <name val="Arial Armenian"/>
      <family val="2"/>
    </font>
    <font>
      <sz val="9"/>
      <name val="Arial Armenian"/>
      <family val="2"/>
    </font>
    <font>
      <sz val="6"/>
      <color indexed="8"/>
      <name val="Arial"/>
      <family val="2"/>
    </font>
    <font>
      <i/>
      <sz val="11"/>
      <name val="Times Armenian"/>
      <family val="1"/>
    </font>
    <font>
      <i/>
      <sz val="9"/>
      <name val="Times Armenian"/>
      <family val="1"/>
    </font>
    <font>
      <b/>
      <i/>
      <sz val="10"/>
      <name val="Times Armenian"/>
      <family val="1"/>
    </font>
    <font>
      <b/>
      <i/>
      <sz val="11"/>
      <name val="Times Armenian"/>
      <family val="1"/>
    </font>
    <font>
      <sz val="11"/>
      <color theme="1"/>
      <name val="Arial Armenian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22"/>
      </top>
      <bottom style="thin">
        <color indexed="31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22"/>
      </left>
      <right style="thin">
        <color indexed="31"/>
      </right>
      <top style="thin">
        <color indexed="3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</cellStyleXfs>
  <cellXfs count="167">
    <xf numFmtId="0" fontId="0" fillId="0" borderId="0" xfId="0"/>
    <xf numFmtId="0" fontId="3" fillId="2" borderId="0" xfId="2" applyFont="1" applyFill="1"/>
    <xf numFmtId="0" fontId="2" fillId="2" borderId="0" xfId="2" applyFill="1" applyAlignment="1">
      <alignment horizontal="center"/>
    </xf>
    <xf numFmtId="0" fontId="2" fillId="2" borderId="0" xfId="2" applyFill="1"/>
    <xf numFmtId="0" fontId="4" fillId="2" borderId="0" xfId="2" applyFont="1" applyFill="1"/>
    <xf numFmtId="0" fontId="4" fillId="0" borderId="1" xfId="2" applyFont="1" applyFill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2" fillId="0" borderId="4" xfId="2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4" xfId="2" applyFont="1" applyFill="1" applyBorder="1"/>
    <xf numFmtId="0" fontId="6" fillId="0" borderId="6" xfId="0" applyFont="1" applyFill="1" applyBorder="1" applyAlignment="1">
      <alignment horizontal="center"/>
    </xf>
    <xf numFmtId="0" fontId="2" fillId="0" borderId="4" xfId="2" applyFont="1" applyFill="1" applyBorder="1" applyAlignment="1">
      <alignment wrapText="1"/>
    </xf>
    <xf numFmtId="164" fontId="0" fillId="0" borderId="5" xfId="0" applyNumberForma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2" fillId="0" borderId="8" xfId="2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1" xfId="2" applyFill="1" applyBorder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0" xfId="2" applyFont="1" applyFill="1"/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right"/>
    </xf>
    <xf numFmtId="165" fontId="11" fillId="3" borderId="14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vertical="center"/>
    </xf>
    <xf numFmtId="165" fontId="13" fillId="3" borderId="14" xfId="0" applyNumberFormat="1" applyFont="1" applyFill="1" applyBorder="1" applyAlignment="1">
      <alignment horizontal="center" vertical="center"/>
    </xf>
    <xf numFmtId="165" fontId="11" fillId="3" borderId="14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left"/>
    </xf>
    <xf numFmtId="0" fontId="14" fillId="3" borderId="17" xfId="0" applyFont="1" applyFill="1" applyBorder="1" applyAlignment="1">
      <alignment horizontal="left" vertical="center"/>
    </xf>
    <xf numFmtId="0" fontId="15" fillId="3" borderId="17" xfId="0" applyFont="1" applyFill="1" applyBorder="1" applyAlignment="1">
      <alignment horizontal="left" vertical="center"/>
    </xf>
    <xf numFmtId="0" fontId="11" fillId="3" borderId="16" xfId="0" applyFont="1" applyFill="1" applyBorder="1" applyAlignment="1">
      <alignment horizontal="left" vertical="center"/>
    </xf>
    <xf numFmtId="3" fontId="14" fillId="3" borderId="17" xfId="0" applyNumberFormat="1" applyFont="1" applyFill="1" applyBorder="1" applyAlignment="1">
      <alignment horizontal="right" vertical="center"/>
    </xf>
    <xf numFmtId="3" fontId="15" fillId="3" borderId="17" xfId="0" applyNumberFormat="1" applyFont="1" applyFill="1" applyBorder="1" applyAlignment="1">
      <alignment horizontal="right" vertical="center"/>
    </xf>
    <xf numFmtId="0" fontId="15" fillId="3" borderId="16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14" fillId="4" borderId="17" xfId="0" applyFont="1" applyFill="1" applyBorder="1" applyAlignment="1">
      <alignment horizontal="left" vertical="center"/>
    </xf>
    <xf numFmtId="3" fontId="13" fillId="3" borderId="17" xfId="0" applyNumberFormat="1" applyFont="1" applyFill="1" applyBorder="1" applyAlignment="1">
      <alignment horizontal="right" vertical="center"/>
    </xf>
    <xf numFmtId="0" fontId="13" fillId="3" borderId="17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left" vertical="center" wrapText="1"/>
    </xf>
    <xf numFmtId="0" fontId="15" fillId="4" borderId="16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3" fontId="14" fillId="3" borderId="18" xfId="0" applyNumberFormat="1" applyFont="1" applyFill="1" applyBorder="1" applyAlignment="1">
      <alignment horizontal="right" vertical="center"/>
    </xf>
    <xf numFmtId="0" fontId="15" fillId="3" borderId="19" xfId="0" applyFont="1" applyFill="1" applyBorder="1" applyAlignment="1">
      <alignment horizontal="left" vertical="center" wrapText="1"/>
    </xf>
    <xf numFmtId="0" fontId="16" fillId="4" borderId="0" xfId="0" applyFont="1" applyFill="1" applyAlignment="1">
      <alignment vertical="center"/>
    </xf>
    <xf numFmtId="0" fontId="17" fillId="4" borderId="17" xfId="0" applyFont="1" applyFill="1" applyBorder="1" applyAlignment="1">
      <alignment horizontal="left"/>
    </xf>
    <xf numFmtId="0" fontId="11" fillId="3" borderId="20" xfId="0" applyFont="1" applyFill="1" applyBorder="1" applyAlignment="1">
      <alignment vertical="center"/>
    </xf>
    <xf numFmtId="3" fontId="13" fillId="3" borderId="17" xfId="0" applyNumberFormat="1" applyFont="1" applyFill="1" applyBorder="1" applyAlignment="1">
      <alignment horizontal="right"/>
    </xf>
    <xf numFmtId="0" fontId="15" fillId="3" borderId="21" xfId="0" applyFont="1" applyFill="1" applyBorder="1" applyAlignment="1">
      <alignment vertical="center"/>
    </xf>
    <xf numFmtId="0" fontId="13" fillId="3" borderId="17" xfId="0" applyFont="1" applyFill="1" applyBorder="1" applyAlignment="1">
      <alignment horizontal="left"/>
    </xf>
    <xf numFmtId="0" fontId="15" fillId="3" borderId="17" xfId="0" applyFont="1" applyFill="1" applyBorder="1" applyAlignment="1">
      <alignment horizontal="left"/>
    </xf>
    <xf numFmtId="3" fontId="14" fillId="3" borderId="17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vertical="center" wrapText="1"/>
    </xf>
    <xf numFmtId="0" fontId="19" fillId="0" borderId="0" xfId="0" applyFont="1" applyFill="1"/>
    <xf numFmtId="0" fontId="20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21" fillId="0" borderId="0" xfId="0" applyFont="1" applyFill="1" applyAlignment="1">
      <alignment horizontal="right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textRotation="90" wrapText="1"/>
    </xf>
    <xf numFmtId="0" fontId="22" fillId="0" borderId="24" xfId="0" applyFont="1" applyFill="1" applyBorder="1" applyAlignment="1">
      <alignment horizontal="center" vertical="center" textRotation="90" wrapText="1"/>
    </xf>
    <xf numFmtId="3" fontId="22" fillId="0" borderId="25" xfId="0" applyNumberFormat="1" applyFont="1" applyFill="1" applyBorder="1" applyAlignment="1">
      <alignment wrapText="1"/>
    </xf>
    <xf numFmtId="3" fontId="22" fillId="0" borderId="26" xfId="0" applyNumberFormat="1" applyFont="1" applyFill="1" applyBorder="1"/>
    <xf numFmtId="3" fontId="22" fillId="0" borderId="27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 applyAlignment="1">
      <alignment wrapText="1"/>
    </xf>
    <xf numFmtId="3" fontId="22" fillId="0" borderId="30" xfId="0" applyNumberFormat="1" applyFont="1" applyFill="1" applyBorder="1"/>
    <xf numFmtId="166" fontId="19" fillId="0" borderId="0" xfId="1" applyNumberFormat="1" applyFont="1" applyFill="1"/>
    <xf numFmtId="3" fontId="23" fillId="0" borderId="30" xfId="0" applyNumberFormat="1" applyFont="1" applyFill="1" applyBorder="1"/>
    <xf numFmtId="3" fontId="19" fillId="0" borderId="0" xfId="0" applyNumberFormat="1" applyFont="1" applyFill="1"/>
    <xf numFmtId="3" fontId="22" fillId="0" borderId="31" xfId="0" applyNumberFormat="1" applyFont="1" applyFill="1" applyBorder="1" applyAlignment="1">
      <alignment wrapText="1"/>
    </xf>
    <xf numFmtId="3" fontId="22" fillId="0" borderId="32" xfId="0" applyNumberFormat="1" applyFont="1" applyFill="1" applyBorder="1"/>
    <xf numFmtId="3" fontId="22" fillId="0" borderId="33" xfId="0" applyNumberFormat="1" applyFont="1" applyFill="1" applyBorder="1"/>
    <xf numFmtId="3" fontId="22" fillId="0" borderId="34" xfId="0" applyNumberFormat="1" applyFont="1" applyFill="1" applyBorder="1"/>
    <xf numFmtId="3" fontId="22" fillId="0" borderId="35" xfId="0" applyNumberFormat="1" applyFont="1" applyFill="1" applyBorder="1"/>
    <xf numFmtId="3" fontId="24" fillId="0" borderId="22" xfId="0" applyNumberFormat="1" applyFont="1" applyFill="1" applyBorder="1" applyAlignment="1">
      <alignment wrapText="1"/>
    </xf>
    <xf numFmtId="3" fontId="24" fillId="0" borderId="23" xfId="0" applyNumberFormat="1" applyFont="1" applyFill="1" applyBorder="1"/>
    <xf numFmtId="3" fontId="24" fillId="0" borderId="36" xfId="0" applyNumberFormat="1" applyFont="1" applyFill="1" applyBorder="1"/>
    <xf numFmtId="3" fontId="22" fillId="0" borderId="24" xfId="0" applyNumberFormat="1" applyFont="1" applyFill="1" applyBorder="1"/>
    <xf numFmtId="3" fontId="25" fillId="0" borderId="37" xfId="0" applyNumberFormat="1" applyFont="1" applyFill="1" applyBorder="1" applyAlignment="1">
      <alignment horizontal="left" wrapText="1" indent="2"/>
    </xf>
    <xf numFmtId="3" fontId="25" fillId="0" borderId="38" xfId="0" applyNumberFormat="1" applyFont="1" applyFill="1" applyBorder="1" applyAlignment="1">
      <alignment horizontal="left" wrapText="1" indent="2"/>
    </xf>
    <xf numFmtId="3" fontId="22" fillId="0" borderId="39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5" fillId="0" borderId="29" xfId="0" applyNumberFormat="1" applyFont="1" applyFill="1" applyBorder="1" applyAlignment="1">
      <alignment horizontal="left" wrapText="1" indent="2"/>
    </xf>
    <xf numFmtId="3" fontId="22" fillId="5" borderId="27" xfId="0" applyNumberFormat="1" applyFont="1" applyFill="1" applyBorder="1"/>
    <xf numFmtId="3" fontId="25" fillId="0" borderId="42" xfId="0" applyNumberFormat="1" applyFont="1" applyFill="1" applyBorder="1" applyAlignment="1">
      <alignment horizontal="left" wrapText="1" indent="2"/>
    </xf>
    <xf numFmtId="3" fontId="22" fillId="0" borderId="43" xfId="0" applyNumberFormat="1" applyFont="1" applyFill="1" applyBorder="1"/>
    <xf numFmtId="3" fontId="25" fillId="0" borderId="31" xfId="0" applyNumberFormat="1" applyFont="1" applyFill="1" applyBorder="1" applyAlignment="1">
      <alignment horizontal="left" wrapText="1" indent="2"/>
    </xf>
    <xf numFmtId="3" fontId="22" fillId="0" borderId="44" xfId="0" applyNumberFormat="1" applyFont="1" applyFill="1" applyBorder="1" applyAlignment="1">
      <alignment wrapText="1"/>
    </xf>
    <xf numFmtId="3" fontId="22" fillId="0" borderId="45" xfId="0" applyNumberFormat="1" applyFont="1" applyFill="1" applyBorder="1"/>
    <xf numFmtId="3" fontId="22" fillId="0" borderId="46" xfId="0" applyNumberFormat="1" applyFont="1" applyFill="1" applyBorder="1"/>
    <xf numFmtId="3" fontId="22" fillId="0" borderId="42" xfId="0" applyNumberFormat="1" applyFont="1" applyFill="1" applyBorder="1" applyAlignment="1">
      <alignment wrapText="1"/>
    </xf>
    <xf numFmtId="3" fontId="19" fillId="0" borderId="47" xfId="0" applyNumberFormat="1" applyFont="1" applyFill="1" applyBorder="1"/>
    <xf numFmtId="3" fontId="24" fillId="0" borderId="47" xfId="0" applyNumberFormat="1" applyFont="1" applyFill="1" applyBorder="1"/>
    <xf numFmtId="0" fontId="22" fillId="0" borderId="48" xfId="3" applyFont="1" applyFill="1" applyBorder="1"/>
    <xf numFmtId="3" fontId="22" fillId="0" borderId="49" xfId="0" applyNumberFormat="1" applyFont="1" applyFill="1" applyBorder="1" applyAlignment="1">
      <alignment wrapText="1"/>
    </xf>
    <xf numFmtId="3" fontId="22" fillId="0" borderId="50" xfId="0" applyNumberFormat="1" applyFont="1" applyFill="1" applyBorder="1"/>
    <xf numFmtId="3" fontId="22" fillId="0" borderId="51" xfId="0" applyNumberFormat="1" applyFont="1" applyFill="1" applyBorder="1"/>
    <xf numFmtId="1" fontId="19" fillId="0" borderId="0" xfId="0" applyNumberFormat="1" applyFont="1" applyFill="1"/>
    <xf numFmtId="0" fontId="27" fillId="0" borderId="0" xfId="0" applyFont="1"/>
    <xf numFmtId="0" fontId="28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29" fillId="3" borderId="0" xfId="0" applyFont="1" applyFill="1" applyAlignment="1">
      <alignment horizontal="left"/>
    </xf>
    <xf numFmtId="165" fontId="30" fillId="3" borderId="14" xfId="0" applyNumberFormat="1" applyFont="1" applyFill="1" applyBorder="1" applyAlignment="1">
      <alignment horizontal="center" vertical="center"/>
    </xf>
    <xf numFmtId="0" fontId="31" fillId="3" borderId="0" xfId="0" applyFont="1" applyFill="1" applyAlignment="1">
      <alignment vertical="center"/>
    </xf>
    <xf numFmtId="165" fontId="30" fillId="3" borderId="17" xfId="0" applyNumberFormat="1" applyFont="1" applyFill="1" applyBorder="1" applyAlignment="1">
      <alignment horizontal="center" vertical="center"/>
    </xf>
    <xf numFmtId="165" fontId="30" fillId="3" borderId="14" xfId="0" applyNumberFormat="1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left"/>
    </xf>
    <xf numFmtId="167" fontId="32" fillId="3" borderId="17" xfId="0" applyNumberFormat="1" applyFont="1" applyFill="1" applyBorder="1" applyAlignment="1">
      <alignment horizontal="right"/>
    </xf>
    <xf numFmtId="0" fontId="30" fillId="3" borderId="52" xfId="0" applyFont="1" applyFill="1" applyBorder="1" applyAlignment="1">
      <alignment horizontal="left"/>
    </xf>
    <xf numFmtId="167" fontId="32" fillId="3" borderId="52" xfId="0" applyNumberFormat="1" applyFont="1" applyFill="1" applyBorder="1" applyAlignment="1">
      <alignment horizontal="right"/>
    </xf>
    <xf numFmtId="0" fontId="32" fillId="3" borderId="17" xfId="0" applyFont="1" applyFill="1" applyBorder="1" applyAlignment="1">
      <alignment horizontal="left" vertical="center"/>
    </xf>
    <xf numFmtId="0" fontId="33" fillId="3" borderId="0" xfId="0" applyFont="1" applyFill="1" applyAlignment="1">
      <alignment horizontal="left"/>
    </xf>
    <xf numFmtId="0" fontId="32" fillId="3" borderId="52" xfId="0" applyFont="1" applyFill="1" applyBorder="1" applyAlignment="1">
      <alignment horizontal="left"/>
    </xf>
    <xf numFmtId="167" fontId="14" fillId="3" borderId="0" xfId="0" applyNumberFormat="1" applyFont="1" applyFill="1" applyAlignment="1">
      <alignment vertical="center"/>
    </xf>
    <xf numFmtId="0" fontId="32" fillId="3" borderId="0" xfId="0" applyFont="1" applyFill="1" applyAlignment="1">
      <alignment horizontal="left"/>
    </xf>
    <xf numFmtId="167" fontId="34" fillId="3" borderId="52" xfId="0" applyNumberFormat="1" applyFont="1" applyFill="1" applyBorder="1" applyAlignment="1">
      <alignment horizontal="right"/>
    </xf>
    <xf numFmtId="167" fontId="28" fillId="3" borderId="0" xfId="0" applyNumberFormat="1" applyFont="1" applyFill="1" applyAlignment="1">
      <alignment vertical="center"/>
    </xf>
    <xf numFmtId="0" fontId="32" fillId="4" borderId="52" xfId="0" applyFont="1" applyFill="1" applyBorder="1" applyAlignment="1">
      <alignment horizontal="left"/>
    </xf>
    <xf numFmtId="0" fontId="30" fillId="3" borderId="17" xfId="0" applyFont="1" applyFill="1" applyBorder="1" applyAlignment="1">
      <alignment horizontal="left" vertical="center"/>
    </xf>
    <xf numFmtId="0" fontId="35" fillId="3" borderId="0" xfId="0" applyFont="1" applyFill="1" applyAlignment="1">
      <alignment vertical="center"/>
    </xf>
    <xf numFmtId="0" fontId="32" fillId="3" borderId="52" xfId="0" applyFont="1" applyFill="1" applyBorder="1" applyAlignment="1">
      <alignment horizontal="left" vertical="center" wrapText="1"/>
    </xf>
    <xf numFmtId="0" fontId="30" fillId="3" borderId="52" xfId="0" applyFont="1" applyFill="1" applyBorder="1" applyAlignment="1">
      <alignment horizontal="left" vertical="center" wrapText="1"/>
    </xf>
    <xf numFmtId="0" fontId="32" fillId="3" borderId="0" xfId="0" applyFont="1" applyFill="1" applyAlignment="1">
      <alignment horizontal="left" vertical="center"/>
    </xf>
    <xf numFmtId="167" fontId="32" fillId="3" borderId="52" xfId="0" applyNumberFormat="1" applyFont="1" applyFill="1" applyBorder="1" applyAlignment="1">
      <alignment horizontal="right" vertical="center"/>
    </xf>
    <xf numFmtId="0" fontId="32" fillId="4" borderId="17" xfId="0" applyFont="1" applyFill="1" applyBorder="1" applyAlignment="1">
      <alignment horizontal="left" vertical="center"/>
    </xf>
    <xf numFmtId="0" fontId="32" fillId="4" borderId="52" xfId="0" applyFont="1" applyFill="1" applyBorder="1" applyAlignment="1">
      <alignment horizontal="left" vertical="center"/>
    </xf>
    <xf numFmtId="0" fontId="32" fillId="3" borderId="17" xfId="0" applyFont="1" applyFill="1" applyBorder="1" applyAlignment="1">
      <alignment horizontal="left"/>
    </xf>
    <xf numFmtId="0" fontId="32" fillId="3" borderId="0" xfId="0" applyFont="1" applyFill="1" applyAlignment="1">
      <alignment horizontal="left" wrapText="1"/>
    </xf>
    <xf numFmtId="0" fontId="2" fillId="7" borderId="56" xfId="4" applyFont="1" applyFill="1" applyBorder="1"/>
    <xf numFmtId="168" fontId="38" fillId="7" borderId="56" xfId="4" applyNumberFormat="1" applyFont="1" applyFill="1" applyBorder="1" applyAlignment="1">
      <alignment horizontal="center"/>
    </xf>
    <xf numFmtId="168" fontId="38" fillId="7" borderId="57" xfId="4" applyNumberFormat="1" applyFont="1" applyFill="1" applyBorder="1" applyAlignment="1">
      <alignment horizontal="center"/>
    </xf>
    <xf numFmtId="0" fontId="38" fillId="7" borderId="57" xfId="4" applyFont="1" applyFill="1" applyBorder="1" applyAlignment="1">
      <alignment horizontal="center" wrapText="1"/>
    </xf>
    <xf numFmtId="0" fontId="39" fillId="6" borderId="58" xfId="0" applyFont="1" applyFill="1" applyBorder="1"/>
    <xf numFmtId="167" fontId="38" fillId="6" borderId="58" xfId="0" applyNumberFormat="1" applyFont="1" applyFill="1" applyBorder="1"/>
    <xf numFmtId="167" fontId="38" fillId="6" borderId="55" xfId="0" applyNumberFormat="1" applyFont="1" applyFill="1" applyBorder="1"/>
    <xf numFmtId="167" fontId="0" fillId="0" borderId="59" xfId="0" applyNumberFormat="1" applyFill="1" applyBorder="1"/>
    <xf numFmtId="167" fontId="0" fillId="0" borderId="60" xfId="0" applyNumberFormat="1" applyFill="1" applyBorder="1"/>
    <xf numFmtId="167" fontId="0" fillId="0" borderId="61" xfId="0" applyNumberFormat="1" applyFill="1" applyBorder="1"/>
    <xf numFmtId="167" fontId="0" fillId="0" borderId="57" xfId="0" applyNumberFormat="1" applyFill="1" applyBorder="1"/>
    <xf numFmtId="167" fontId="0" fillId="0" borderId="9" xfId="0" applyNumberFormat="1" applyFill="1" applyBorder="1"/>
    <xf numFmtId="167" fontId="0" fillId="0" borderId="62" xfId="0" applyNumberFormat="1" applyFill="1" applyBorder="1"/>
    <xf numFmtId="167" fontId="0" fillId="0" borderId="5" xfId="0" applyNumberFormat="1" applyFill="1" applyBorder="1"/>
    <xf numFmtId="167" fontId="0" fillId="0" borderId="7" xfId="0" applyNumberFormat="1" applyFill="1" applyBorder="1"/>
    <xf numFmtId="167" fontId="0" fillId="0" borderId="12" xfId="0" applyNumberFormat="1" applyFill="1" applyBorder="1"/>
    <xf numFmtId="167" fontId="0" fillId="0" borderId="63" xfId="0" applyNumberFormat="1" applyFill="1" applyBorder="1"/>
    <xf numFmtId="0" fontId="40" fillId="0" borderId="59" xfId="0" applyFont="1" applyBorder="1"/>
    <xf numFmtId="0" fontId="40" fillId="0" borderId="5" xfId="0" applyFont="1" applyBorder="1"/>
    <xf numFmtId="0" fontId="40" fillId="0" borderId="5" xfId="0" applyFont="1" applyBorder="1" applyAlignment="1">
      <alignment wrapText="1"/>
    </xf>
    <xf numFmtId="0" fontId="40" fillId="0" borderId="9" xfId="0" applyFont="1" applyBorder="1"/>
    <xf numFmtId="0" fontId="13" fillId="3" borderId="0" xfId="0" applyFont="1" applyFill="1" applyAlignment="1">
      <alignment horizontal="left"/>
    </xf>
    <xf numFmtId="0" fontId="29" fillId="3" borderId="0" xfId="0" applyFont="1" applyFill="1" applyAlignment="1">
      <alignment horizontal="left"/>
    </xf>
    <xf numFmtId="0" fontId="18" fillId="0" borderId="0" xfId="0" applyFont="1" applyFill="1" applyAlignment="1">
      <alignment horizontal="center" wrapText="1"/>
    </xf>
    <xf numFmtId="0" fontId="36" fillId="6" borderId="53" xfId="4" applyFont="1" applyFill="1" applyBorder="1" applyAlignment="1">
      <alignment horizontal="center" wrapText="1"/>
    </xf>
    <xf numFmtId="0" fontId="36" fillId="6" borderId="54" xfId="4" applyFont="1" applyFill="1" applyBorder="1" applyAlignment="1">
      <alignment horizontal="center" wrapText="1"/>
    </xf>
    <xf numFmtId="0" fontId="36" fillId="6" borderId="55" xfId="4" applyFont="1" applyFill="1" applyBorder="1" applyAlignment="1">
      <alignment horizontal="center" wrapText="1"/>
    </xf>
    <xf numFmtId="0" fontId="37" fillId="7" borderId="53" xfId="4" applyFont="1" applyFill="1" applyBorder="1" applyAlignment="1">
      <alignment horizontal="right"/>
    </xf>
    <xf numFmtId="0" fontId="37" fillId="7" borderId="54" xfId="4" applyFont="1" applyFill="1" applyBorder="1" applyAlignment="1">
      <alignment horizontal="right"/>
    </xf>
    <xf numFmtId="0" fontId="37" fillId="7" borderId="55" xfId="4" applyFont="1" applyFill="1" applyBorder="1" applyAlignment="1">
      <alignment horizontal="right"/>
    </xf>
  </cellXfs>
  <cellStyles count="5">
    <cellStyle name="Normal" xfId="0" builtinId="0"/>
    <cellStyle name="Normal_Book2" xfId="4"/>
    <cellStyle name="Normal_Count" xfId="2"/>
    <cellStyle name="Normal_Sheet1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2011\M_01_2011\31_12_10_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Javadyan.CBALAN\Desktop\31_12_10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_53022_01"/>
      <sheetName val="sheet1_53021_01"/>
      <sheetName val="sheet1_53018_01"/>
      <sheetName val="sheet1_53017_01"/>
      <sheetName val="sheet1_53015_01"/>
      <sheetName val="sheet1_53011_01"/>
      <sheetName val="sheet1_53009_01"/>
      <sheetName val="sheet1_53005_01"/>
      <sheetName val="sheet1_53003_01"/>
      <sheetName val="31.12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1">
          <cell r="N51">
            <v>3052438904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_53022_05"/>
      <sheetName val="sheet1_53021_05"/>
      <sheetName val="sheet1_53018_05"/>
      <sheetName val="sheet1_53017_05"/>
      <sheetName val="sheet1_53015_05"/>
      <sheetName val="sheet1_53011_05"/>
      <sheetName val="sheet1_53009_05"/>
      <sheetName val="sheet1_53005_05"/>
      <sheetName val="sheet1_53003_05"/>
      <sheetName val="²Øöà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E15">
            <v>8253076.2000000002</v>
          </cell>
        </row>
        <row r="16">
          <cell r="E16">
            <v>-4010417.6</v>
          </cell>
        </row>
        <row r="24">
          <cell r="E24">
            <v>1745538.9</v>
          </cell>
        </row>
        <row r="25">
          <cell r="E25">
            <v>-535125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tabSelected="1" workbookViewId="0">
      <selection activeCell="AN13" sqref="AN13"/>
    </sheetView>
  </sheetViews>
  <sheetFormatPr defaultRowHeight="12.75" x14ac:dyDescent="0.2"/>
  <cols>
    <col min="1" max="1" width="48.33203125" style="3" customWidth="1"/>
    <col min="2" max="2" width="4.6640625" style="2" hidden="1" customWidth="1"/>
    <col min="3" max="13" width="3.5546875" style="2" hidden="1" customWidth="1"/>
    <col min="14" max="14" width="4.6640625" style="2" hidden="1" customWidth="1"/>
    <col min="15" max="25" width="3.5546875" style="2" hidden="1" customWidth="1"/>
    <col min="26" max="26" width="4.6640625" style="2" hidden="1" customWidth="1"/>
    <col min="27" max="37" width="4.33203125" style="2" hidden="1" customWidth="1"/>
    <col min="38" max="38" width="6.5546875" style="2" customWidth="1"/>
    <col min="39" max="256" width="8.88671875" style="3"/>
    <col min="257" max="257" width="48.33203125" style="3" customWidth="1"/>
    <col min="258" max="293" width="0" style="3" hidden="1" customWidth="1"/>
    <col min="294" max="294" width="6.5546875" style="3" customWidth="1"/>
    <col min="295" max="512" width="8.88671875" style="3"/>
    <col min="513" max="513" width="48.33203125" style="3" customWidth="1"/>
    <col min="514" max="549" width="0" style="3" hidden="1" customWidth="1"/>
    <col min="550" max="550" width="6.5546875" style="3" customWidth="1"/>
    <col min="551" max="768" width="8.88671875" style="3"/>
    <col min="769" max="769" width="48.33203125" style="3" customWidth="1"/>
    <col min="770" max="805" width="0" style="3" hidden="1" customWidth="1"/>
    <col min="806" max="806" width="6.5546875" style="3" customWidth="1"/>
    <col min="807" max="1024" width="8.88671875" style="3"/>
    <col min="1025" max="1025" width="48.33203125" style="3" customWidth="1"/>
    <col min="1026" max="1061" width="0" style="3" hidden="1" customWidth="1"/>
    <col min="1062" max="1062" width="6.5546875" style="3" customWidth="1"/>
    <col min="1063" max="1280" width="8.88671875" style="3"/>
    <col min="1281" max="1281" width="48.33203125" style="3" customWidth="1"/>
    <col min="1282" max="1317" width="0" style="3" hidden="1" customWidth="1"/>
    <col min="1318" max="1318" width="6.5546875" style="3" customWidth="1"/>
    <col min="1319" max="1536" width="8.88671875" style="3"/>
    <col min="1537" max="1537" width="48.33203125" style="3" customWidth="1"/>
    <col min="1538" max="1573" width="0" style="3" hidden="1" customWidth="1"/>
    <col min="1574" max="1574" width="6.5546875" style="3" customWidth="1"/>
    <col min="1575" max="1792" width="8.88671875" style="3"/>
    <col min="1793" max="1793" width="48.33203125" style="3" customWidth="1"/>
    <col min="1794" max="1829" width="0" style="3" hidden="1" customWidth="1"/>
    <col min="1830" max="1830" width="6.5546875" style="3" customWidth="1"/>
    <col min="1831" max="2048" width="8.88671875" style="3"/>
    <col min="2049" max="2049" width="48.33203125" style="3" customWidth="1"/>
    <col min="2050" max="2085" width="0" style="3" hidden="1" customWidth="1"/>
    <col min="2086" max="2086" width="6.5546875" style="3" customWidth="1"/>
    <col min="2087" max="2304" width="8.88671875" style="3"/>
    <col min="2305" max="2305" width="48.33203125" style="3" customWidth="1"/>
    <col min="2306" max="2341" width="0" style="3" hidden="1" customWidth="1"/>
    <col min="2342" max="2342" width="6.5546875" style="3" customWidth="1"/>
    <col min="2343" max="2560" width="8.88671875" style="3"/>
    <col min="2561" max="2561" width="48.33203125" style="3" customWidth="1"/>
    <col min="2562" max="2597" width="0" style="3" hidden="1" customWidth="1"/>
    <col min="2598" max="2598" width="6.5546875" style="3" customWidth="1"/>
    <col min="2599" max="2816" width="8.88671875" style="3"/>
    <col min="2817" max="2817" width="48.33203125" style="3" customWidth="1"/>
    <col min="2818" max="2853" width="0" style="3" hidden="1" customWidth="1"/>
    <col min="2854" max="2854" width="6.5546875" style="3" customWidth="1"/>
    <col min="2855" max="3072" width="8.88671875" style="3"/>
    <col min="3073" max="3073" width="48.33203125" style="3" customWidth="1"/>
    <col min="3074" max="3109" width="0" style="3" hidden="1" customWidth="1"/>
    <col min="3110" max="3110" width="6.5546875" style="3" customWidth="1"/>
    <col min="3111" max="3328" width="8.88671875" style="3"/>
    <col min="3329" max="3329" width="48.33203125" style="3" customWidth="1"/>
    <col min="3330" max="3365" width="0" style="3" hidden="1" customWidth="1"/>
    <col min="3366" max="3366" width="6.5546875" style="3" customWidth="1"/>
    <col min="3367" max="3584" width="8.88671875" style="3"/>
    <col min="3585" max="3585" width="48.33203125" style="3" customWidth="1"/>
    <col min="3586" max="3621" width="0" style="3" hidden="1" customWidth="1"/>
    <col min="3622" max="3622" width="6.5546875" style="3" customWidth="1"/>
    <col min="3623" max="3840" width="8.88671875" style="3"/>
    <col min="3841" max="3841" width="48.33203125" style="3" customWidth="1"/>
    <col min="3842" max="3877" width="0" style="3" hidden="1" customWidth="1"/>
    <col min="3878" max="3878" width="6.5546875" style="3" customWidth="1"/>
    <col min="3879" max="4096" width="8.88671875" style="3"/>
    <col min="4097" max="4097" width="48.33203125" style="3" customWidth="1"/>
    <col min="4098" max="4133" width="0" style="3" hidden="1" customWidth="1"/>
    <col min="4134" max="4134" width="6.5546875" style="3" customWidth="1"/>
    <col min="4135" max="4352" width="8.88671875" style="3"/>
    <col min="4353" max="4353" width="48.33203125" style="3" customWidth="1"/>
    <col min="4354" max="4389" width="0" style="3" hidden="1" customWidth="1"/>
    <col min="4390" max="4390" width="6.5546875" style="3" customWidth="1"/>
    <col min="4391" max="4608" width="8.88671875" style="3"/>
    <col min="4609" max="4609" width="48.33203125" style="3" customWidth="1"/>
    <col min="4610" max="4645" width="0" style="3" hidden="1" customWidth="1"/>
    <col min="4646" max="4646" width="6.5546875" style="3" customWidth="1"/>
    <col min="4647" max="4864" width="8.88671875" style="3"/>
    <col min="4865" max="4865" width="48.33203125" style="3" customWidth="1"/>
    <col min="4866" max="4901" width="0" style="3" hidden="1" customWidth="1"/>
    <col min="4902" max="4902" width="6.5546875" style="3" customWidth="1"/>
    <col min="4903" max="5120" width="8.88671875" style="3"/>
    <col min="5121" max="5121" width="48.33203125" style="3" customWidth="1"/>
    <col min="5122" max="5157" width="0" style="3" hidden="1" customWidth="1"/>
    <col min="5158" max="5158" width="6.5546875" style="3" customWidth="1"/>
    <col min="5159" max="5376" width="8.88671875" style="3"/>
    <col min="5377" max="5377" width="48.33203125" style="3" customWidth="1"/>
    <col min="5378" max="5413" width="0" style="3" hidden="1" customWidth="1"/>
    <col min="5414" max="5414" width="6.5546875" style="3" customWidth="1"/>
    <col min="5415" max="5632" width="8.88671875" style="3"/>
    <col min="5633" max="5633" width="48.33203125" style="3" customWidth="1"/>
    <col min="5634" max="5669" width="0" style="3" hidden="1" customWidth="1"/>
    <col min="5670" max="5670" width="6.5546875" style="3" customWidth="1"/>
    <col min="5671" max="5888" width="8.88671875" style="3"/>
    <col min="5889" max="5889" width="48.33203125" style="3" customWidth="1"/>
    <col min="5890" max="5925" width="0" style="3" hidden="1" customWidth="1"/>
    <col min="5926" max="5926" width="6.5546875" style="3" customWidth="1"/>
    <col min="5927" max="6144" width="8.88671875" style="3"/>
    <col min="6145" max="6145" width="48.33203125" style="3" customWidth="1"/>
    <col min="6146" max="6181" width="0" style="3" hidden="1" customWidth="1"/>
    <col min="6182" max="6182" width="6.5546875" style="3" customWidth="1"/>
    <col min="6183" max="6400" width="8.88671875" style="3"/>
    <col min="6401" max="6401" width="48.33203125" style="3" customWidth="1"/>
    <col min="6402" max="6437" width="0" style="3" hidden="1" customWidth="1"/>
    <col min="6438" max="6438" width="6.5546875" style="3" customWidth="1"/>
    <col min="6439" max="6656" width="8.88671875" style="3"/>
    <col min="6657" max="6657" width="48.33203125" style="3" customWidth="1"/>
    <col min="6658" max="6693" width="0" style="3" hidden="1" customWidth="1"/>
    <col min="6694" max="6694" width="6.5546875" style="3" customWidth="1"/>
    <col min="6695" max="6912" width="8.88671875" style="3"/>
    <col min="6913" max="6913" width="48.33203125" style="3" customWidth="1"/>
    <col min="6914" max="6949" width="0" style="3" hidden="1" customWidth="1"/>
    <col min="6950" max="6950" width="6.5546875" style="3" customWidth="1"/>
    <col min="6951" max="7168" width="8.88671875" style="3"/>
    <col min="7169" max="7169" width="48.33203125" style="3" customWidth="1"/>
    <col min="7170" max="7205" width="0" style="3" hidden="1" customWidth="1"/>
    <col min="7206" max="7206" width="6.5546875" style="3" customWidth="1"/>
    <col min="7207" max="7424" width="8.88671875" style="3"/>
    <col min="7425" max="7425" width="48.33203125" style="3" customWidth="1"/>
    <col min="7426" max="7461" width="0" style="3" hidden="1" customWidth="1"/>
    <col min="7462" max="7462" width="6.5546875" style="3" customWidth="1"/>
    <col min="7463" max="7680" width="8.88671875" style="3"/>
    <col min="7681" max="7681" width="48.33203125" style="3" customWidth="1"/>
    <col min="7682" max="7717" width="0" style="3" hidden="1" customWidth="1"/>
    <col min="7718" max="7718" width="6.5546875" style="3" customWidth="1"/>
    <col min="7719" max="7936" width="8.88671875" style="3"/>
    <col min="7937" max="7937" width="48.33203125" style="3" customWidth="1"/>
    <col min="7938" max="7973" width="0" style="3" hidden="1" customWidth="1"/>
    <col min="7974" max="7974" width="6.5546875" style="3" customWidth="1"/>
    <col min="7975" max="8192" width="8.88671875" style="3"/>
    <col min="8193" max="8193" width="48.33203125" style="3" customWidth="1"/>
    <col min="8194" max="8229" width="0" style="3" hidden="1" customWidth="1"/>
    <col min="8230" max="8230" width="6.5546875" style="3" customWidth="1"/>
    <col min="8231" max="8448" width="8.88671875" style="3"/>
    <col min="8449" max="8449" width="48.33203125" style="3" customWidth="1"/>
    <col min="8450" max="8485" width="0" style="3" hidden="1" customWidth="1"/>
    <col min="8486" max="8486" width="6.5546875" style="3" customWidth="1"/>
    <col min="8487" max="8704" width="8.88671875" style="3"/>
    <col min="8705" max="8705" width="48.33203125" style="3" customWidth="1"/>
    <col min="8706" max="8741" width="0" style="3" hidden="1" customWidth="1"/>
    <col min="8742" max="8742" width="6.5546875" style="3" customWidth="1"/>
    <col min="8743" max="8960" width="8.88671875" style="3"/>
    <col min="8961" max="8961" width="48.33203125" style="3" customWidth="1"/>
    <col min="8962" max="8997" width="0" style="3" hidden="1" customWidth="1"/>
    <col min="8998" max="8998" width="6.5546875" style="3" customWidth="1"/>
    <col min="8999" max="9216" width="8.88671875" style="3"/>
    <col min="9217" max="9217" width="48.33203125" style="3" customWidth="1"/>
    <col min="9218" max="9253" width="0" style="3" hidden="1" customWidth="1"/>
    <col min="9254" max="9254" width="6.5546875" style="3" customWidth="1"/>
    <col min="9255" max="9472" width="8.88671875" style="3"/>
    <col min="9473" max="9473" width="48.33203125" style="3" customWidth="1"/>
    <col min="9474" max="9509" width="0" style="3" hidden="1" customWidth="1"/>
    <col min="9510" max="9510" width="6.5546875" style="3" customWidth="1"/>
    <col min="9511" max="9728" width="8.88671875" style="3"/>
    <col min="9729" max="9729" width="48.33203125" style="3" customWidth="1"/>
    <col min="9730" max="9765" width="0" style="3" hidden="1" customWidth="1"/>
    <col min="9766" max="9766" width="6.5546875" style="3" customWidth="1"/>
    <col min="9767" max="9984" width="8.88671875" style="3"/>
    <col min="9985" max="9985" width="48.33203125" style="3" customWidth="1"/>
    <col min="9986" max="10021" width="0" style="3" hidden="1" customWidth="1"/>
    <col min="10022" max="10022" width="6.5546875" style="3" customWidth="1"/>
    <col min="10023" max="10240" width="8.88671875" style="3"/>
    <col min="10241" max="10241" width="48.33203125" style="3" customWidth="1"/>
    <col min="10242" max="10277" width="0" style="3" hidden="1" customWidth="1"/>
    <col min="10278" max="10278" width="6.5546875" style="3" customWidth="1"/>
    <col min="10279" max="10496" width="8.88671875" style="3"/>
    <col min="10497" max="10497" width="48.33203125" style="3" customWidth="1"/>
    <col min="10498" max="10533" width="0" style="3" hidden="1" customWidth="1"/>
    <col min="10534" max="10534" width="6.5546875" style="3" customWidth="1"/>
    <col min="10535" max="10752" width="8.88671875" style="3"/>
    <col min="10753" max="10753" width="48.33203125" style="3" customWidth="1"/>
    <col min="10754" max="10789" width="0" style="3" hidden="1" customWidth="1"/>
    <col min="10790" max="10790" width="6.5546875" style="3" customWidth="1"/>
    <col min="10791" max="11008" width="8.88671875" style="3"/>
    <col min="11009" max="11009" width="48.33203125" style="3" customWidth="1"/>
    <col min="11010" max="11045" width="0" style="3" hidden="1" customWidth="1"/>
    <col min="11046" max="11046" width="6.5546875" style="3" customWidth="1"/>
    <col min="11047" max="11264" width="8.88671875" style="3"/>
    <col min="11265" max="11265" width="48.33203125" style="3" customWidth="1"/>
    <col min="11266" max="11301" width="0" style="3" hidden="1" customWidth="1"/>
    <col min="11302" max="11302" width="6.5546875" style="3" customWidth="1"/>
    <col min="11303" max="11520" width="8.88671875" style="3"/>
    <col min="11521" max="11521" width="48.33203125" style="3" customWidth="1"/>
    <col min="11522" max="11557" width="0" style="3" hidden="1" customWidth="1"/>
    <col min="11558" max="11558" width="6.5546875" style="3" customWidth="1"/>
    <col min="11559" max="11776" width="8.88671875" style="3"/>
    <col min="11777" max="11777" width="48.33203125" style="3" customWidth="1"/>
    <col min="11778" max="11813" width="0" style="3" hidden="1" customWidth="1"/>
    <col min="11814" max="11814" width="6.5546875" style="3" customWidth="1"/>
    <col min="11815" max="12032" width="8.88671875" style="3"/>
    <col min="12033" max="12033" width="48.33203125" style="3" customWidth="1"/>
    <col min="12034" max="12069" width="0" style="3" hidden="1" customWidth="1"/>
    <col min="12070" max="12070" width="6.5546875" style="3" customWidth="1"/>
    <col min="12071" max="12288" width="8.88671875" style="3"/>
    <col min="12289" max="12289" width="48.33203125" style="3" customWidth="1"/>
    <col min="12290" max="12325" width="0" style="3" hidden="1" customWidth="1"/>
    <col min="12326" max="12326" width="6.5546875" style="3" customWidth="1"/>
    <col min="12327" max="12544" width="8.88671875" style="3"/>
    <col min="12545" max="12545" width="48.33203125" style="3" customWidth="1"/>
    <col min="12546" max="12581" width="0" style="3" hidden="1" customWidth="1"/>
    <col min="12582" max="12582" width="6.5546875" style="3" customWidth="1"/>
    <col min="12583" max="12800" width="8.88671875" style="3"/>
    <col min="12801" max="12801" width="48.33203125" style="3" customWidth="1"/>
    <col min="12802" max="12837" width="0" style="3" hidden="1" customWidth="1"/>
    <col min="12838" max="12838" width="6.5546875" style="3" customWidth="1"/>
    <col min="12839" max="13056" width="8.88671875" style="3"/>
    <col min="13057" max="13057" width="48.33203125" style="3" customWidth="1"/>
    <col min="13058" max="13093" width="0" style="3" hidden="1" customWidth="1"/>
    <col min="13094" max="13094" width="6.5546875" style="3" customWidth="1"/>
    <col min="13095" max="13312" width="8.88671875" style="3"/>
    <col min="13313" max="13313" width="48.33203125" style="3" customWidth="1"/>
    <col min="13314" max="13349" width="0" style="3" hidden="1" customWidth="1"/>
    <col min="13350" max="13350" width="6.5546875" style="3" customWidth="1"/>
    <col min="13351" max="13568" width="8.88671875" style="3"/>
    <col min="13569" max="13569" width="48.33203125" style="3" customWidth="1"/>
    <col min="13570" max="13605" width="0" style="3" hidden="1" customWidth="1"/>
    <col min="13606" max="13606" width="6.5546875" style="3" customWidth="1"/>
    <col min="13607" max="13824" width="8.88671875" style="3"/>
    <col min="13825" max="13825" width="48.33203125" style="3" customWidth="1"/>
    <col min="13826" max="13861" width="0" style="3" hidden="1" customWidth="1"/>
    <col min="13862" max="13862" width="6.5546875" style="3" customWidth="1"/>
    <col min="13863" max="14080" width="8.88671875" style="3"/>
    <col min="14081" max="14081" width="48.33203125" style="3" customWidth="1"/>
    <col min="14082" max="14117" width="0" style="3" hidden="1" customWidth="1"/>
    <col min="14118" max="14118" width="6.5546875" style="3" customWidth="1"/>
    <col min="14119" max="14336" width="8.88671875" style="3"/>
    <col min="14337" max="14337" width="48.33203125" style="3" customWidth="1"/>
    <col min="14338" max="14373" width="0" style="3" hidden="1" customWidth="1"/>
    <col min="14374" max="14374" width="6.5546875" style="3" customWidth="1"/>
    <col min="14375" max="14592" width="8.88671875" style="3"/>
    <col min="14593" max="14593" width="48.33203125" style="3" customWidth="1"/>
    <col min="14594" max="14629" width="0" style="3" hidden="1" customWidth="1"/>
    <col min="14630" max="14630" width="6.5546875" style="3" customWidth="1"/>
    <col min="14631" max="14848" width="8.88671875" style="3"/>
    <col min="14849" max="14849" width="48.33203125" style="3" customWidth="1"/>
    <col min="14850" max="14885" width="0" style="3" hidden="1" customWidth="1"/>
    <col min="14886" max="14886" width="6.5546875" style="3" customWidth="1"/>
    <col min="14887" max="15104" width="8.88671875" style="3"/>
    <col min="15105" max="15105" width="48.33203125" style="3" customWidth="1"/>
    <col min="15106" max="15141" width="0" style="3" hidden="1" customWidth="1"/>
    <col min="15142" max="15142" width="6.5546875" style="3" customWidth="1"/>
    <col min="15143" max="15360" width="8.88671875" style="3"/>
    <col min="15361" max="15361" width="48.33203125" style="3" customWidth="1"/>
    <col min="15362" max="15397" width="0" style="3" hidden="1" customWidth="1"/>
    <col min="15398" max="15398" width="6.5546875" style="3" customWidth="1"/>
    <col min="15399" max="15616" width="8.88671875" style="3"/>
    <col min="15617" max="15617" width="48.33203125" style="3" customWidth="1"/>
    <col min="15618" max="15653" width="0" style="3" hidden="1" customWidth="1"/>
    <col min="15654" max="15654" width="6.5546875" style="3" customWidth="1"/>
    <col min="15655" max="15872" width="8.88671875" style="3"/>
    <col min="15873" max="15873" width="48.33203125" style="3" customWidth="1"/>
    <col min="15874" max="15909" width="0" style="3" hidden="1" customWidth="1"/>
    <col min="15910" max="15910" width="6.5546875" style="3" customWidth="1"/>
    <col min="15911" max="16128" width="8.88671875" style="3"/>
    <col min="16129" max="16129" width="48.33203125" style="3" customWidth="1"/>
    <col min="16130" max="16165" width="0" style="3" hidden="1" customWidth="1"/>
    <col min="16166" max="16166" width="6.5546875" style="3" customWidth="1"/>
    <col min="16167" max="16384" width="8.88671875" style="3"/>
  </cols>
  <sheetData>
    <row r="1" spans="1:40" ht="18" x14ac:dyDescent="0.25">
      <c r="A1" s="1" t="s">
        <v>0</v>
      </c>
    </row>
    <row r="2" spans="1:40" ht="13.5" thickBot="1" x14ac:dyDescent="0.25">
      <c r="A2" s="4"/>
    </row>
    <row r="3" spans="1:40" ht="15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4</v>
      </c>
      <c r="H3" s="7" t="s">
        <v>2</v>
      </c>
      <c r="I3" s="7" t="s">
        <v>2</v>
      </c>
      <c r="J3" s="7" t="s">
        <v>6</v>
      </c>
      <c r="K3" s="7" t="s">
        <v>7</v>
      </c>
      <c r="L3" s="7" t="s">
        <v>2</v>
      </c>
      <c r="M3" s="7" t="s">
        <v>8</v>
      </c>
      <c r="N3" s="7" t="s">
        <v>9</v>
      </c>
      <c r="O3" s="7" t="s">
        <v>2</v>
      </c>
      <c r="P3" s="7" t="s">
        <v>3</v>
      </c>
      <c r="Q3" s="7" t="s">
        <v>4</v>
      </c>
      <c r="R3" s="7" t="s">
        <v>5</v>
      </c>
      <c r="S3" s="7" t="s">
        <v>4</v>
      </c>
      <c r="T3" s="7" t="s">
        <v>2</v>
      </c>
      <c r="U3" s="7" t="s">
        <v>2</v>
      </c>
      <c r="V3" s="7" t="s">
        <v>6</v>
      </c>
      <c r="W3" s="7" t="s">
        <v>7</v>
      </c>
      <c r="X3" s="7" t="s">
        <v>2</v>
      </c>
      <c r="Y3" s="7" t="s">
        <v>8</v>
      </c>
      <c r="Z3" s="7" t="s">
        <v>10</v>
      </c>
      <c r="AA3" s="7" t="s">
        <v>2</v>
      </c>
      <c r="AB3" s="7" t="s">
        <v>3</v>
      </c>
      <c r="AC3" s="7" t="s">
        <v>4</v>
      </c>
      <c r="AD3" s="7" t="s">
        <v>5</v>
      </c>
      <c r="AE3" s="7" t="s">
        <v>4</v>
      </c>
      <c r="AF3" s="7" t="s">
        <v>2</v>
      </c>
      <c r="AG3" s="7" t="s">
        <v>2</v>
      </c>
      <c r="AH3" s="7" t="s">
        <v>11</v>
      </c>
      <c r="AI3" s="7" t="s">
        <v>7</v>
      </c>
      <c r="AJ3" s="7" t="s">
        <v>2</v>
      </c>
      <c r="AK3" s="7" t="s">
        <v>8</v>
      </c>
      <c r="AL3" s="7" t="s">
        <v>12</v>
      </c>
      <c r="AM3" s="7" t="s">
        <v>13</v>
      </c>
      <c r="AN3" s="7" t="s">
        <v>14</v>
      </c>
    </row>
    <row r="4" spans="1:40" ht="16.5" x14ac:dyDescent="0.3">
      <c r="A4" s="8" t="s">
        <v>15</v>
      </c>
      <c r="B4" s="9">
        <v>22</v>
      </c>
      <c r="C4" s="10">
        <v>22</v>
      </c>
      <c r="D4" s="10">
        <v>22</v>
      </c>
      <c r="E4" s="10">
        <v>22</v>
      </c>
      <c r="F4" s="10">
        <v>22</v>
      </c>
      <c r="G4" s="10">
        <v>22</v>
      </c>
      <c r="H4" s="10">
        <v>22</v>
      </c>
      <c r="I4" s="10">
        <v>22</v>
      </c>
      <c r="J4" s="10">
        <v>22</v>
      </c>
      <c r="K4" s="10">
        <v>22</v>
      </c>
      <c r="L4" s="10">
        <v>22</v>
      </c>
      <c r="M4" s="10">
        <v>22</v>
      </c>
      <c r="N4" s="10">
        <v>22</v>
      </c>
      <c r="O4" s="10">
        <v>22</v>
      </c>
      <c r="P4" s="10">
        <v>22</v>
      </c>
      <c r="Q4" s="10">
        <v>22</v>
      </c>
      <c r="R4" s="10">
        <v>22</v>
      </c>
      <c r="S4" s="10">
        <v>22</v>
      </c>
      <c r="T4" s="10">
        <v>21</v>
      </c>
      <c r="U4" s="10">
        <v>21</v>
      </c>
      <c r="V4" s="10">
        <v>21</v>
      </c>
      <c r="W4" s="10">
        <v>21</v>
      </c>
      <c r="X4" s="10">
        <v>21</v>
      </c>
      <c r="Y4" s="10">
        <v>21</v>
      </c>
      <c r="Z4" s="10">
        <v>21</v>
      </c>
      <c r="AA4" s="10">
        <v>21</v>
      </c>
      <c r="AB4" s="10">
        <v>21</v>
      </c>
      <c r="AC4" s="10">
        <v>21</v>
      </c>
      <c r="AD4" s="10">
        <v>21</v>
      </c>
      <c r="AE4" s="10">
        <v>21</v>
      </c>
      <c r="AF4" s="10">
        <v>22</v>
      </c>
      <c r="AG4" s="10">
        <v>22</v>
      </c>
      <c r="AH4" s="10">
        <v>22</v>
      </c>
      <c r="AI4" s="10">
        <v>22</v>
      </c>
      <c r="AJ4" s="10">
        <v>22</v>
      </c>
      <c r="AK4" s="10">
        <v>22</v>
      </c>
      <c r="AL4" s="10">
        <v>22</v>
      </c>
      <c r="AM4" s="10">
        <v>22</v>
      </c>
      <c r="AN4" s="10">
        <v>22</v>
      </c>
    </row>
    <row r="5" spans="1:40" ht="16.5" x14ac:dyDescent="0.3">
      <c r="A5" s="8" t="s">
        <v>16</v>
      </c>
      <c r="B5" s="9">
        <v>22</v>
      </c>
      <c r="C5" s="10">
        <v>22</v>
      </c>
      <c r="D5" s="10">
        <v>22</v>
      </c>
      <c r="E5" s="10">
        <v>22</v>
      </c>
      <c r="F5" s="10">
        <v>22</v>
      </c>
      <c r="G5" s="10">
        <v>22</v>
      </c>
      <c r="H5" s="10">
        <v>22</v>
      </c>
      <c r="I5" s="10">
        <v>22</v>
      </c>
      <c r="J5" s="10">
        <v>22</v>
      </c>
      <c r="K5" s="10">
        <v>22</v>
      </c>
      <c r="L5" s="10">
        <v>22</v>
      </c>
      <c r="M5" s="10">
        <v>22</v>
      </c>
      <c r="N5" s="10">
        <v>22</v>
      </c>
      <c r="O5" s="10">
        <v>22</v>
      </c>
      <c r="P5" s="10">
        <v>22</v>
      </c>
      <c r="Q5" s="10">
        <v>22</v>
      </c>
      <c r="R5" s="10">
        <v>22</v>
      </c>
      <c r="S5" s="10">
        <v>22</v>
      </c>
      <c r="T5" s="10">
        <v>21</v>
      </c>
      <c r="U5" s="10">
        <v>21</v>
      </c>
      <c r="V5" s="10">
        <v>21</v>
      </c>
      <c r="W5" s="10">
        <v>21</v>
      </c>
      <c r="X5" s="10">
        <v>21</v>
      </c>
      <c r="Y5" s="10">
        <v>21</v>
      </c>
      <c r="Z5" s="10">
        <v>21</v>
      </c>
      <c r="AA5" s="10">
        <v>21</v>
      </c>
      <c r="AB5" s="10">
        <v>21</v>
      </c>
      <c r="AC5" s="10">
        <v>21</v>
      </c>
      <c r="AD5" s="10">
        <v>21</v>
      </c>
      <c r="AE5" s="10">
        <v>21</v>
      </c>
      <c r="AF5" s="10">
        <v>22</v>
      </c>
      <c r="AG5" s="10">
        <v>22</v>
      </c>
      <c r="AH5" s="10">
        <v>22</v>
      </c>
      <c r="AI5" s="10">
        <v>22</v>
      </c>
      <c r="AJ5" s="10">
        <v>22</v>
      </c>
      <c r="AK5" s="10">
        <v>22</v>
      </c>
      <c r="AL5" s="10">
        <v>22</v>
      </c>
      <c r="AM5" s="10">
        <v>22</v>
      </c>
      <c r="AN5" s="10">
        <v>22</v>
      </c>
    </row>
    <row r="6" spans="1:40" ht="16.5" x14ac:dyDescent="0.3">
      <c r="A6" s="8" t="s">
        <v>17</v>
      </c>
      <c r="B6" s="9">
        <v>3</v>
      </c>
      <c r="C6" s="10">
        <v>3</v>
      </c>
      <c r="D6" s="10">
        <v>3</v>
      </c>
      <c r="E6" s="10">
        <v>3</v>
      </c>
      <c r="F6" s="10">
        <v>3</v>
      </c>
      <c r="G6" s="10">
        <v>3</v>
      </c>
      <c r="H6" s="10">
        <v>3</v>
      </c>
      <c r="I6" s="10">
        <v>3</v>
      </c>
      <c r="J6" s="10">
        <v>3</v>
      </c>
      <c r="K6" s="10">
        <v>3</v>
      </c>
      <c r="L6" s="10">
        <v>3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3</v>
      </c>
      <c r="T6" s="10">
        <v>3</v>
      </c>
      <c r="U6" s="10">
        <v>3</v>
      </c>
      <c r="V6" s="10">
        <v>3</v>
      </c>
      <c r="W6" s="10">
        <v>3</v>
      </c>
      <c r="X6" s="10">
        <v>3</v>
      </c>
      <c r="Y6" s="10">
        <v>3</v>
      </c>
      <c r="Z6" s="10">
        <v>3</v>
      </c>
      <c r="AA6" s="10">
        <v>3</v>
      </c>
      <c r="AB6" s="10">
        <v>3</v>
      </c>
      <c r="AC6" s="10">
        <v>3</v>
      </c>
      <c r="AD6" s="10">
        <v>3</v>
      </c>
      <c r="AE6" s="10">
        <v>3</v>
      </c>
      <c r="AF6" s="10">
        <v>4</v>
      </c>
      <c r="AG6" s="10">
        <v>4</v>
      </c>
      <c r="AH6" s="10">
        <v>4</v>
      </c>
      <c r="AI6" s="10">
        <v>4</v>
      </c>
      <c r="AJ6" s="10">
        <v>4</v>
      </c>
      <c r="AK6" s="10">
        <v>4</v>
      </c>
      <c r="AL6" s="10">
        <v>4</v>
      </c>
      <c r="AM6" s="10">
        <v>4</v>
      </c>
      <c r="AN6" s="10">
        <v>4</v>
      </c>
    </row>
    <row r="7" spans="1:40" ht="16.5" x14ac:dyDescent="0.3">
      <c r="A7" s="8" t="s">
        <v>18</v>
      </c>
      <c r="B7" s="9">
        <v>18</v>
      </c>
      <c r="C7" s="10">
        <v>18</v>
      </c>
      <c r="D7" s="10">
        <v>18</v>
      </c>
      <c r="E7" s="10">
        <v>18</v>
      </c>
      <c r="F7" s="10">
        <v>18</v>
      </c>
      <c r="G7" s="10">
        <v>18</v>
      </c>
      <c r="H7" s="10">
        <v>18</v>
      </c>
      <c r="I7" s="10">
        <v>18</v>
      </c>
      <c r="J7" s="10">
        <v>18</v>
      </c>
      <c r="K7" s="10">
        <v>18</v>
      </c>
      <c r="L7" s="10">
        <v>18</v>
      </c>
      <c r="M7" s="10">
        <v>18</v>
      </c>
      <c r="N7" s="10">
        <v>18</v>
      </c>
      <c r="O7" s="10">
        <v>18</v>
      </c>
      <c r="P7" s="10">
        <v>18</v>
      </c>
      <c r="Q7" s="10">
        <v>18</v>
      </c>
      <c r="R7" s="10">
        <v>18</v>
      </c>
      <c r="S7" s="10">
        <v>18</v>
      </c>
      <c r="T7" s="10">
        <v>17</v>
      </c>
      <c r="U7" s="10">
        <v>17</v>
      </c>
      <c r="V7" s="10">
        <v>17</v>
      </c>
      <c r="W7" s="10">
        <v>17</v>
      </c>
      <c r="X7" s="10">
        <v>17</v>
      </c>
      <c r="Y7" s="10">
        <v>17</v>
      </c>
      <c r="Z7" s="10">
        <v>17</v>
      </c>
      <c r="AA7" s="10">
        <v>17</v>
      </c>
      <c r="AB7" s="10">
        <v>17</v>
      </c>
      <c r="AC7" s="10">
        <v>17</v>
      </c>
      <c r="AD7" s="10">
        <v>17</v>
      </c>
      <c r="AE7" s="10">
        <v>17</v>
      </c>
      <c r="AF7" s="10">
        <v>17</v>
      </c>
      <c r="AG7" s="10">
        <v>17</v>
      </c>
      <c r="AH7" s="10">
        <v>17</v>
      </c>
      <c r="AI7" s="10">
        <v>17</v>
      </c>
      <c r="AJ7" s="10">
        <v>17</v>
      </c>
      <c r="AK7" s="10">
        <v>17</v>
      </c>
      <c r="AL7" s="10">
        <v>17</v>
      </c>
      <c r="AM7" s="10">
        <v>17</v>
      </c>
      <c r="AN7" s="10">
        <v>17</v>
      </c>
    </row>
    <row r="8" spans="1:40" ht="16.5" x14ac:dyDescent="0.3">
      <c r="A8" s="11" t="s">
        <v>19</v>
      </c>
      <c r="B8" s="9">
        <v>1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1</v>
      </c>
      <c r="J8" s="10">
        <v>1</v>
      </c>
      <c r="K8" s="10">
        <v>1</v>
      </c>
      <c r="L8" s="10">
        <v>1</v>
      </c>
      <c r="M8" s="10">
        <v>1</v>
      </c>
      <c r="N8" s="10">
        <v>1</v>
      </c>
      <c r="O8" s="10">
        <v>1</v>
      </c>
      <c r="P8" s="10">
        <v>1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s="10">
        <v>1</v>
      </c>
      <c r="AE8" s="10">
        <v>1</v>
      </c>
      <c r="AF8" s="10">
        <v>1</v>
      </c>
      <c r="AG8" s="10">
        <v>1</v>
      </c>
      <c r="AH8" s="10">
        <v>1</v>
      </c>
      <c r="AI8" s="10">
        <v>1</v>
      </c>
      <c r="AJ8" s="10">
        <v>1</v>
      </c>
      <c r="AK8" s="10">
        <v>1</v>
      </c>
      <c r="AL8" s="10">
        <v>1</v>
      </c>
      <c r="AM8" s="10">
        <v>1</v>
      </c>
      <c r="AN8" s="10">
        <v>1</v>
      </c>
    </row>
    <row r="9" spans="1:40" ht="16.5" x14ac:dyDescent="0.3">
      <c r="A9" s="8" t="s">
        <v>20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</row>
    <row r="10" spans="1:40" ht="16.5" x14ac:dyDescent="0.3">
      <c r="A10" s="8" t="s">
        <v>21</v>
      </c>
      <c r="B10" s="9">
        <v>21</v>
      </c>
      <c r="C10" s="10">
        <v>21</v>
      </c>
      <c r="D10" s="10">
        <v>21</v>
      </c>
      <c r="E10" s="10">
        <v>21</v>
      </c>
      <c r="F10" s="10">
        <v>21</v>
      </c>
      <c r="G10" s="10">
        <v>21</v>
      </c>
      <c r="H10" s="10">
        <v>21</v>
      </c>
      <c r="I10" s="10">
        <v>21</v>
      </c>
      <c r="J10" s="10">
        <v>21</v>
      </c>
      <c r="K10" s="10">
        <v>21</v>
      </c>
      <c r="L10" s="10">
        <v>21</v>
      </c>
      <c r="M10" s="10">
        <v>21</v>
      </c>
      <c r="N10" s="10">
        <v>21</v>
      </c>
      <c r="O10" s="10">
        <v>21</v>
      </c>
      <c r="P10" s="10">
        <v>21</v>
      </c>
      <c r="Q10" s="10">
        <v>21</v>
      </c>
      <c r="R10" s="10">
        <v>22</v>
      </c>
      <c r="S10" s="10">
        <v>22</v>
      </c>
      <c r="T10" s="10">
        <v>21</v>
      </c>
      <c r="U10" s="10">
        <v>21</v>
      </c>
      <c r="V10" s="10">
        <v>21</v>
      </c>
      <c r="W10" s="10">
        <v>21</v>
      </c>
      <c r="X10" s="10">
        <v>21</v>
      </c>
      <c r="Y10" s="10">
        <v>21</v>
      </c>
      <c r="Z10" s="10">
        <v>21</v>
      </c>
      <c r="AA10" s="10">
        <v>21</v>
      </c>
      <c r="AB10" s="10">
        <v>21</v>
      </c>
      <c r="AC10" s="10">
        <v>21</v>
      </c>
      <c r="AD10" s="10">
        <v>21</v>
      </c>
      <c r="AE10" s="10">
        <v>21</v>
      </c>
      <c r="AF10" s="10">
        <v>21</v>
      </c>
      <c r="AG10" s="10">
        <v>21</v>
      </c>
      <c r="AH10" s="10">
        <v>21</v>
      </c>
      <c r="AI10" s="10">
        <v>21</v>
      </c>
      <c r="AJ10" s="10">
        <v>21</v>
      </c>
      <c r="AK10" s="10">
        <v>21</v>
      </c>
      <c r="AL10" s="10">
        <v>21</v>
      </c>
      <c r="AM10" s="10">
        <v>20</v>
      </c>
      <c r="AN10" s="10">
        <v>20</v>
      </c>
    </row>
    <row r="11" spans="1:40" ht="16.5" x14ac:dyDescent="0.3">
      <c r="A11" s="8" t="s">
        <v>22</v>
      </c>
      <c r="B11" s="9">
        <v>12</v>
      </c>
      <c r="C11" s="10">
        <v>12</v>
      </c>
      <c r="D11" s="10">
        <v>12</v>
      </c>
      <c r="E11" s="10">
        <v>12</v>
      </c>
      <c r="F11" s="10">
        <v>12</v>
      </c>
      <c r="G11" s="10">
        <v>12</v>
      </c>
      <c r="H11" s="12">
        <v>13</v>
      </c>
      <c r="I11" s="10">
        <v>13</v>
      </c>
      <c r="J11" s="10">
        <v>13</v>
      </c>
      <c r="K11" s="10">
        <v>13</v>
      </c>
      <c r="L11" s="10">
        <v>13</v>
      </c>
      <c r="M11" s="10">
        <v>13</v>
      </c>
      <c r="N11" s="10">
        <v>13</v>
      </c>
      <c r="O11" s="10">
        <v>14</v>
      </c>
      <c r="P11" s="10">
        <v>14</v>
      </c>
      <c r="Q11" s="10">
        <v>14</v>
      </c>
      <c r="R11" s="10">
        <v>15</v>
      </c>
      <c r="S11" s="10">
        <v>15</v>
      </c>
      <c r="T11" s="10">
        <v>14</v>
      </c>
      <c r="U11" s="10">
        <v>14</v>
      </c>
      <c r="V11" s="10">
        <v>14</v>
      </c>
      <c r="W11" s="10">
        <v>14</v>
      </c>
      <c r="X11" s="10">
        <v>14</v>
      </c>
      <c r="Y11" s="10">
        <v>14</v>
      </c>
      <c r="Z11" s="10">
        <v>14</v>
      </c>
      <c r="AA11" s="10">
        <v>14</v>
      </c>
      <c r="AB11" s="10">
        <v>14</v>
      </c>
      <c r="AC11" s="10">
        <v>14</v>
      </c>
      <c r="AD11" s="10">
        <v>14</v>
      </c>
      <c r="AE11" s="10">
        <v>14</v>
      </c>
      <c r="AF11" s="10">
        <v>14</v>
      </c>
      <c r="AG11" s="10">
        <v>15</v>
      </c>
      <c r="AH11" s="10">
        <v>15</v>
      </c>
      <c r="AI11" s="10">
        <v>15</v>
      </c>
      <c r="AJ11" s="10">
        <v>15</v>
      </c>
      <c r="AK11" s="10">
        <v>15</v>
      </c>
      <c r="AL11" s="10">
        <v>15</v>
      </c>
      <c r="AM11" s="10">
        <v>15</v>
      </c>
      <c r="AN11" s="10">
        <v>15</v>
      </c>
    </row>
    <row r="12" spans="1:40" ht="16.5" x14ac:dyDescent="0.3">
      <c r="A12" s="8" t="s">
        <v>23</v>
      </c>
      <c r="B12" s="9">
        <v>10</v>
      </c>
      <c r="C12" s="10">
        <v>10</v>
      </c>
      <c r="D12" s="10">
        <v>10</v>
      </c>
      <c r="E12" s="10">
        <v>10</v>
      </c>
      <c r="F12" s="10">
        <v>10</v>
      </c>
      <c r="G12" s="10">
        <v>10</v>
      </c>
      <c r="H12" s="10">
        <v>10</v>
      </c>
      <c r="I12" s="10">
        <v>10</v>
      </c>
      <c r="J12" s="10">
        <v>10</v>
      </c>
      <c r="K12" s="10">
        <v>10</v>
      </c>
      <c r="L12" s="10">
        <v>10</v>
      </c>
      <c r="M12" s="10">
        <v>10</v>
      </c>
      <c r="N12" s="10">
        <v>10</v>
      </c>
      <c r="O12" s="10">
        <v>11</v>
      </c>
      <c r="P12" s="10">
        <v>11</v>
      </c>
      <c r="Q12" s="10">
        <v>11</v>
      </c>
      <c r="R12" s="10">
        <v>13</v>
      </c>
      <c r="S12" s="10">
        <v>13</v>
      </c>
      <c r="T12" s="10">
        <v>13</v>
      </c>
      <c r="U12" s="10">
        <v>13</v>
      </c>
      <c r="V12" s="10">
        <v>12</v>
      </c>
      <c r="W12" s="10">
        <v>12</v>
      </c>
      <c r="X12" s="10">
        <v>12</v>
      </c>
      <c r="Y12" s="10">
        <v>12</v>
      </c>
      <c r="Z12" s="10">
        <v>12</v>
      </c>
      <c r="AA12" s="10">
        <v>12</v>
      </c>
      <c r="AB12" s="10">
        <v>12</v>
      </c>
      <c r="AC12" s="10">
        <v>12</v>
      </c>
      <c r="AD12" s="10">
        <v>12</v>
      </c>
      <c r="AE12" s="10">
        <v>12</v>
      </c>
      <c r="AF12" s="10">
        <v>12</v>
      </c>
      <c r="AG12" s="10">
        <v>12</v>
      </c>
      <c r="AH12" s="10">
        <v>12</v>
      </c>
      <c r="AI12" s="10">
        <v>12</v>
      </c>
      <c r="AJ12" s="10">
        <v>12</v>
      </c>
      <c r="AK12" s="10">
        <v>12</v>
      </c>
      <c r="AL12" s="10">
        <v>12</v>
      </c>
      <c r="AM12" s="10">
        <v>12</v>
      </c>
      <c r="AN12" s="10">
        <v>12</v>
      </c>
    </row>
    <row r="13" spans="1:40" ht="22.5" customHeight="1" x14ac:dyDescent="0.3">
      <c r="A13" s="13" t="s">
        <v>24</v>
      </c>
      <c r="B13" s="14">
        <v>67.728981539287332</v>
      </c>
      <c r="C13" s="14">
        <v>67.729061418229904</v>
      </c>
      <c r="D13" s="14">
        <v>67.367164700562796</v>
      </c>
      <c r="E13" s="14">
        <v>67.367164700562796</v>
      </c>
      <c r="F13" s="14">
        <v>67.367164700562796</v>
      </c>
      <c r="G13" s="14">
        <v>68.030620045901358</v>
      </c>
      <c r="H13" s="14">
        <v>69.2</v>
      </c>
      <c r="I13" s="14">
        <v>68.448920893087958</v>
      </c>
      <c r="J13" s="14">
        <v>68.80599792030462</v>
      </c>
      <c r="K13" s="14">
        <v>70.400000000000006</v>
      </c>
      <c r="L13" s="14">
        <v>71.0924953276255</v>
      </c>
      <c r="M13" s="14">
        <v>70.8</v>
      </c>
      <c r="N13" s="14">
        <v>71.407809610868014</v>
      </c>
      <c r="O13" s="14">
        <v>73.971620388925146</v>
      </c>
      <c r="P13" s="14">
        <v>74.169044883591638</v>
      </c>
      <c r="Q13" s="15">
        <v>74.481755804962262</v>
      </c>
      <c r="R13" s="16">
        <v>78.886099260821965</v>
      </c>
      <c r="S13" s="16">
        <v>78.960648504514879</v>
      </c>
      <c r="T13" s="16">
        <v>78.900000000000006</v>
      </c>
      <c r="U13" s="16">
        <v>78.8</v>
      </c>
      <c r="V13" s="16">
        <v>78.262714920136176</v>
      </c>
      <c r="W13" s="16">
        <v>78.596449000763116</v>
      </c>
      <c r="X13" s="16">
        <v>78.910445180253703</v>
      </c>
      <c r="Y13" s="16">
        <v>78.910640611264981</v>
      </c>
      <c r="Z13" s="17">
        <v>78.910939505752822</v>
      </c>
      <c r="AA13" s="17">
        <v>79.300332160002085</v>
      </c>
      <c r="AB13" s="17">
        <v>79.300332160002085</v>
      </c>
      <c r="AC13" s="17">
        <v>79.7</v>
      </c>
      <c r="AD13" s="17">
        <v>79.675857658874804</v>
      </c>
      <c r="AE13" s="17">
        <v>75.519076585257977</v>
      </c>
      <c r="AF13" s="17">
        <v>75.34</v>
      </c>
      <c r="AG13" s="17">
        <v>75.355000000000004</v>
      </c>
      <c r="AH13" s="17">
        <v>75.355820680460653</v>
      </c>
      <c r="AI13" s="17">
        <v>75.364978994887153</v>
      </c>
      <c r="AJ13" s="17">
        <v>75.36</v>
      </c>
      <c r="AK13" s="17">
        <v>74.632714700346796</v>
      </c>
      <c r="AL13" s="17">
        <v>75.087134311733763</v>
      </c>
      <c r="AM13" s="17">
        <v>73.349999999999994</v>
      </c>
      <c r="AN13" s="17">
        <v>73.402491760069495</v>
      </c>
    </row>
    <row r="14" spans="1:40" ht="16.5" hidden="1" x14ac:dyDescent="0.3">
      <c r="A14" s="8" t="s">
        <v>25</v>
      </c>
      <c r="B14" s="9">
        <v>386</v>
      </c>
      <c r="C14" s="10">
        <v>388</v>
      </c>
      <c r="D14" s="10">
        <v>388</v>
      </c>
      <c r="E14" s="10">
        <v>388</v>
      </c>
      <c r="F14" s="10">
        <v>392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1.25" customHeight="1" x14ac:dyDescent="0.3">
      <c r="A15" s="8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16.5" x14ac:dyDescent="0.3">
      <c r="A16" s="8" t="s">
        <v>26</v>
      </c>
      <c r="B16" s="9">
        <v>24</v>
      </c>
      <c r="C16" s="10">
        <v>24</v>
      </c>
      <c r="D16" s="10">
        <v>24</v>
      </c>
      <c r="E16" s="18">
        <v>25</v>
      </c>
      <c r="F16" s="18">
        <v>25</v>
      </c>
      <c r="G16" s="18">
        <v>25</v>
      </c>
      <c r="H16" s="18">
        <v>26</v>
      </c>
      <c r="I16" s="18">
        <v>26</v>
      </c>
      <c r="J16" s="18">
        <v>26</v>
      </c>
      <c r="K16" s="18">
        <v>27</v>
      </c>
      <c r="L16" s="18">
        <v>27</v>
      </c>
      <c r="M16" s="18">
        <v>26</v>
      </c>
      <c r="N16" s="18">
        <v>27</v>
      </c>
      <c r="O16" s="18">
        <v>27</v>
      </c>
      <c r="P16" s="18">
        <v>28</v>
      </c>
      <c r="Q16" s="18">
        <v>28</v>
      </c>
      <c r="R16" s="18">
        <v>29</v>
      </c>
      <c r="S16" s="18">
        <v>29</v>
      </c>
      <c r="T16" s="18">
        <v>29</v>
      </c>
      <c r="U16" s="18">
        <v>29</v>
      </c>
      <c r="V16" s="18">
        <v>30</v>
      </c>
      <c r="W16" s="18">
        <v>32</v>
      </c>
      <c r="X16" s="18">
        <v>32</v>
      </c>
      <c r="Y16" s="18">
        <v>31</v>
      </c>
      <c r="Z16" s="18">
        <v>32</v>
      </c>
      <c r="AA16" s="18">
        <v>31</v>
      </c>
      <c r="AB16" s="18">
        <v>31</v>
      </c>
      <c r="AC16" s="18">
        <v>31</v>
      </c>
      <c r="AD16" s="18">
        <v>31</v>
      </c>
      <c r="AE16" s="18">
        <v>31</v>
      </c>
      <c r="AF16" s="18">
        <v>31</v>
      </c>
      <c r="AG16" s="18">
        <v>31</v>
      </c>
      <c r="AH16" s="18">
        <v>31</v>
      </c>
      <c r="AI16" s="18">
        <v>31</v>
      </c>
      <c r="AJ16" s="18">
        <v>31</v>
      </c>
      <c r="AK16" s="18">
        <v>31</v>
      </c>
      <c r="AL16" s="18">
        <v>32</v>
      </c>
      <c r="AM16" s="18">
        <v>32</v>
      </c>
      <c r="AN16" s="18">
        <v>33</v>
      </c>
    </row>
    <row r="17" spans="1:40" ht="16.5" x14ac:dyDescent="0.3">
      <c r="A17" s="8" t="s">
        <v>21</v>
      </c>
      <c r="B17" s="9">
        <v>15</v>
      </c>
      <c r="C17" s="10">
        <v>15</v>
      </c>
      <c r="D17" s="10">
        <v>15</v>
      </c>
      <c r="E17" s="18">
        <v>15</v>
      </c>
      <c r="F17" s="18">
        <v>15</v>
      </c>
      <c r="G17" s="18">
        <v>15</v>
      </c>
      <c r="H17" s="18">
        <v>15</v>
      </c>
      <c r="I17" s="18">
        <v>15</v>
      </c>
      <c r="J17" s="18">
        <v>15</v>
      </c>
      <c r="K17" s="18">
        <v>14</v>
      </c>
      <c r="L17" s="18">
        <v>14</v>
      </c>
      <c r="M17" s="18">
        <v>14</v>
      </c>
      <c r="N17" s="18">
        <v>15</v>
      </c>
      <c r="O17" s="18">
        <v>15</v>
      </c>
      <c r="P17" s="18">
        <v>15</v>
      </c>
      <c r="Q17" s="18">
        <v>15</v>
      </c>
      <c r="R17" s="18">
        <v>15</v>
      </c>
      <c r="S17" s="18">
        <v>15</v>
      </c>
      <c r="T17" s="18">
        <v>15</v>
      </c>
      <c r="U17" s="18">
        <v>15</v>
      </c>
      <c r="V17" s="18">
        <v>15</v>
      </c>
      <c r="W17" s="18">
        <v>15</v>
      </c>
      <c r="X17" s="18">
        <v>15</v>
      </c>
      <c r="Y17" s="18">
        <v>14</v>
      </c>
      <c r="Z17" s="18">
        <v>15</v>
      </c>
      <c r="AA17" s="18">
        <v>13</v>
      </c>
      <c r="AB17" s="18">
        <v>13</v>
      </c>
      <c r="AC17" s="18">
        <v>13</v>
      </c>
      <c r="AD17" s="18">
        <v>13</v>
      </c>
      <c r="AE17" s="18">
        <v>13</v>
      </c>
      <c r="AF17" s="18">
        <v>13</v>
      </c>
      <c r="AG17" s="18">
        <v>13</v>
      </c>
      <c r="AH17" s="18">
        <v>13</v>
      </c>
      <c r="AI17" s="18">
        <v>13</v>
      </c>
      <c r="AJ17" s="18">
        <v>13</v>
      </c>
      <c r="AK17" s="18">
        <v>13</v>
      </c>
      <c r="AL17" s="18">
        <v>13</v>
      </c>
      <c r="AM17" s="18">
        <v>13</v>
      </c>
      <c r="AN17" s="18">
        <v>13</v>
      </c>
    </row>
    <row r="18" spans="1:40" ht="16.5" x14ac:dyDescent="0.3">
      <c r="A18" s="8" t="s">
        <v>22</v>
      </c>
      <c r="B18" s="9">
        <v>10</v>
      </c>
      <c r="C18" s="10">
        <v>10</v>
      </c>
      <c r="D18" s="10">
        <v>10</v>
      </c>
      <c r="E18" s="18">
        <v>11</v>
      </c>
      <c r="F18" s="18">
        <v>11</v>
      </c>
      <c r="G18" s="18">
        <v>11</v>
      </c>
      <c r="H18" s="18">
        <v>11</v>
      </c>
      <c r="I18" s="18">
        <v>11</v>
      </c>
      <c r="J18" s="18">
        <v>11</v>
      </c>
      <c r="K18" s="18">
        <v>10</v>
      </c>
      <c r="L18" s="18">
        <v>10</v>
      </c>
      <c r="M18" s="18">
        <v>10</v>
      </c>
      <c r="N18" s="18">
        <v>10</v>
      </c>
      <c r="O18" s="18">
        <v>10</v>
      </c>
      <c r="P18" s="18">
        <v>10</v>
      </c>
      <c r="Q18" s="18">
        <v>10</v>
      </c>
      <c r="R18" s="18">
        <v>10</v>
      </c>
      <c r="S18" s="18">
        <v>10</v>
      </c>
      <c r="T18" s="18">
        <v>10</v>
      </c>
      <c r="U18" s="18">
        <v>10</v>
      </c>
      <c r="V18" s="18">
        <v>10</v>
      </c>
      <c r="W18" s="18">
        <v>10</v>
      </c>
      <c r="X18" s="18">
        <v>10</v>
      </c>
      <c r="Y18" s="18">
        <v>9</v>
      </c>
      <c r="Z18" s="18">
        <v>10</v>
      </c>
      <c r="AA18" s="18">
        <v>8</v>
      </c>
      <c r="AB18" s="18">
        <v>8</v>
      </c>
      <c r="AC18" s="18">
        <v>8</v>
      </c>
      <c r="AD18" s="18">
        <v>8</v>
      </c>
      <c r="AE18" s="18">
        <v>8</v>
      </c>
      <c r="AF18" s="18">
        <v>8</v>
      </c>
      <c r="AG18" s="18">
        <v>8</v>
      </c>
      <c r="AH18" s="18">
        <v>8</v>
      </c>
      <c r="AI18" s="18">
        <v>8</v>
      </c>
      <c r="AJ18" s="18">
        <v>8</v>
      </c>
      <c r="AK18" s="18">
        <v>8</v>
      </c>
      <c r="AL18" s="18">
        <v>8</v>
      </c>
      <c r="AM18" s="18">
        <v>8</v>
      </c>
      <c r="AN18" s="18">
        <v>8</v>
      </c>
    </row>
    <row r="19" spans="1:40" ht="16.5" x14ac:dyDescent="0.3">
      <c r="A19" s="8" t="s">
        <v>23</v>
      </c>
      <c r="B19" s="9">
        <v>9</v>
      </c>
      <c r="C19" s="10">
        <v>9</v>
      </c>
      <c r="D19" s="10">
        <v>9</v>
      </c>
      <c r="E19" s="18">
        <v>9</v>
      </c>
      <c r="F19" s="18">
        <v>9</v>
      </c>
      <c r="G19" s="18">
        <v>9</v>
      </c>
      <c r="H19" s="18">
        <v>9</v>
      </c>
      <c r="I19" s="18">
        <v>9</v>
      </c>
      <c r="J19" s="18">
        <v>9</v>
      </c>
      <c r="K19" s="18">
        <v>8</v>
      </c>
      <c r="L19" s="18">
        <v>8</v>
      </c>
      <c r="M19" s="18">
        <v>8</v>
      </c>
      <c r="N19" s="18">
        <v>8</v>
      </c>
      <c r="O19" s="18">
        <v>8</v>
      </c>
      <c r="P19" s="18">
        <v>8</v>
      </c>
      <c r="Q19" s="18">
        <v>8</v>
      </c>
      <c r="R19" s="18">
        <v>8</v>
      </c>
      <c r="S19" s="18">
        <v>8</v>
      </c>
      <c r="T19" s="18">
        <v>8</v>
      </c>
      <c r="U19" s="18">
        <v>8</v>
      </c>
      <c r="V19" s="18">
        <v>9</v>
      </c>
      <c r="W19" s="18">
        <v>9</v>
      </c>
      <c r="X19" s="18">
        <v>9</v>
      </c>
      <c r="Y19" s="18">
        <v>8</v>
      </c>
      <c r="Z19" s="18">
        <v>9</v>
      </c>
      <c r="AA19" s="18">
        <v>6</v>
      </c>
      <c r="AB19" s="18">
        <v>6</v>
      </c>
      <c r="AC19" s="18">
        <v>6</v>
      </c>
      <c r="AD19" s="18">
        <v>6</v>
      </c>
      <c r="AE19" s="18">
        <v>6</v>
      </c>
      <c r="AF19" s="18">
        <v>6</v>
      </c>
      <c r="AG19" s="18">
        <v>5</v>
      </c>
      <c r="AH19" s="18">
        <v>5</v>
      </c>
      <c r="AI19" s="18">
        <v>5</v>
      </c>
      <c r="AJ19" s="18">
        <v>5</v>
      </c>
      <c r="AK19" s="18">
        <v>5</v>
      </c>
      <c r="AL19" s="18">
        <v>5</v>
      </c>
      <c r="AM19" s="18">
        <v>5</v>
      </c>
      <c r="AN19" s="18">
        <v>5</v>
      </c>
    </row>
    <row r="20" spans="1:40" ht="26.25" customHeight="1" x14ac:dyDescent="0.3">
      <c r="A20" s="13" t="s">
        <v>27</v>
      </c>
      <c r="B20" s="14">
        <v>65.630303044232306</v>
      </c>
      <c r="C20" s="14">
        <v>65.821379627910702</v>
      </c>
      <c r="D20" s="14">
        <v>65.821379627910702</v>
      </c>
      <c r="E20" s="14">
        <v>67.190333795188295</v>
      </c>
      <c r="F20" s="14">
        <v>67.941830060721202</v>
      </c>
      <c r="G20" s="14">
        <v>67.3</v>
      </c>
      <c r="H20" s="14">
        <v>67.3</v>
      </c>
      <c r="I20" s="14">
        <v>40.7730892356021</v>
      </c>
      <c r="J20" s="14">
        <v>35.084244798415099</v>
      </c>
      <c r="K20" s="14">
        <v>43.4</v>
      </c>
      <c r="L20" s="14">
        <v>41.665902498249999</v>
      </c>
      <c r="M20" s="14">
        <v>41.7</v>
      </c>
      <c r="N20" s="14">
        <v>46.508361711265501</v>
      </c>
      <c r="O20" s="14">
        <v>47.200270967040701</v>
      </c>
      <c r="P20" s="14">
        <v>40.919361528249098</v>
      </c>
      <c r="Q20" s="14">
        <v>40.919361528249098</v>
      </c>
      <c r="R20" s="14">
        <v>40.2762179055063</v>
      </c>
      <c r="S20" s="14">
        <v>40.2762179055063</v>
      </c>
      <c r="T20" s="14">
        <v>40.2762179055063</v>
      </c>
      <c r="U20" s="14">
        <v>40.5</v>
      </c>
      <c r="V20" s="14">
        <v>39.799620400330099</v>
      </c>
      <c r="W20" s="14">
        <v>39.859034439097876</v>
      </c>
      <c r="X20" s="14">
        <v>39.601631634920878</v>
      </c>
      <c r="Y20" s="14">
        <v>37.9</v>
      </c>
      <c r="Z20" s="14">
        <v>36.335612229750161</v>
      </c>
      <c r="AA20" s="14">
        <v>35.455809068493863</v>
      </c>
      <c r="AB20" s="14">
        <v>35.455809068493863</v>
      </c>
      <c r="AC20" s="14">
        <v>32.5</v>
      </c>
      <c r="AD20" s="14">
        <v>37.328701983525178</v>
      </c>
      <c r="AE20" s="14">
        <v>39.9</v>
      </c>
      <c r="AF20" s="14">
        <v>39.9</v>
      </c>
      <c r="AG20" s="14">
        <v>39.799999999999997</v>
      </c>
      <c r="AH20" s="14">
        <v>39.799999999999997</v>
      </c>
      <c r="AI20" s="14">
        <v>39.762148650865129</v>
      </c>
      <c r="AJ20" s="14">
        <v>39.89</v>
      </c>
      <c r="AK20" s="14">
        <v>39.799999999999997</v>
      </c>
      <c r="AL20" s="14">
        <v>39.185580724202559</v>
      </c>
      <c r="AM20" s="14">
        <v>33.248082807765464</v>
      </c>
      <c r="AN20" s="14">
        <v>30.461085243156088</v>
      </c>
    </row>
    <row r="21" spans="1:40" ht="16.5" hidden="1" x14ac:dyDescent="0.3">
      <c r="A21" s="11" t="s">
        <v>28</v>
      </c>
      <c r="B21" s="9">
        <v>48</v>
      </c>
      <c r="C21" s="10">
        <v>48</v>
      </c>
      <c r="D21" s="10">
        <v>48</v>
      </c>
      <c r="E21" s="10">
        <v>48</v>
      </c>
      <c r="F21" s="10">
        <v>48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11.25" customHeight="1" x14ac:dyDescent="0.3">
      <c r="A22" s="8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6.5" x14ac:dyDescent="0.3">
      <c r="A23" s="8" t="s">
        <v>29</v>
      </c>
      <c r="B23" s="9">
        <v>12</v>
      </c>
      <c r="C23" s="10">
        <v>12</v>
      </c>
      <c r="D23" s="10">
        <v>12</v>
      </c>
      <c r="E23" s="10">
        <v>12</v>
      </c>
      <c r="F23" s="10">
        <v>12</v>
      </c>
      <c r="G23" s="10">
        <v>12</v>
      </c>
      <c r="H23" s="10">
        <v>12</v>
      </c>
      <c r="I23" s="10">
        <v>12</v>
      </c>
      <c r="J23" s="10">
        <v>12</v>
      </c>
      <c r="K23" s="10">
        <v>12</v>
      </c>
      <c r="L23" s="10">
        <v>12</v>
      </c>
      <c r="M23" s="10">
        <v>12</v>
      </c>
      <c r="N23" s="10">
        <v>12</v>
      </c>
      <c r="O23" s="10">
        <v>12</v>
      </c>
      <c r="P23" s="10">
        <v>12</v>
      </c>
      <c r="Q23" s="10">
        <v>12</v>
      </c>
      <c r="R23" s="10">
        <v>12</v>
      </c>
      <c r="S23" s="10">
        <v>12</v>
      </c>
      <c r="T23" s="10">
        <v>12</v>
      </c>
      <c r="U23" s="10">
        <v>12</v>
      </c>
      <c r="V23" s="10">
        <v>12</v>
      </c>
      <c r="W23" s="10">
        <v>12</v>
      </c>
      <c r="X23" s="10">
        <v>11</v>
      </c>
      <c r="Y23" s="10">
        <v>11</v>
      </c>
      <c r="Z23" s="10">
        <v>11</v>
      </c>
      <c r="AA23" s="10">
        <v>11</v>
      </c>
      <c r="AB23" s="10">
        <v>11</v>
      </c>
      <c r="AC23" s="10">
        <v>11</v>
      </c>
      <c r="AD23" s="10">
        <v>10</v>
      </c>
      <c r="AE23" s="10">
        <v>9</v>
      </c>
      <c r="AF23" s="10">
        <v>9</v>
      </c>
      <c r="AG23" s="10">
        <v>9</v>
      </c>
      <c r="AH23" s="10">
        <v>9</v>
      </c>
      <c r="AI23" s="10">
        <v>9</v>
      </c>
      <c r="AJ23" s="10">
        <v>9</v>
      </c>
      <c r="AK23" s="10">
        <v>9</v>
      </c>
      <c r="AL23" s="10">
        <v>9</v>
      </c>
      <c r="AM23" s="10">
        <v>7</v>
      </c>
      <c r="AN23" s="10">
        <v>7</v>
      </c>
    </row>
    <row r="24" spans="1:40" ht="16.5" x14ac:dyDescent="0.3">
      <c r="A24" s="8" t="s">
        <v>30</v>
      </c>
      <c r="B24" s="9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</row>
    <row r="25" spans="1:40" ht="16.5" x14ac:dyDescent="0.3">
      <c r="A25" s="8" t="s">
        <v>31</v>
      </c>
      <c r="B25" s="9">
        <v>12</v>
      </c>
      <c r="C25" s="10">
        <v>12</v>
      </c>
      <c r="D25" s="10">
        <v>12</v>
      </c>
      <c r="E25" s="10">
        <v>12</v>
      </c>
      <c r="F25" s="10">
        <v>12</v>
      </c>
      <c r="G25" s="10">
        <v>12</v>
      </c>
      <c r="H25" s="10">
        <v>12</v>
      </c>
      <c r="I25" s="10">
        <v>12</v>
      </c>
      <c r="J25" s="10">
        <v>12</v>
      </c>
      <c r="K25" s="10">
        <v>12</v>
      </c>
      <c r="L25" s="10">
        <v>12</v>
      </c>
      <c r="M25" s="10">
        <v>12</v>
      </c>
      <c r="N25" s="10">
        <v>12</v>
      </c>
      <c r="O25" s="10">
        <v>12</v>
      </c>
      <c r="P25" s="10">
        <v>12</v>
      </c>
      <c r="Q25" s="10">
        <v>12</v>
      </c>
      <c r="R25" s="10">
        <v>12</v>
      </c>
      <c r="S25" s="10">
        <v>12</v>
      </c>
      <c r="T25" s="10">
        <v>12</v>
      </c>
      <c r="U25" s="10">
        <v>12</v>
      </c>
      <c r="V25" s="10">
        <v>12</v>
      </c>
      <c r="W25" s="10">
        <v>12</v>
      </c>
      <c r="X25" s="10">
        <v>11</v>
      </c>
      <c r="Y25" s="10">
        <v>11</v>
      </c>
      <c r="Z25" s="10">
        <v>11</v>
      </c>
      <c r="AA25" s="10">
        <v>11</v>
      </c>
      <c r="AB25" s="10">
        <v>11</v>
      </c>
      <c r="AC25" s="10">
        <v>11</v>
      </c>
      <c r="AD25" s="10">
        <v>10</v>
      </c>
      <c r="AE25" s="10">
        <v>9</v>
      </c>
      <c r="AF25" s="10">
        <v>9</v>
      </c>
      <c r="AG25" s="10">
        <v>9</v>
      </c>
      <c r="AH25" s="10">
        <v>9</v>
      </c>
      <c r="AI25" s="10">
        <v>9</v>
      </c>
      <c r="AJ25" s="10">
        <v>9</v>
      </c>
      <c r="AK25" s="10">
        <v>9</v>
      </c>
      <c r="AL25" s="10">
        <v>9</v>
      </c>
      <c r="AM25" s="10">
        <v>7</v>
      </c>
      <c r="AN25" s="10">
        <v>7</v>
      </c>
    </row>
    <row r="26" spans="1:40" ht="16.5" x14ac:dyDescent="0.3">
      <c r="A26" s="8" t="s">
        <v>21</v>
      </c>
      <c r="B26" s="10">
        <v>9</v>
      </c>
      <c r="C26" s="10">
        <v>9</v>
      </c>
      <c r="D26" s="10">
        <v>9</v>
      </c>
      <c r="E26" s="10">
        <v>9</v>
      </c>
      <c r="F26" s="10">
        <v>9</v>
      </c>
      <c r="G26" s="10">
        <v>9</v>
      </c>
      <c r="H26" s="10">
        <v>9</v>
      </c>
      <c r="I26" s="10">
        <v>9</v>
      </c>
      <c r="J26" s="10">
        <v>9</v>
      </c>
      <c r="K26" s="10">
        <v>9</v>
      </c>
      <c r="L26" s="10">
        <v>9</v>
      </c>
      <c r="M26" s="10">
        <v>9</v>
      </c>
      <c r="N26" s="10">
        <v>9</v>
      </c>
      <c r="O26" s="10">
        <v>9</v>
      </c>
      <c r="P26" s="10">
        <v>9</v>
      </c>
      <c r="Q26" s="10">
        <v>9</v>
      </c>
      <c r="R26" s="10">
        <v>9</v>
      </c>
      <c r="S26" s="10">
        <v>9</v>
      </c>
      <c r="T26" s="10">
        <v>9</v>
      </c>
      <c r="U26" s="10">
        <v>9</v>
      </c>
      <c r="V26" s="10">
        <v>9</v>
      </c>
      <c r="W26" s="10">
        <v>9</v>
      </c>
      <c r="X26" s="10">
        <v>8</v>
      </c>
      <c r="Y26" s="10">
        <v>8</v>
      </c>
      <c r="Z26" s="10">
        <v>8</v>
      </c>
      <c r="AA26" s="10">
        <v>8</v>
      </c>
      <c r="AB26" s="10">
        <v>8</v>
      </c>
      <c r="AC26" s="10">
        <v>8</v>
      </c>
      <c r="AD26" s="10">
        <v>7</v>
      </c>
      <c r="AE26" s="10">
        <v>7</v>
      </c>
      <c r="AF26" s="10">
        <v>7</v>
      </c>
      <c r="AG26" s="10">
        <v>7</v>
      </c>
      <c r="AH26" s="10">
        <v>7</v>
      </c>
      <c r="AI26" s="10">
        <v>7</v>
      </c>
      <c r="AJ26" s="10">
        <v>7</v>
      </c>
      <c r="AK26" s="10">
        <v>7</v>
      </c>
      <c r="AL26" s="10">
        <v>7</v>
      </c>
      <c r="AM26" s="10">
        <v>4</v>
      </c>
      <c r="AN26" s="10">
        <v>4</v>
      </c>
    </row>
    <row r="27" spans="1:40" ht="16.5" x14ac:dyDescent="0.3">
      <c r="A27" s="8" t="s">
        <v>22</v>
      </c>
      <c r="B27" s="10">
        <v>7</v>
      </c>
      <c r="C27" s="10">
        <v>7</v>
      </c>
      <c r="D27" s="10">
        <v>7</v>
      </c>
      <c r="E27" s="10">
        <v>7</v>
      </c>
      <c r="F27" s="10">
        <v>7</v>
      </c>
      <c r="G27" s="10">
        <v>7</v>
      </c>
      <c r="H27" s="10">
        <v>7</v>
      </c>
      <c r="I27" s="10">
        <v>7</v>
      </c>
      <c r="J27" s="10">
        <v>7</v>
      </c>
      <c r="K27" s="10">
        <v>7</v>
      </c>
      <c r="L27" s="10">
        <v>7</v>
      </c>
      <c r="M27" s="10">
        <v>7</v>
      </c>
      <c r="N27" s="10">
        <v>7</v>
      </c>
      <c r="O27" s="10">
        <v>7</v>
      </c>
      <c r="P27" s="10">
        <v>7</v>
      </c>
      <c r="Q27" s="10">
        <v>7</v>
      </c>
      <c r="R27" s="10">
        <v>7</v>
      </c>
      <c r="S27" s="10">
        <v>7</v>
      </c>
      <c r="T27" s="10">
        <v>7</v>
      </c>
      <c r="U27" s="10">
        <v>7</v>
      </c>
      <c r="V27" s="10">
        <v>7</v>
      </c>
      <c r="W27" s="10">
        <v>7</v>
      </c>
      <c r="X27" s="10">
        <v>6</v>
      </c>
      <c r="Y27" s="10">
        <v>6</v>
      </c>
      <c r="Z27" s="10">
        <v>6</v>
      </c>
      <c r="AA27" s="10">
        <v>6</v>
      </c>
      <c r="AB27" s="10">
        <v>6</v>
      </c>
      <c r="AC27" s="10">
        <v>6</v>
      </c>
      <c r="AD27" s="10">
        <v>5</v>
      </c>
      <c r="AE27" s="10">
        <v>5</v>
      </c>
      <c r="AF27" s="10">
        <v>5</v>
      </c>
      <c r="AG27" s="10">
        <v>5</v>
      </c>
      <c r="AH27" s="10">
        <v>5</v>
      </c>
      <c r="AI27" s="10">
        <v>5</v>
      </c>
      <c r="AJ27" s="10">
        <v>5</v>
      </c>
      <c r="AK27" s="10">
        <v>5</v>
      </c>
      <c r="AL27" s="10">
        <v>5</v>
      </c>
      <c r="AM27" s="10">
        <v>3</v>
      </c>
      <c r="AN27" s="10">
        <v>3</v>
      </c>
    </row>
    <row r="28" spans="1:40" ht="16.5" x14ac:dyDescent="0.3">
      <c r="A28" s="8" t="s">
        <v>23</v>
      </c>
      <c r="B28" s="9">
        <v>5</v>
      </c>
      <c r="C28" s="10">
        <v>5</v>
      </c>
      <c r="D28" s="10">
        <v>5</v>
      </c>
      <c r="E28" s="10">
        <v>5</v>
      </c>
      <c r="F28" s="10">
        <v>5</v>
      </c>
      <c r="G28" s="10">
        <v>5</v>
      </c>
      <c r="H28" s="10">
        <v>5</v>
      </c>
      <c r="I28" s="10">
        <v>5</v>
      </c>
      <c r="J28" s="10">
        <v>5</v>
      </c>
      <c r="K28" s="10">
        <v>5</v>
      </c>
      <c r="L28" s="10">
        <v>5</v>
      </c>
      <c r="M28" s="10">
        <v>5</v>
      </c>
      <c r="N28" s="10">
        <v>5</v>
      </c>
      <c r="O28" s="10">
        <v>5</v>
      </c>
      <c r="P28" s="10">
        <v>5</v>
      </c>
      <c r="Q28" s="10">
        <v>5</v>
      </c>
      <c r="R28" s="10">
        <v>5</v>
      </c>
      <c r="S28" s="10">
        <v>5</v>
      </c>
      <c r="T28" s="10">
        <v>5</v>
      </c>
      <c r="U28" s="10">
        <v>5</v>
      </c>
      <c r="V28" s="10">
        <v>5</v>
      </c>
      <c r="W28" s="10">
        <v>5</v>
      </c>
      <c r="X28" s="10">
        <v>4</v>
      </c>
      <c r="Y28" s="10">
        <v>4</v>
      </c>
      <c r="Z28" s="10">
        <v>4</v>
      </c>
      <c r="AA28" s="10">
        <v>4</v>
      </c>
      <c r="AB28" s="10">
        <v>4</v>
      </c>
      <c r="AC28" s="10">
        <v>4</v>
      </c>
      <c r="AD28" s="10">
        <v>3</v>
      </c>
      <c r="AE28" s="10">
        <v>3</v>
      </c>
      <c r="AF28" s="10">
        <v>3</v>
      </c>
      <c r="AG28" s="10">
        <v>3</v>
      </c>
      <c r="AH28" s="10">
        <v>3</v>
      </c>
      <c r="AI28" s="10">
        <v>3</v>
      </c>
      <c r="AJ28" s="10">
        <v>3</v>
      </c>
      <c r="AK28" s="10">
        <v>3</v>
      </c>
      <c r="AL28" s="10">
        <v>3</v>
      </c>
      <c r="AM28" s="10">
        <v>3</v>
      </c>
      <c r="AN28" s="10">
        <v>3</v>
      </c>
    </row>
    <row r="29" spans="1:40" ht="12" customHeight="1" x14ac:dyDescent="0.3">
      <c r="A29" s="8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6.5" x14ac:dyDescent="0.3">
      <c r="A30" s="11" t="s">
        <v>32</v>
      </c>
      <c r="B30" s="9">
        <v>5</v>
      </c>
      <c r="C30" s="10">
        <v>5</v>
      </c>
      <c r="D30" s="10">
        <v>5</v>
      </c>
      <c r="E30" s="10">
        <v>5</v>
      </c>
      <c r="F30" s="10">
        <v>5</v>
      </c>
      <c r="G30" s="10">
        <v>5</v>
      </c>
      <c r="H30" s="10">
        <v>5</v>
      </c>
      <c r="I30" s="10">
        <v>5</v>
      </c>
      <c r="J30" s="10">
        <v>5</v>
      </c>
      <c r="K30" s="10">
        <v>5</v>
      </c>
      <c r="L30" s="10">
        <v>5</v>
      </c>
      <c r="M30" s="10">
        <v>5</v>
      </c>
      <c r="N30" s="10">
        <v>5</v>
      </c>
      <c r="O30" s="10">
        <v>5</v>
      </c>
      <c r="P30" s="10">
        <v>5</v>
      </c>
      <c r="Q30" s="10">
        <v>5</v>
      </c>
      <c r="R30" s="10">
        <v>5</v>
      </c>
      <c r="S30" s="10">
        <v>5</v>
      </c>
      <c r="T30" s="10">
        <v>5</v>
      </c>
      <c r="U30" s="10">
        <v>5</v>
      </c>
      <c r="V30" s="10">
        <v>5</v>
      </c>
      <c r="W30" s="10">
        <v>5</v>
      </c>
      <c r="X30" s="10">
        <v>5</v>
      </c>
      <c r="Y30" s="10">
        <v>5</v>
      </c>
      <c r="Z30" s="10">
        <v>5</v>
      </c>
      <c r="AA30" s="10">
        <v>5</v>
      </c>
      <c r="AB30" s="10">
        <v>5</v>
      </c>
      <c r="AC30" s="10">
        <v>5</v>
      </c>
      <c r="AD30" s="10">
        <v>4</v>
      </c>
      <c r="AE30" s="10">
        <v>4</v>
      </c>
      <c r="AF30" s="10">
        <v>4</v>
      </c>
      <c r="AG30" s="10">
        <v>4</v>
      </c>
      <c r="AH30" s="10">
        <v>4</v>
      </c>
      <c r="AI30" s="10">
        <v>4</v>
      </c>
      <c r="AJ30" s="10">
        <v>4</v>
      </c>
      <c r="AK30" s="10">
        <v>4</v>
      </c>
      <c r="AL30" s="10">
        <v>4</v>
      </c>
      <c r="AM30" s="10">
        <v>4</v>
      </c>
      <c r="AN30" s="10">
        <v>4</v>
      </c>
    </row>
    <row r="31" spans="1:40" ht="11.25" customHeight="1" x14ac:dyDescent="0.3">
      <c r="A31" s="8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32.25" customHeight="1" x14ac:dyDescent="0.3">
      <c r="A32" s="13" t="s">
        <v>33</v>
      </c>
      <c r="B32" s="9">
        <v>32</v>
      </c>
      <c r="C32" s="10">
        <v>32</v>
      </c>
      <c r="D32" s="10">
        <v>32</v>
      </c>
      <c r="E32" s="10">
        <v>31</v>
      </c>
      <c r="F32" s="10">
        <v>31</v>
      </c>
      <c r="G32" s="10">
        <v>31</v>
      </c>
      <c r="H32" s="10">
        <v>31</v>
      </c>
      <c r="I32" s="10">
        <v>30</v>
      </c>
      <c r="J32" s="10">
        <v>30</v>
      </c>
      <c r="K32" s="10">
        <v>30</v>
      </c>
      <c r="L32" s="10">
        <v>30</v>
      </c>
      <c r="M32" s="10">
        <v>30</v>
      </c>
      <c r="N32" s="10">
        <v>30</v>
      </c>
      <c r="O32" s="10">
        <v>30</v>
      </c>
      <c r="P32" s="10">
        <v>30</v>
      </c>
      <c r="Q32" s="10">
        <v>30</v>
      </c>
      <c r="R32" s="10">
        <v>30</v>
      </c>
      <c r="S32" s="10">
        <v>30</v>
      </c>
      <c r="T32" s="10">
        <v>29</v>
      </c>
      <c r="U32" s="10">
        <v>29</v>
      </c>
      <c r="V32" s="10">
        <v>29</v>
      </c>
      <c r="W32" s="10">
        <v>29</v>
      </c>
      <c r="X32" s="10">
        <v>29</v>
      </c>
      <c r="Y32" s="10">
        <v>29</v>
      </c>
      <c r="Z32" s="10">
        <v>29</v>
      </c>
      <c r="AA32" s="10">
        <v>29</v>
      </c>
      <c r="AB32" s="10">
        <v>29</v>
      </c>
      <c r="AC32" s="10">
        <v>29</v>
      </c>
      <c r="AD32" s="10">
        <v>29</v>
      </c>
      <c r="AE32" s="10">
        <v>29</v>
      </c>
      <c r="AF32" s="10">
        <v>29</v>
      </c>
      <c r="AG32" s="10">
        <v>29</v>
      </c>
      <c r="AH32" s="10">
        <v>29</v>
      </c>
      <c r="AI32" s="10">
        <v>29</v>
      </c>
      <c r="AJ32" s="10">
        <v>29</v>
      </c>
      <c r="AK32" s="10">
        <v>29</v>
      </c>
      <c r="AL32" s="10">
        <v>29</v>
      </c>
      <c r="AM32" s="10">
        <v>30</v>
      </c>
      <c r="AN32" s="10">
        <v>30</v>
      </c>
    </row>
    <row r="33" spans="1:40" ht="13.5" customHeight="1" x14ac:dyDescent="0.3">
      <c r="A33" s="13" t="s">
        <v>34</v>
      </c>
      <c r="B33" s="9">
        <v>22</v>
      </c>
      <c r="C33" s="19">
        <v>22</v>
      </c>
      <c r="D33" s="19">
        <v>22</v>
      </c>
      <c r="E33" s="19">
        <v>22</v>
      </c>
      <c r="F33" s="19">
        <v>22</v>
      </c>
      <c r="G33" s="19">
        <v>22</v>
      </c>
      <c r="H33" s="19">
        <v>22</v>
      </c>
      <c r="I33" s="19">
        <v>22</v>
      </c>
      <c r="J33" s="19">
        <v>22</v>
      </c>
      <c r="K33" s="19">
        <v>22</v>
      </c>
      <c r="L33" s="19">
        <v>22</v>
      </c>
      <c r="M33" s="19">
        <v>22</v>
      </c>
      <c r="N33" s="19">
        <v>22</v>
      </c>
      <c r="O33" s="19">
        <v>22</v>
      </c>
      <c r="P33" s="19">
        <v>22</v>
      </c>
      <c r="Q33" s="19">
        <v>22</v>
      </c>
      <c r="R33" s="19">
        <v>22</v>
      </c>
      <c r="S33" s="19">
        <v>22</v>
      </c>
      <c r="T33" s="19">
        <v>21</v>
      </c>
      <c r="U33" s="19">
        <v>21</v>
      </c>
      <c r="V33" s="19">
        <v>21</v>
      </c>
      <c r="W33" s="19">
        <v>21</v>
      </c>
      <c r="X33" s="19">
        <v>21</v>
      </c>
      <c r="Y33" s="19">
        <v>21</v>
      </c>
      <c r="Z33" s="19">
        <v>21</v>
      </c>
      <c r="AA33" s="19">
        <v>21</v>
      </c>
      <c r="AB33" s="19">
        <v>21</v>
      </c>
      <c r="AC33" s="19">
        <v>21</v>
      </c>
      <c r="AD33" s="19">
        <v>21</v>
      </c>
      <c r="AE33" s="19">
        <v>21</v>
      </c>
      <c r="AF33" s="19">
        <v>21</v>
      </c>
      <c r="AG33" s="19">
        <v>21</v>
      </c>
      <c r="AH33" s="19">
        <v>21</v>
      </c>
      <c r="AI33" s="19">
        <v>21</v>
      </c>
      <c r="AJ33" s="19">
        <v>21</v>
      </c>
      <c r="AK33" s="19">
        <v>21</v>
      </c>
      <c r="AL33" s="19">
        <v>21</v>
      </c>
      <c r="AM33" s="19">
        <v>21</v>
      </c>
      <c r="AN33" s="19">
        <v>21</v>
      </c>
    </row>
    <row r="34" spans="1:40" ht="16.5" x14ac:dyDescent="0.3">
      <c r="A34" s="13" t="s">
        <v>35</v>
      </c>
      <c r="B34" s="9">
        <v>10</v>
      </c>
      <c r="C34" s="19">
        <v>10</v>
      </c>
      <c r="D34" s="19">
        <v>10</v>
      </c>
      <c r="E34" s="19">
        <v>9</v>
      </c>
      <c r="F34" s="19">
        <v>9</v>
      </c>
      <c r="G34" s="19">
        <v>9</v>
      </c>
      <c r="H34" s="19">
        <v>9</v>
      </c>
      <c r="I34" s="19">
        <v>8</v>
      </c>
      <c r="J34" s="19">
        <v>8</v>
      </c>
      <c r="K34" s="19">
        <v>8</v>
      </c>
      <c r="L34" s="19">
        <v>8</v>
      </c>
      <c r="M34" s="19">
        <v>8</v>
      </c>
      <c r="N34" s="19">
        <v>8</v>
      </c>
      <c r="O34" s="19">
        <v>8</v>
      </c>
      <c r="P34" s="19">
        <v>8</v>
      </c>
      <c r="Q34" s="19">
        <v>8</v>
      </c>
      <c r="R34" s="19">
        <v>8</v>
      </c>
      <c r="S34" s="19">
        <v>8</v>
      </c>
      <c r="T34" s="19">
        <v>8</v>
      </c>
      <c r="U34" s="19">
        <v>8</v>
      </c>
      <c r="V34" s="19">
        <v>8</v>
      </c>
      <c r="W34" s="19">
        <v>8</v>
      </c>
      <c r="X34" s="19">
        <v>8</v>
      </c>
      <c r="Y34" s="19">
        <v>8</v>
      </c>
      <c r="Z34" s="19">
        <v>8</v>
      </c>
      <c r="AA34" s="19">
        <v>8</v>
      </c>
      <c r="AB34" s="19">
        <v>8</v>
      </c>
      <c r="AC34" s="19">
        <v>8</v>
      </c>
      <c r="AD34" s="19">
        <v>8</v>
      </c>
      <c r="AE34" s="19">
        <v>8</v>
      </c>
      <c r="AF34" s="19">
        <v>8</v>
      </c>
      <c r="AG34" s="19">
        <v>8</v>
      </c>
      <c r="AH34" s="19">
        <v>8</v>
      </c>
      <c r="AI34" s="19">
        <v>8</v>
      </c>
      <c r="AJ34" s="19">
        <v>8</v>
      </c>
      <c r="AK34" s="19">
        <v>8</v>
      </c>
      <c r="AL34" s="19">
        <v>8</v>
      </c>
      <c r="AM34" s="19">
        <v>9</v>
      </c>
      <c r="AN34" s="19">
        <v>9</v>
      </c>
    </row>
    <row r="35" spans="1:40" ht="11.25" customHeight="1" x14ac:dyDescent="0.3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6.5" x14ac:dyDescent="0.3">
      <c r="A36" s="8" t="s">
        <v>36</v>
      </c>
      <c r="B36" s="9">
        <v>16</v>
      </c>
      <c r="C36" s="10">
        <v>18</v>
      </c>
      <c r="D36" s="10">
        <v>19</v>
      </c>
      <c r="E36" s="10">
        <v>18</v>
      </c>
      <c r="F36" s="10">
        <v>18</v>
      </c>
      <c r="G36" s="10">
        <v>19</v>
      </c>
      <c r="H36" s="10">
        <v>19</v>
      </c>
      <c r="I36" s="10">
        <v>19</v>
      </c>
      <c r="J36" s="10">
        <v>19</v>
      </c>
      <c r="K36" s="10">
        <v>19</v>
      </c>
      <c r="L36" s="10">
        <v>20</v>
      </c>
      <c r="M36" s="10">
        <v>20</v>
      </c>
      <c r="N36" s="10">
        <v>19</v>
      </c>
      <c r="O36" s="10">
        <v>18</v>
      </c>
      <c r="P36" s="10">
        <v>18</v>
      </c>
      <c r="Q36" s="10">
        <v>17</v>
      </c>
      <c r="R36" s="10">
        <v>17</v>
      </c>
      <c r="S36" s="10">
        <v>17</v>
      </c>
      <c r="T36" s="10">
        <v>17</v>
      </c>
      <c r="U36" s="10">
        <v>17</v>
      </c>
      <c r="V36" s="10">
        <v>17</v>
      </c>
      <c r="W36" s="10">
        <v>17</v>
      </c>
      <c r="X36" s="10">
        <v>17</v>
      </c>
      <c r="Y36" s="10">
        <v>17</v>
      </c>
      <c r="Z36" s="10">
        <v>17</v>
      </c>
      <c r="AA36" s="10">
        <v>17</v>
      </c>
      <c r="AB36" s="10">
        <v>17</v>
      </c>
      <c r="AC36" s="10">
        <v>17</v>
      </c>
      <c r="AD36" s="10">
        <v>15</v>
      </c>
      <c r="AE36" s="10">
        <v>16</v>
      </c>
      <c r="AF36" s="10">
        <v>15</v>
      </c>
      <c r="AG36" s="10">
        <v>15</v>
      </c>
      <c r="AH36" s="10">
        <v>15</v>
      </c>
      <c r="AI36" s="10">
        <v>15</v>
      </c>
      <c r="AJ36" s="10">
        <v>15</v>
      </c>
      <c r="AK36" s="10">
        <v>15</v>
      </c>
      <c r="AL36" s="10">
        <v>15</v>
      </c>
      <c r="AM36" s="10">
        <v>14</v>
      </c>
      <c r="AN36" s="10">
        <v>14</v>
      </c>
    </row>
    <row r="37" spans="1:40" ht="11.25" customHeight="1" x14ac:dyDescent="0.3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6.5" x14ac:dyDescent="0.3">
      <c r="A38" s="8" t="s">
        <v>37</v>
      </c>
      <c r="B38" s="9">
        <v>70</v>
      </c>
      <c r="C38" s="10">
        <v>71</v>
      </c>
      <c r="D38" s="10">
        <v>70</v>
      </c>
      <c r="E38" s="10">
        <v>71</v>
      </c>
      <c r="F38" s="10">
        <v>75</v>
      </c>
      <c r="G38" s="10">
        <v>80</v>
      </c>
      <c r="H38" s="10">
        <v>89</v>
      </c>
      <c r="I38" s="10">
        <v>101</v>
      </c>
      <c r="J38" s="10">
        <v>104</v>
      </c>
      <c r="K38" s="10">
        <v>106</v>
      </c>
      <c r="L38" s="10">
        <v>109</v>
      </c>
      <c r="M38" s="10">
        <v>109</v>
      </c>
      <c r="N38" s="10">
        <v>117</v>
      </c>
      <c r="O38" s="10">
        <v>117</v>
      </c>
      <c r="P38" s="10">
        <v>117</v>
      </c>
      <c r="Q38" s="10">
        <v>118</v>
      </c>
      <c r="R38" s="10">
        <v>117</v>
      </c>
      <c r="S38" s="10">
        <v>117</v>
      </c>
      <c r="T38" s="10">
        <v>117</v>
      </c>
      <c r="U38" s="10">
        <v>116</v>
      </c>
      <c r="V38" s="10">
        <v>121</v>
      </c>
      <c r="W38" s="10">
        <v>123</v>
      </c>
      <c r="X38" s="10">
        <v>125</v>
      </c>
      <c r="Y38" s="10">
        <v>127</v>
      </c>
      <c r="Z38" s="10">
        <v>128</v>
      </c>
      <c r="AA38" s="10">
        <v>127</v>
      </c>
      <c r="AB38" s="10">
        <v>127</v>
      </c>
      <c r="AC38" s="10">
        <v>126</v>
      </c>
      <c r="AD38" s="10">
        <v>124</v>
      </c>
      <c r="AE38" s="10">
        <v>125</v>
      </c>
      <c r="AF38" s="10">
        <v>129</v>
      </c>
      <c r="AG38" s="10">
        <v>131</v>
      </c>
      <c r="AH38" s="10">
        <v>132</v>
      </c>
      <c r="AI38" s="10">
        <v>132</v>
      </c>
      <c r="AJ38" s="10">
        <v>134</v>
      </c>
      <c r="AK38" s="10">
        <v>134</v>
      </c>
      <c r="AL38" s="10">
        <v>137</v>
      </c>
      <c r="AM38" s="10">
        <v>143</v>
      </c>
      <c r="AN38" s="10">
        <v>141</v>
      </c>
    </row>
    <row r="39" spans="1:40" ht="16.5" x14ac:dyDescent="0.3">
      <c r="A39" s="8" t="s">
        <v>38</v>
      </c>
      <c r="B39" s="9">
        <v>3</v>
      </c>
      <c r="C39" s="10">
        <v>1</v>
      </c>
      <c r="D39" s="10">
        <v>2</v>
      </c>
      <c r="E39" s="10">
        <v>1</v>
      </c>
      <c r="F39" s="10">
        <v>5</v>
      </c>
      <c r="G39" s="10">
        <v>7</v>
      </c>
      <c r="H39" s="10">
        <v>9</v>
      </c>
      <c r="I39" s="10">
        <v>12</v>
      </c>
      <c r="J39" s="10">
        <v>4</v>
      </c>
      <c r="K39" s="10">
        <v>2</v>
      </c>
      <c r="L39" s="10">
        <v>4</v>
      </c>
      <c r="M39" s="10">
        <v>1</v>
      </c>
      <c r="N39" s="10">
        <v>10</v>
      </c>
      <c r="O39" s="10">
        <v>0</v>
      </c>
      <c r="P39" s="10">
        <v>1</v>
      </c>
      <c r="Q39" s="10">
        <v>4</v>
      </c>
      <c r="R39" s="10"/>
      <c r="S39" s="10"/>
      <c r="T39" s="10">
        <v>1</v>
      </c>
      <c r="U39" s="10">
        <v>6</v>
      </c>
      <c r="V39" s="10">
        <v>2</v>
      </c>
      <c r="W39" s="10">
        <v>2</v>
      </c>
      <c r="X39" s="10">
        <v>3</v>
      </c>
      <c r="Y39" s="10">
        <v>2</v>
      </c>
      <c r="Z39" s="10">
        <v>3</v>
      </c>
      <c r="AA39" s="10">
        <v>0</v>
      </c>
      <c r="AB39" s="10">
        <v>1</v>
      </c>
      <c r="AC39" s="10">
        <v>2</v>
      </c>
      <c r="AD39" s="10">
        <v>1</v>
      </c>
      <c r="AE39" s="10">
        <v>2</v>
      </c>
      <c r="AF39" s="10">
        <v>4</v>
      </c>
      <c r="AG39" s="10">
        <v>2</v>
      </c>
      <c r="AH39" s="10">
        <v>2</v>
      </c>
      <c r="AI39" s="10">
        <v>0</v>
      </c>
      <c r="AJ39" s="10">
        <v>3</v>
      </c>
      <c r="AK39" s="10">
        <v>1</v>
      </c>
      <c r="AL39" s="10">
        <v>5</v>
      </c>
      <c r="AM39" s="10">
        <v>1</v>
      </c>
      <c r="AN39" s="10">
        <v>1</v>
      </c>
    </row>
    <row r="40" spans="1:40" ht="16.5" x14ac:dyDescent="0.3">
      <c r="A40" s="8" t="s">
        <v>39</v>
      </c>
      <c r="B40" s="9">
        <v>1</v>
      </c>
      <c r="C40" s="10">
        <v>0</v>
      </c>
      <c r="D40" s="10">
        <v>3</v>
      </c>
      <c r="E40" s="10">
        <v>0</v>
      </c>
      <c r="F40" s="10">
        <v>1</v>
      </c>
      <c r="G40" s="10">
        <v>2</v>
      </c>
      <c r="H40" s="10">
        <v>0</v>
      </c>
      <c r="I40" s="10">
        <v>0</v>
      </c>
      <c r="J40" s="10">
        <v>1</v>
      </c>
      <c r="K40" s="10">
        <v>0</v>
      </c>
      <c r="L40" s="10">
        <v>1</v>
      </c>
      <c r="M40" s="10">
        <v>1</v>
      </c>
      <c r="N40" s="10">
        <v>2</v>
      </c>
      <c r="O40" s="10">
        <v>0</v>
      </c>
      <c r="P40" s="10">
        <v>1</v>
      </c>
      <c r="Q40" s="10">
        <v>3</v>
      </c>
      <c r="R40" s="10"/>
      <c r="S40" s="10"/>
      <c r="T40" s="10">
        <v>2</v>
      </c>
      <c r="U40" s="10">
        <v>1</v>
      </c>
      <c r="V40" s="10">
        <v>0</v>
      </c>
      <c r="W40" s="10">
        <v>0</v>
      </c>
      <c r="X40" s="10">
        <v>1</v>
      </c>
      <c r="Y40" s="10">
        <v>0</v>
      </c>
      <c r="Z40" s="10">
        <v>2</v>
      </c>
      <c r="AA40" s="10">
        <v>1</v>
      </c>
      <c r="AB40" s="10">
        <v>1</v>
      </c>
      <c r="AC40" s="10">
        <v>3</v>
      </c>
      <c r="AD40" s="10">
        <v>3</v>
      </c>
      <c r="AE40" s="10">
        <v>1</v>
      </c>
      <c r="AF40" s="10">
        <v>0</v>
      </c>
      <c r="AG40" s="10">
        <v>0</v>
      </c>
      <c r="AH40" s="10">
        <v>1</v>
      </c>
      <c r="AI40" s="10">
        <v>0</v>
      </c>
      <c r="AJ40" s="10">
        <v>1</v>
      </c>
      <c r="AK40" s="10">
        <v>1</v>
      </c>
      <c r="AL40" s="10">
        <v>2</v>
      </c>
      <c r="AM40" s="10">
        <v>3</v>
      </c>
      <c r="AN40" s="10">
        <v>2</v>
      </c>
    </row>
    <row r="41" spans="1:40" ht="16.5" x14ac:dyDescent="0.3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 ht="16.5" x14ac:dyDescent="0.3">
      <c r="A42" s="8" t="s">
        <v>40</v>
      </c>
      <c r="B42" s="9">
        <v>238</v>
      </c>
      <c r="C42" s="10">
        <v>245</v>
      </c>
      <c r="D42" s="10">
        <v>232</v>
      </c>
      <c r="E42" s="10">
        <v>230</v>
      </c>
      <c r="F42" s="10">
        <v>248</v>
      </c>
      <c r="G42" s="10">
        <v>246</v>
      </c>
      <c r="H42" s="10">
        <v>242</v>
      </c>
      <c r="I42" s="10">
        <v>244</v>
      </c>
      <c r="J42" s="10">
        <v>245</v>
      </c>
      <c r="K42" s="10">
        <v>247</v>
      </c>
      <c r="L42" s="10">
        <v>245</v>
      </c>
      <c r="M42" s="10">
        <v>253</v>
      </c>
      <c r="N42" s="10">
        <v>250</v>
      </c>
      <c r="O42" s="10">
        <v>235</v>
      </c>
      <c r="P42" s="10">
        <v>251</v>
      </c>
      <c r="Q42" s="10">
        <v>252</v>
      </c>
      <c r="R42" s="10"/>
      <c r="S42" s="10"/>
      <c r="T42" s="10">
        <v>243</v>
      </c>
      <c r="U42" s="10">
        <v>247</v>
      </c>
      <c r="V42" s="10">
        <v>233</v>
      </c>
      <c r="W42" s="10">
        <v>253</v>
      </c>
      <c r="X42" s="10">
        <v>254</v>
      </c>
      <c r="Y42" s="10">
        <v>259</v>
      </c>
      <c r="Z42" s="10">
        <v>254</v>
      </c>
      <c r="AA42" s="10">
        <v>229</v>
      </c>
      <c r="AB42" s="10">
        <v>252</v>
      </c>
      <c r="AC42" s="10">
        <v>259</v>
      </c>
      <c r="AD42" s="10">
        <v>257</v>
      </c>
      <c r="AE42" s="10">
        <v>255</v>
      </c>
      <c r="AF42" s="10">
        <v>256</v>
      </c>
      <c r="AG42" s="10">
        <v>250</v>
      </c>
      <c r="AH42" s="10">
        <v>252</v>
      </c>
      <c r="AI42" s="10">
        <v>248</v>
      </c>
      <c r="AJ42" s="10">
        <v>252</v>
      </c>
      <c r="AK42" s="10">
        <v>251</v>
      </c>
      <c r="AL42" s="10">
        <v>259</v>
      </c>
      <c r="AM42" s="10">
        <v>238</v>
      </c>
      <c r="AN42" s="10">
        <v>244</v>
      </c>
    </row>
    <row r="43" spans="1:40" x14ac:dyDescent="0.2">
      <c r="A43" s="8" t="s">
        <v>38</v>
      </c>
      <c r="B43" s="20">
        <v>1</v>
      </c>
      <c r="C43" s="18">
        <v>1</v>
      </c>
      <c r="D43" s="18">
        <v>0</v>
      </c>
      <c r="E43" s="18">
        <v>0</v>
      </c>
      <c r="F43" s="18">
        <v>1</v>
      </c>
      <c r="G43" s="18">
        <v>2</v>
      </c>
      <c r="H43" s="18">
        <v>2</v>
      </c>
      <c r="I43" s="18">
        <v>3</v>
      </c>
      <c r="J43" s="18">
        <v>0</v>
      </c>
      <c r="K43" s="18">
        <v>0</v>
      </c>
      <c r="L43" s="18">
        <v>2</v>
      </c>
      <c r="M43" s="18">
        <v>1</v>
      </c>
      <c r="N43" s="18">
        <v>4</v>
      </c>
      <c r="O43" s="18">
        <v>0</v>
      </c>
      <c r="P43" s="18">
        <v>2</v>
      </c>
      <c r="Q43" s="18">
        <v>1</v>
      </c>
      <c r="R43" s="18"/>
      <c r="S43" s="18"/>
      <c r="T43" s="18">
        <v>1</v>
      </c>
      <c r="U43" s="18">
        <v>1</v>
      </c>
      <c r="V43" s="18">
        <v>4</v>
      </c>
      <c r="W43" s="18">
        <v>1</v>
      </c>
      <c r="X43" s="18">
        <v>1</v>
      </c>
      <c r="Y43" s="18">
        <v>2</v>
      </c>
      <c r="Z43" s="18">
        <v>3</v>
      </c>
      <c r="AA43" s="18">
        <v>0</v>
      </c>
      <c r="AB43" s="18">
        <v>4</v>
      </c>
      <c r="AC43" s="18">
        <v>1</v>
      </c>
      <c r="AD43" s="18">
        <v>0</v>
      </c>
      <c r="AE43" s="18">
        <v>1</v>
      </c>
      <c r="AF43" s="18">
        <v>0</v>
      </c>
      <c r="AG43" s="18">
        <v>1</v>
      </c>
      <c r="AH43" s="18">
        <v>0</v>
      </c>
      <c r="AI43" s="18">
        <v>1</v>
      </c>
      <c r="AJ43" s="18">
        <v>3</v>
      </c>
      <c r="AK43" s="18">
        <v>0</v>
      </c>
      <c r="AL43" s="18">
        <v>0</v>
      </c>
      <c r="AM43" s="18">
        <v>1</v>
      </c>
      <c r="AN43" s="18">
        <v>3</v>
      </c>
    </row>
    <row r="44" spans="1:40" ht="16.5" x14ac:dyDescent="0.3">
      <c r="A44" s="8" t="s">
        <v>39</v>
      </c>
      <c r="B44" s="9">
        <v>2</v>
      </c>
      <c r="C44" s="10">
        <v>0</v>
      </c>
      <c r="D44" s="10">
        <v>0</v>
      </c>
      <c r="E44" s="10">
        <v>0</v>
      </c>
      <c r="F44" s="10">
        <v>0</v>
      </c>
      <c r="G44" s="10">
        <v>1</v>
      </c>
      <c r="H44" s="10">
        <v>1</v>
      </c>
      <c r="I44" s="10">
        <v>1</v>
      </c>
      <c r="J44" s="10">
        <v>1</v>
      </c>
      <c r="K44" s="10">
        <v>0</v>
      </c>
      <c r="L44" s="10">
        <v>0</v>
      </c>
      <c r="M44" s="10">
        <v>1</v>
      </c>
      <c r="N44" s="10">
        <v>0</v>
      </c>
      <c r="O44" s="10">
        <v>0</v>
      </c>
      <c r="P44" s="10">
        <v>0</v>
      </c>
      <c r="Q44" s="10">
        <v>4</v>
      </c>
      <c r="R44" s="10"/>
      <c r="S44" s="10"/>
      <c r="T44" s="10">
        <v>1</v>
      </c>
      <c r="U44" s="10">
        <v>1</v>
      </c>
      <c r="V44" s="10">
        <v>1</v>
      </c>
      <c r="W44" s="10">
        <v>0</v>
      </c>
      <c r="X44" s="10">
        <v>3</v>
      </c>
      <c r="Y44" s="10">
        <v>1</v>
      </c>
      <c r="Z44" s="10">
        <v>6</v>
      </c>
      <c r="AA44" s="10">
        <v>2</v>
      </c>
      <c r="AB44" s="10">
        <v>1</v>
      </c>
      <c r="AC44" s="10">
        <v>1</v>
      </c>
      <c r="AD44" s="10">
        <v>1</v>
      </c>
      <c r="AE44" s="10">
        <v>0</v>
      </c>
      <c r="AF44" s="10">
        <v>1</v>
      </c>
      <c r="AG44" s="10">
        <v>0</v>
      </c>
      <c r="AH44" s="10">
        <v>3</v>
      </c>
      <c r="AI44" s="10">
        <v>1</v>
      </c>
      <c r="AJ44" s="10">
        <v>2</v>
      </c>
      <c r="AK44" s="10">
        <v>1</v>
      </c>
      <c r="AL44" s="10">
        <v>0</v>
      </c>
      <c r="AM44" s="10">
        <v>1</v>
      </c>
      <c r="AN44" s="10">
        <v>16</v>
      </c>
    </row>
    <row r="45" spans="1:40" ht="16.5" x14ac:dyDescent="0.3">
      <c r="A45" s="8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16.5" x14ac:dyDescent="0.3">
      <c r="A46" s="21" t="s">
        <v>41</v>
      </c>
      <c r="B46" s="22">
        <v>1</v>
      </c>
      <c r="C46" s="23">
        <v>1</v>
      </c>
      <c r="D46" s="23">
        <v>1</v>
      </c>
      <c r="E46" s="23">
        <v>1</v>
      </c>
      <c r="F46" s="23">
        <v>1</v>
      </c>
      <c r="G46" s="23">
        <v>2</v>
      </c>
      <c r="H46" s="23">
        <v>2</v>
      </c>
      <c r="I46" s="23">
        <v>2</v>
      </c>
      <c r="J46" s="23">
        <v>2</v>
      </c>
      <c r="K46" s="23">
        <v>2</v>
      </c>
      <c r="L46" s="23">
        <v>2</v>
      </c>
      <c r="M46" s="23">
        <v>2</v>
      </c>
      <c r="N46" s="23">
        <v>2</v>
      </c>
      <c r="O46" s="23">
        <v>4</v>
      </c>
      <c r="P46" s="23">
        <v>4</v>
      </c>
      <c r="Q46" s="23">
        <v>4</v>
      </c>
      <c r="R46" s="23"/>
      <c r="S46" s="23"/>
      <c r="T46" s="23">
        <v>3</v>
      </c>
      <c r="U46" s="23">
        <v>3</v>
      </c>
      <c r="V46" s="23">
        <v>3</v>
      </c>
      <c r="W46" s="23">
        <v>3</v>
      </c>
      <c r="X46" s="23">
        <v>2</v>
      </c>
      <c r="Y46" s="23">
        <v>2</v>
      </c>
      <c r="Z46" s="23">
        <v>2</v>
      </c>
      <c r="AA46" s="23">
        <v>2</v>
      </c>
      <c r="AB46" s="23">
        <v>2</v>
      </c>
      <c r="AC46" s="23">
        <v>1</v>
      </c>
      <c r="AD46" s="23">
        <v>1</v>
      </c>
      <c r="AE46" s="23">
        <v>1</v>
      </c>
      <c r="AF46" s="23">
        <v>1</v>
      </c>
      <c r="AG46" s="23">
        <v>1</v>
      </c>
      <c r="AH46" s="23">
        <v>1</v>
      </c>
      <c r="AI46" s="23">
        <v>1</v>
      </c>
      <c r="AJ46" s="23">
        <v>1</v>
      </c>
      <c r="AK46" s="23">
        <v>1</v>
      </c>
      <c r="AL46" s="23">
        <v>1</v>
      </c>
      <c r="AM46" s="23">
        <v>0</v>
      </c>
      <c r="AN46" s="23">
        <v>0</v>
      </c>
    </row>
    <row r="47" spans="1:40" ht="16.5" x14ac:dyDescent="0.3">
      <c r="A47" s="21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7.25" thickBot="1" x14ac:dyDescent="0.35">
      <c r="A48" s="24" t="s">
        <v>42</v>
      </c>
      <c r="B48" s="25">
        <v>11</v>
      </c>
      <c r="C48" s="26">
        <v>11</v>
      </c>
      <c r="D48" s="26">
        <v>10</v>
      </c>
      <c r="E48" s="26">
        <v>10</v>
      </c>
      <c r="F48" s="26">
        <v>10</v>
      </c>
      <c r="G48" s="26">
        <v>9</v>
      </c>
      <c r="H48" s="26">
        <v>9</v>
      </c>
      <c r="I48" s="26">
        <v>9</v>
      </c>
      <c r="J48" s="26">
        <v>9</v>
      </c>
      <c r="K48" s="26">
        <v>9</v>
      </c>
      <c r="L48" s="26">
        <v>9</v>
      </c>
      <c r="M48" s="26">
        <v>9</v>
      </c>
      <c r="N48" s="26">
        <v>10</v>
      </c>
      <c r="O48" s="26">
        <v>10</v>
      </c>
      <c r="P48" s="26">
        <v>10</v>
      </c>
      <c r="Q48" s="26">
        <v>10</v>
      </c>
      <c r="R48" s="26">
        <v>10</v>
      </c>
      <c r="S48" s="26">
        <v>9</v>
      </c>
      <c r="T48" s="26">
        <v>9</v>
      </c>
      <c r="U48" s="26">
        <v>9</v>
      </c>
      <c r="V48" s="26">
        <v>9</v>
      </c>
      <c r="W48" s="26">
        <v>9</v>
      </c>
      <c r="X48" s="26">
        <v>9</v>
      </c>
      <c r="Y48" s="26">
        <v>10</v>
      </c>
      <c r="Z48" s="26">
        <v>9</v>
      </c>
      <c r="AA48" s="26">
        <v>10</v>
      </c>
      <c r="AB48" s="26">
        <v>10</v>
      </c>
      <c r="AC48" s="26">
        <v>10</v>
      </c>
      <c r="AD48" s="26">
        <v>10</v>
      </c>
      <c r="AE48" s="26">
        <v>10</v>
      </c>
      <c r="AF48" s="26">
        <v>10</v>
      </c>
      <c r="AG48" s="26">
        <v>10</v>
      </c>
      <c r="AH48" s="26">
        <v>10</v>
      </c>
      <c r="AI48" s="26">
        <v>10</v>
      </c>
      <c r="AJ48" s="26">
        <v>10</v>
      </c>
      <c r="AK48" s="26">
        <v>10</v>
      </c>
      <c r="AL48" s="26">
        <v>9</v>
      </c>
      <c r="AM48" s="26">
        <v>7</v>
      </c>
      <c r="AN48" s="26">
        <v>7</v>
      </c>
    </row>
    <row r="49" spans="1:38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</row>
    <row r="50" spans="1:38" x14ac:dyDescent="0.2">
      <c r="A50" s="28"/>
    </row>
    <row r="51" spans="1:38" x14ac:dyDescent="0.2">
      <c r="A51" s="28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16" workbookViewId="0">
      <selection activeCell="C20" sqref="C20"/>
    </sheetView>
  </sheetViews>
  <sheetFormatPr defaultRowHeight="16.5" x14ac:dyDescent="0.3"/>
  <cols>
    <col min="1" max="1" width="42.88671875" customWidth="1"/>
    <col min="2" max="3" width="8.77734375" customWidth="1"/>
    <col min="4" max="4" width="12.44140625" customWidth="1"/>
    <col min="257" max="257" width="42.88671875" customWidth="1"/>
    <col min="258" max="259" width="8.77734375" customWidth="1"/>
    <col min="260" max="260" width="12.44140625" customWidth="1"/>
    <col min="513" max="513" width="42.88671875" customWidth="1"/>
    <col min="514" max="515" width="8.77734375" customWidth="1"/>
    <col min="516" max="516" width="12.44140625" customWidth="1"/>
    <col min="769" max="769" width="42.88671875" customWidth="1"/>
    <col min="770" max="771" width="8.77734375" customWidth="1"/>
    <col min="772" max="772" width="12.44140625" customWidth="1"/>
    <col min="1025" max="1025" width="42.88671875" customWidth="1"/>
    <col min="1026" max="1027" width="8.77734375" customWidth="1"/>
    <col min="1028" max="1028" width="12.44140625" customWidth="1"/>
    <col min="1281" max="1281" width="42.88671875" customWidth="1"/>
    <col min="1282" max="1283" width="8.77734375" customWidth="1"/>
    <col min="1284" max="1284" width="12.44140625" customWidth="1"/>
    <col min="1537" max="1537" width="42.88671875" customWidth="1"/>
    <col min="1538" max="1539" width="8.77734375" customWidth="1"/>
    <col min="1540" max="1540" width="12.44140625" customWidth="1"/>
    <col min="1793" max="1793" width="42.88671875" customWidth="1"/>
    <col min="1794" max="1795" width="8.77734375" customWidth="1"/>
    <col min="1796" max="1796" width="12.44140625" customWidth="1"/>
    <col min="2049" max="2049" width="42.88671875" customWidth="1"/>
    <col min="2050" max="2051" width="8.77734375" customWidth="1"/>
    <col min="2052" max="2052" width="12.44140625" customWidth="1"/>
    <col min="2305" max="2305" width="42.88671875" customWidth="1"/>
    <col min="2306" max="2307" width="8.77734375" customWidth="1"/>
    <col min="2308" max="2308" width="12.44140625" customWidth="1"/>
    <col min="2561" max="2561" width="42.88671875" customWidth="1"/>
    <col min="2562" max="2563" width="8.77734375" customWidth="1"/>
    <col min="2564" max="2564" width="12.44140625" customWidth="1"/>
    <col min="2817" max="2817" width="42.88671875" customWidth="1"/>
    <col min="2818" max="2819" width="8.77734375" customWidth="1"/>
    <col min="2820" max="2820" width="12.44140625" customWidth="1"/>
    <col min="3073" max="3073" width="42.88671875" customWidth="1"/>
    <col min="3074" max="3075" width="8.77734375" customWidth="1"/>
    <col min="3076" max="3076" width="12.44140625" customWidth="1"/>
    <col min="3329" max="3329" width="42.88671875" customWidth="1"/>
    <col min="3330" max="3331" width="8.77734375" customWidth="1"/>
    <col min="3332" max="3332" width="12.44140625" customWidth="1"/>
    <col min="3585" max="3585" width="42.88671875" customWidth="1"/>
    <col min="3586" max="3587" width="8.77734375" customWidth="1"/>
    <col min="3588" max="3588" width="12.44140625" customWidth="1"/>
    <col min="3841" max="3841" width="42.88671875" customWidth="1"/>
    <col min="3842" max="3843" width="8.77734375" customWidth="1"/>
    <col min="3844" max="3844" width="12.44140625" customWidth="1"/>
    <col min="4097" max="4097" width="42.88671875" customWidth="1"/>
    <col min="4098" max="4099" width="8.77734375" customWidth="1"/>
    <col min="4100" max="4100" width="12.44140625" customWidth="1"/>
    <col min="4353" max="4353" width="42.88671875" customWidth="1"/>
    <col min="4354" max="4355" width="8.77734375" customWidth="1"/>
    <col min="4356" max="4356" width="12.44140625" customWidth="1"/>
    <col min="4609" max="4609" width="42.88671875" customWidth="1"/>
    <col min="4610" max="4611" width="8.77734375" customWidth="1"/>
    <col min="4612" max="4612" width="12.44140625" customWidth="1"/>
    <col min="4865" max="4865" width="42.88671875" customWidth="1"/>
    <col min="4866" max="4867" width="8.77734375" customWidth="1"/>
    <col min="4868" max="4868" width="12.44140625" customWidth="1"/>
    <col min="5121" max="5121" width="42.88671875" customWidth="1"/>
    <col min="5122" max="5123" width="8.77734375" customWidth="1"/>
    <col min="5124" max="5124" width="12.44140625" customWidth="1"/>
    <col min="5377" max="5377" width="42.88671875" customWidth="1"/>
    <col min="5378" max="5379" width="8.77734375" customWidth="1"/>
    <col min="5380" max="5380" width="12.44140625" customWidth="1"/>
    <col min="5633" max="5633" width="42.88671875" customWidth="1"/>
    <col min="5634" max="5635" width="8.77734375" customWidth="1"/>
    <col min="5636" max="5636" width="12.44140625" customWidth="1"/>
    <col min="5889" max="5889" width="42.88671875" customWidth="1"/>
    <col min="5890" max="5891" width="8.77734375" customWidth="1"/>
    <col min="5892" max="5892" width="12.44140625" customWidth="1"/>
    <col min="6145" max="6145" width="42.88671875" customWidth="1"/>
    <col min="6146" max="6147" width="8.77734375" customWidth="1"/>
    <col min="6148" max="6148" width="12.44140625" customWidth="1"/>
    <col min="6401" max="6401" width="42.88671875" customWidth="1"/>
    <col min="6402" max="6403" width="8.77734375" customWidth="1"/>
    <col min="6404" max="6404" width="12.44140625" customWidth="1"/>
    <col min="6657" max="6657" width="42.88671875" customWidth="1"/>
    <col min="6658" max="6659" width="8.77734375" customWidth="1"/>
    <col min="6660" max="6660" width="12.44140625" customWidth="1"/>
    <col min="6913" max="6913" width="42.88671875" customWidth="1"/>
    <col min="6914" max="6915" width="8.77734375" customWidth="1"/>
    <col min="6916" max="6916" width="12.44140625" customWidth="1"/>
    <col min="7169" max="7169" width="42.88671875" customWidth="1"/>
    <col min="7170" max="7171" width="8.77734375" customWidth="1"/>
    <col min="7172" max="7172" width="12.44140625" customWidth="1"/>
    <col min="7425" max="7425" width="42.88671875" customWidth="1"/>
    <col min="7426" max="7427" width="8.77734375" customWidth="1"/>
    <col min="7428" max="7428" width="12.44140625" customWidth="1"/>
    <col min="7681" max="7681" width="42.88671875" customWidth="1"/>
    <col min="7682" max="7683" width="8.77734375" customWidth="1"/>
    <col min="7684" max="7684" width="12.44140625" customWidth="1"/>
    <col min="7937" max="7937" width="42.88671875" customWidth="1"/>
    <col min="7938" max="7939" width="8.77734375" customWidth="1"/>
    <col min="7940" max="7940" width="12.44140625" customWidth="1"/>
    <col min="8193" max="8193" width="42.88671875" customWidth="1"/>
    <col min="8194" max="8195" width="8.77734375" customWidth="1"/>
    <col min="8196" max="8196" width="12.44140625" customWidth="1"/>
    <col min="8449" max="8449" width="42.88671875" customWidth="1"/>
    <col min="8450" max="8451" width="8.77734375" customWidth="1"/>
    <col min="8452" max="8452" width="12.44140625" customWidth="1"/>
    <col min="8705" max="8705" width="42.88671875" customWidth="1"/>
    <col min="8706" max="8707" width="8.77734375" customWidth="1"/>
    <col min="8708" max="8708" width="12.44140625" customWidth="1"/>
    <col min="8961" max="8961" width="42.88671875" customWidth="1"/>
    <col min="8962" max="8963" width="8.77734375" customWidth="1"/>
    <col min="8964" max="8964" width="12.44140625" customWidth="1"/>
    <col min="9217" max="9217" width="42.88671875" customWidth="1"/>
    <col min="9218" max="9219" width="8.77734375" customWidth="1"/>
    <col min="9220" max="9220" width="12.44140625" customWidth="1"/>
    <col min="9473" max="9473" width="42.88671875" customWidth="1"/>
    <col min="9474" max="9475" width="8.77734375" customWidth="1"/>
    <col min="9476" max="9476" width="12.44140625" customWidth="1"/>
    <col min="9729" max="9729" width="42.88671875" customWidth="1"/>
    <col min="9730" max="9731" width="8.77734375" customWidth="1"/>
    <col min="9732" max="9732" width="12.44140625" customWidth="1"/>
    <col min="9985" max="9985" width="42.88671875" customWidth="1"/>
    <col min="9986" max="9987" width="8.77734375" customWidth="1"/>
    <col min="9988" max="9988" width="12.44140625" customWidth="1"/>
    <col min="10241" max="10241" width="42.88671875" customWidth="1"/>
    <col min="10242" max="10243" width="8.77734375" customWidth="1"/>
    <col min="10244" max="10244" width="12.44140625" customWidth="1"/>
    <col min="10497" max="10497" width="42.88671875" customWidth="1"/>
    <col min="10498" max="10499" width="8.77734375" customWidth="1"/>
    <col min="10500" max="10500" width="12.44140625" customWidth="1"/>
    <col min="10753" max="10753" width="42.88671875" customWidth="1"/>
    <col min="10754" max="10755" width="8.77734375" customWidth="1"/>
    <col min="10756" max="10756" width="12.44140625" customWidth="1"/>
    <col min="11009" max="11009" width="42.88671875" customWidth="1"/>
    <col min="11010" max="11011" width="8.77734375" customWidth="1"/>
    <col min="11012" max="11012" width="12.44140625" customWidth="1"/>
    <col min="11265" max="11265" width="42.88671875" customWidth="1"/>
    <col min="11266" max="11267" width="8.77734375" customWidth="1"/>
    <col min="11268" max="11268" width="12.44140625" customWidth="1"/>
    <col min="11521" max="11521" width="42.88671875" customWidth="1"/>
    <col min="11522" max="11523" width="8.77734375" customWidth="1"/>
    <col min="11524" max="11524" width="12.44140625" customWidth="1"/>
    <col min="11777" max="11777" width="42.88671875" customWidth="1"/>
    <col min="11778" max="11779" width="8.77734375" customWidth="1"/>
    <col min="11780" max="11780" width="12.44140625" customWidth="1"/>
    <col min="12033" max="12033" width="42.88671875" customWidth="1"/>
    <col min="12034" max="12035" width="8.77734375" customWidth="1"/>
    <col min="12036" max="12036" width="12.44140625" customWidth="1"/>
    <col min="12289" max="12289" width="42.88671875" customWidth="1"/>
    <col min="12290" max="12291" width="8.77734375" customWidth="1"/>
    <col min="12292" max="12292" width="12.44140625" customWidth="1"/>
    <col min="12545" max="12545" width="42.88671875" customWidth="1"/>
    <col min="12546" max="12547" width="8.77734375" customWidth="1"/>
    <col min="12548" max="12548" width="12.44140625" customWidth="1"/>
    <col min="12801" max="12801" width="42.88671875" customWidth="1"/>
    <col min="12802" max="12803" width="8.77734375" customWidth="1"/>
    <col min="12804" max="12804" width="12.44140625" customWidth="1"/>
    <col min="13057" max="13057" width="42.88671875" customWidth="1"/>
    <col min="13058" max="13059" width="8.77734375" customWidth="1"/>
    <col min="13060" max="13060" width="12.44140625" customWidth="1"/>
    <col min="13313" max="13313" width="42.88671875" customWidth="1"/>
    <col min="13314" max="13315" width="8.77734375" customWidth="1"/>
    <col min="13316" max="13316" width="12.44140625" customWidth="1"/>
    <col min="13569" max="13569" width="42.88671875" customWidth="1"/>
    <col min="13570" max="13571" width="8.77734375" customWidth="1"/>
    <col min="13572" max="13572" width="12.44140625" customWidth="1"/>
    <col min="13825" max="13825" width="42.88671875" customWidth="1"/>
    <col min="13826" max="13827" width="8.77734375" customWidth="1"/>
    <col min="13828" max="13828" width="12.44140625" customWidth="1"/>
    <col min="14081" max="14081" width="42.88671875" customWidth="1"/>
    <col min="14082" max="14083" width="8.77734375" customWidth="1"/>
    <col min="14084" max="14084" width="12.44140625" customWidth="1"/>
    <col min="14337" max="14337" width="42.88671875" customWidth="1"/>
    <col min="14338" max="14339" width="8.77734375" customWidth="1"/>
    <col min="14340" max="14340" width="12.44140625" customWidth="1"/>
    <col min="14593" max="14593" width="42.88671875" customWidth="1"/>
    <col min="14594" max="14595" width="8.77734375" customWidth="1"/>
    <col min="14596" max="14596" width="12.44140625" customWidth="1"/>
    <col min="14849" max="14849" width="42.88671875" customWidth="1"/>
    <col min="14850" max="14851" width="8.77734375" customWidth="1"/>
    <col min="14852" max="14852" width="12.44140625" customWidth="1"/>
    <col min="15105" max="15105" width="42.88671875" customWidth="1"/>
    <col min="15106" max="15107" width="8.77734375" customWidth="1"/>
    <col min="15108" max="15108" width="12.44140625" customWidth="1"/>
    <col min="15361" max="15361" width="42.88671875" customWidth="1"/>
    <col min="15362" max="15363" width="8.77734375" customWidth="1"/>
    <col min="15364" max="15364" width="12.44140625" customWidth="1"/>
    <col min="15617" max="15617" width="42.88671875" customWidth="1"/>
    <col min="15618" max="15619" width="8.77734375" customWidth="1"/>
    <col min="15620" max="15620" width="12.44140625" customWidth="1"/>
    <col min="15873" max="15873" width="42.88671875" customWidth="1"/>
    <col min="15874" max="15875" width="8.77734375" customWidth="1"/>
    <col min="15876" max="15876" width="12.44140625" customWidth="1"/>
    <col min="16129" max="16129" width="42.88671875" customWidth="1"/>
    <col min="16130" max="16131" width="8.77734375" customWidth="1"/>
    <col min="16132" max="16132" width="12.44140625" customWidth="1"/>
  </cols>
  <sheetData>
    <row r="1" spans="1:4" s="29" customFormat="1" ht="8.25" x14ac:dyDescent="0.3"/>
    <row r="2" spans="1:4" s="29" customFormat="1" ht="12.75" x14ac:dyDescent="0.2">
      <c r="A2" s="30" t="s">
        <v>44</v>
      </c>
    </row>
    <row r="3" spans="1:4" s="29" customFormat="1" ht="12" x14ac:dyDescent="0.15">
      <c r="A3" s="31"/>
      <c r="D3" s="32" t="s">
        <v>45</v>
      </c>
    </row>
    <row r="4" spans="1:4" s="29" customFormat="1" ht="36" x14ac:dyDescent="0.3">
      <c r="A4" s="33"/>
      <c r="B4" s="34">
        <v>41274</v>
      </c>
      <c r="C4" s="35" t="s">
        <v>46</v>
      </c>
      <c r="D4" s="35" t="s">
        <v>47</v>
      </c>
    </row>
    <row r="5" spans="1:4" s="29" customFormat="1" ht="12.75" x14ac:dyDescent="0.2">
      <c r="A5" s="36"/>
      <c r="B5" s="37"/>
      <c r="C5" s="37"/>
      <c r="D5" s="38"/>
    </row>
    <row r="6" spans="1:4" s="29" customFormat="1" ht="12.75" x14ac:dyDescent="0.3">
      <c r="A6" s="39" t="s">
        <v>48</v>
      </c>
      <c r="B6" s="40">
        <v>393589.0226676084</v>
      </c>
      <c r="C6" s="40">
        <v>405434.40037886502</v>
      </c>
      <c r="D6" s="41">
        <f>C6-B6</f>
        <v>11845.377711256617</v>
      </c>
    </row>
    <row r="7" spans="1:4" s="29" customFormat="1" ht="12.75" x14ac:dyDescent="0.3">
      <c r="A7" s="39" t="s">
        <v>49</v>
      </c>
      <c r="B7" s="40">
        <v>244126.53700000001</v>
      </c>
      <c r="C7" s="40">
        <v>251626.818</v>
      </c>
      <c r="D7" s="41">
        <f t="shared" ref="D7:D15" si="0">C7-B7</f>
        <v>7500.2809999999881</v>
      </c>
    </row>
    <row r="8" spans="1:4" s="29" customFormat="1" ht="12.75" x14ac:dyDescent="0.3">
      <c r="A8" s="39" t="s">
        <v>50</v>
      </c>
      <c r="B8" s="40">
        <v>109012.52090866835</v>
      </c>
      <c r="C8" s="40">
        <v>112503.84541075483</v>
      </c>
      <c r="D8" s="41">
        <f t="shared" si="0"/>
        <v>3491.3245020864852</v>
      </c>
    </row>
    <row r="9" spans="1:4" s="29" customFormat="1" ht="12.75" x14ac:dyDescent="0.3">
      <c r="A9" s="42" t="s">
        <v>51</v>
      </c>
      <c r="B9" s="40"/>
      <c r="C9" s="40"/>
      <c r="D9" s="40">
        <f t="shared" si="0"/>
        <v>0</v>
      </c>
    </row>
    <row r="10" spans="1:4" s="29" customFormat="1" ht="12.75" x14ac:dyDescent="0.3">
      <c r="A10" s="42" t="s">
        <v>52</v>
      </c>
      <c r="B10" s="40">
        <v>42518.427044199998</v>
      </c>
      <c r="C10" s="40">
        <v>3992.72</v>
      </c>
      <c r="D10" s="41">
        <f t="shared" si="0"/>
        <v>-38525.707044199997</v>
      </c>
    </row>
    <row r="11" spans="1:4" s="29" customFormat="1" ht="12.75" x14ac:dyDescent="0.3">
      <c r="A11" s="42" t="s">
        <v>53</v>
      </c>
      <c r="B11" s="40">
        <v>225728.348</v>
      </c>
      <c r="C11" s="40">
        <v>59939.591999999997</v>
      </c>
      <c r="D11" s="41">
        <f t="shared" si="0"/>
        <v>-165788.75599999999</v>
      </c>
    </row>
    <row r="12" spans="1:4" s="29" customFormat="1" ht="12.75" x14ac:dyDescent="0.3">
      <c r="A12" s="42" t="s">
        <v>54</v>
      </c>
      <c r="B12" s="40">
        <v>111165.30100000001</v>
      </c>
      <c r="C12" s="40">
        <v>32721.125</v>
      </c>
      <c r="D12" s="41">
        <f t="shared" si="0"/>
        <v>-78444.176000000007</v>
      </c>
    </row>
    <row r="13" spans="1:4" s="29" customFormat="1" ht="12.75" x14ac:dyDescent="0.3">
      <c r="A13" s="42" t="s">
        <v>55</v>
      </c>
      <c r="B13" s="40">
        <v>56480.559000000001</v>
      </c>
      <c r="C13" s="40">
        <v>14538.189</v>
      </c>
      <c r="D13" s="41">
        <f t="shared" si="0"/>
        <v>-41942.370000000003</v>
      </c>
    </row>
    <row r="14" spans="1:4" s="29" customFormat="1" ht="12.75" x14ac:dyDescent="0.3">
      <c r="A14" s="42" t="s">
        <v>56</v>
      </c>
      <c r="B14" s="40">
        <v>96649.335000000006</v>
      </c>
      <c r="C14" s="40">
        <v>24380.460999999999</v>
      </c>
      <c r="D14" s="41">
        <f t="shared" si="0"/>
        <v>-72268.874000000011</v>
      </c>
    </row>
    <row r="15" spans="1:4" s="29" customFormat="1" ht="12.75" x14ac:dyDescent="0.3">
      <c r="A15" s="42" t="s">
        <v>57</v>
      </c>
      <c r="B15" s="40">
        <v>31875.843955799999</v>
      </c>
      <c r="C15" s="40">
        <v>13383.475</v>
      </c>
      <c r="D15" s="41">
        <f t="shared" si="0"/>
        <v>-18492.368955799997</v>
      </c>
    </row>
    <row r="16" spans="1:4" s="29" customFormat="1" ht="12.75" x14ac:dyDescent="0.3">
      <c r="A16" s="43"/>
      <c r="B16" s="44"/>
      <c r="C16" s="44"/>
      <c r="D16" s="44"/>
    </row>
    <row r="17" spans="1:4" s="29" customFormat="1" ht="12.75" x14ac:dyDescent="0.3">
      <c r="A17" s="39" t="s">
        <v>58</v>
      </c>
      <c r="B17" s="45">
        <v>2077042.2031654662</v>
      </c>
      <c r="C17" s="45">
        <v>2164579.8349957531</v>
      </c>
      <c r="D17" s="41">
        <f>C17-B17</f>
        <v>87537.631830286933</v>
      </c>
    </row>
    <row r="18" spans="1:4" s="29" customFormat="1" ht="12.75" x14ac:dyDescent="0.3">
      <c r="A18" s="42" t="s">
        <v>59</v>
      </c>
      <c r="B18" s="46"/>
      <c r="C18" s="46"/>
      <c r="D18" s="46"/>
    </row>
    <row r="19" spans="1:4" s="29" customFormat="1" ht="12.75" x14ac:dyDescent="0.3">
      <c r="A19" s="42" t="s">
        <v>60</v>
      </c>
      <c r="B19" s="40">
        <v>7291.9227430200008</v>
      </c>
      <c r="C19" s="40">
        <v>6188.0627633799995</v>
      </c>
      <c r="D19" s="41">
        <f>C19-B19</f>
        <v>-1103.8599796400013</v>
      </c>
    </row>
    <row r="20" spans="1:4" s="29" customFormat="1" ht="24" x14ac:dyDescent="0.3">
      <c r="A20" s="47" t="s">
        <v>61</v>
      </c>
      <c r="B20" s="40">
        <v>453044.36147370003</v>
      </c>
      <c r="C20" s="40">
        <v>404919.41000469</v>
      </c>
      <c r="D20" s="41">
        <f>C20-B20</f>
        <v>-48124.951469010033</v>
      </c>
    </row>
    <row r="21" spans="1:4" s="29" customFormat="1" ht="24" x14ac:dyDescent="0.3">
      <c r="A21" s="47" t="s">
        <v>62</v>
      </c>
      <c r="B21" s="40">
        <v>289329.295789</v>
      </c>
      <c r="C21" s="40">
        <v>300336.20581648999</v>
      </c>
      <c r="D21" s="41">
        <f>C21-B21</f>
        <v>11006.910027489997</v>
      </c>
    </row>
    <row r="22" spans="1:4" s="29" customFormat="1" ht="24" x14ac:dyDescent="0.3">
      <c r="A22" s="47" t="s">
        <v>63</v>
      </c>
      <c r="B22" s="40">
        <v>355598.86529662</v>
      </c>
      <c r="C22" s="40">
        <v>408749.62074103998</v>
      </c>
      <c r="D22" s="41">
        <f>C22-B22</f>
        <v>53150.755444419978</v>
      </c>
    </row>
    <row r="23" spans="1:4" s="29" customFormat="1" ht="24" x14ac:dyDescent="0.3">
      <c r="A23" s="47" t="s">
        <v>64</v>
      </c>
      <c r="B23" s="40">
        <v>776847.88690340007</v>
      </c>
      <c r="C23" s="40">
        <v>855629.04692144995</v>
      </c>
      <c r="D23" s="41">
        <f>C23-B23</f>
        <v>78781.160018049879</v>
      </c>
    </row>
    <row r="24" spans="1:4" s="29" customFormat="1" ht="12.75" x14ac:dyDescent="0.3">
      <c r="A24" s="48"/>
      <c r="B24" s="44"/>
      <c r="C24" s="44"/>
      <c r="D24" s="44"/>
    </row>
    <row r="25" spans="1:4" s="29" customFormat="1" ht="12.75" x14ac:dyDescent="0.3">
      <c r="A25" s="49" t="s">
        <v>65</v>
      </c>
      <c r="B25" s="45">
        <v>2470631.2255271147</v>
      </c>
      <c r="C25" s="45">
        <v>2570014.2352723479</v>
      </c>
      <c r="D25" s="41">
        <f>C25-B25</f>
        <v>99383.009745233227</v>
      </c>
    </row>
    <row r="26" spans="1:4" s="29" customFormat="1" ht="12.75" x14ac:dyDescent="0.3">
      <c r="A26" s="47" t="s">
        <v>59</v>
      </c>
      <c r="B26" s="37"/>
      <c r="C26" s="37"/>
      <c r="D26" s="37"/>
    </row>
    <row r="27" spans="1:4" s="29" customFormat="1" ht="12.75" x14ac:dyDescent="0.3">
      <c r="A27" s="47" t="s">
        <v>66</v>
      </c>
      <c r="B27" s="40">
        <v>99040.898265249998</v>
      </c>
      <c r="C27" s="40">
        <v>97157.705934219994</v>
      </c>
      <c r="D27" s="41">
        <f>C27-B27</f>
        <v>-1883.1923310300044</v>
      </c>
    </row>
    <row r="28" spans="1:4" s="29" customFormat="1" ht="12.75" x14ac:dyDescent="0.3">
      <c r="A28" s="47" t="s">
        <v>67</v>
      </c>
      <c r="B28" s="40">
        <v>322718.46223290148</v>
      </c>
      <c r="C28" s="40">
        <v>370646.2329590536</v>
      </c>
      <c r="D28" s="41">
        <f t="shared" ref="D28:D33" si="1">C28-B28</f>
        <v>47927.770726152114</v>
      </c>
    </row>
    <row r="29" spans="1:4" s="29" customFormat="1" ht="12.75" x14ac:dyDescent="0.3">
      <c r="A29" s="47" t="s">
        <v>68</v>
      </c>
      <c r="B29" s="40">
        <v>105213.47203496</v>
      </c>
      <c r="C29" s="40">
        <v>102980.96321581</v>
      </c>
      <c r="D29" s="41">
        <f t="shared" si="1"/>
        <v>-2232.5088191499963</v>
      </c>
    </row>
    <row r="30" spans="1:4" s="29" customFormat="1" ht="24" x14ac:dyDescent="0.3">
      <c r="A30" s="47" t="s">
        <v>69</v>
      </c>
      <c r="B30" s="40">
        <v>34468.177669509998</v>
      </c>
      <c r="C30" s="40">
        <v>37362.066232080004</v>
      </c>
      <c r="D30" s="41">
        <f t="shared" si="1"/>
        <v>2893.8885625700059</v>
      </c>
    </row>
    <row r="31" spans="1:4" s="29" customFormat="1" ht="12.75" x14ac:dyDescent="0.3">
      <c r="A31" s="47" t="s">
        <v>70</v>
      </c>
      <c r="B31" s="40">
        <v>178384.42224650999</v>
      </c>
      <c r="C31" s="40">
        <v>176194.22542053999</v>
      </c>
      <c r="D31" s="41">
        <f t="shared" si="1"/>
        <v>-2190.1968259699934</v>
      </c>
    </row>
    <row r="32" spans="1:4" s="29" customFormat="1" ht="12.75" x14ac:dyDescent="0.3">
      <c r="A32" s="47" t="s">
        <v>71</v>
      </c>
      <c r="B32" s="50">
        <v>5681.1432830100002</v>
      </c>
      <c r="C32" s="50">
        <v>6449.3650644300005</v>
      </c>
      <c r="D32" s="41">
        <f t="shared" si="1"/>
        <v>768.2217814200003</v>
      </c>
    </row>
    <row r="33" spans="1:4" s="29" customFormat="1" ht="12.75" x14ac:dyDescent="0.3">
      <c r="A33" s="51" t="s">
        <v>72</v>
      </c>
      <c r="B33" s="50">
        <v>1535189.726069893</v>
      </c>
      <c r="C33" s="50">
        <v>1578467.2025455621</v>
      </c>
      <c r="D33" s="41">
        <f t="shared" si="1"/>
        <v>43277.476475669071</v>
      </c>
    </row>
    <row r="34" spans="1:4" s="29" customFormat="1" ht="15" x14ac:dyDescent="0.2">
      <c r="A34" s="52"/>
      <c r="B34" s="53"/>
      <c r="C34" s="53"/>
      <c r="D34" s="53"/>
    </row>
    <row r="35" spans="1:4" s="29" customFormat="1" ht="12.75" x14ac:dyDescent="0.2">
      <c r="A35" s="54" t="s">
        <v>73</v>
      </c>
      <c r="B35" s="55">
        <v>1627588.2170707823</v>
      </c>
      <c r="C35" s="55">
        <v>1666878.0275754991</v>
      </c>
      <c r="D35" s="41">
        <f t="shared" ref="D35:D40" si="2">C35-B35</f>
        <v>39289.810504716821</v>
      </c>
    </row>
    <row r="36" spans="1:4" s="29" customFormat="1" ht="12.75" x14ac:dyDescent="0.2">
      <c r="A36" s="56" t="s">
        <v>74</v>
      </c>
      <c r="B36" s="57"/>
      <c r="C36" s="57"/>
      <c r="D36" s="57"/>
    </row>
    <row r="37" spans="1:4" s="29" customFormat="1" ht="12.75" x14ac:dyDescent="0.2">
      <c r="A37" s="58" t="s">
        <v>75</v>
      </c>
      <c r="B37" s="59">
        <v>1569215.8219128994</v>
      </c>
      <c r="C37" s="59">
        <v>1575022.6634299543</v>
      </c>
      <c r="D37" s="41">
        <f t="shared" si="2"/>
        <v>5806.8415170549415</v>
      </c>
    </row>
    <row r="38" spans="1:4" s="29" customFormat="1" ht="12.75" x14ac:dyDescent="0.2">
      <c r="A38" s="58" t="s">
        <v>76</v>
      </c>
      <c r="B38" s="59">
        <v>26525.293069321098</v>
      </c>
      <c r="C38" s="59">
        <v>61370.572511370803</v>
      </c>
      <c r="D38" s="41">
        <f t="shared" si="2"/>
        <v>34845.279442049708</v>
      </c>
    </row>
    <row r="39" spans="1:4" s="29" customFormat="1" ht="12.75" x14ac:dyDescent="0.2">
      <c r="A39" s="58" t="s">
        <v>77</v>
      </c>
      <c r="B39" s="59">
        <v>18997.648873171271</v>
      </c>
      <c r="C39" s="59">
        <v>14407.107392186899</v>
      </c>
      <c r="D39" s="41">
        <f t="shared" si="2"/>
        <v>-4590.5414809843714</v>
      </c>
    </row>
    <row r="40" spans="1:4" s="29" customFormat="1" ht="12.75" x14ac:dyDescent="0.2">
      <c r="A40" s="58" t="s">
        <v>78</v>
      </c>
      <c r="B40" s="59">
        <v>12849.453215390533</v>
      </c>
      <c r="C40" s="59">
        <v>16077.684241986999</v>
      </c>
      <c r="D40" s="41">
        <f t="shared" si="2"/>
        <v>3228.2310265964661</v>
      </c>
    </row>
    <row r="41" spans="1:4" s="29" customFormat="1" ht="8.25" x14ac:dyDescent="0.3"/>
    <row r="42" spans="1:4" s="29" customFormat="1" ht="10.5" x14ac:dyDescent="0.3">
      <c r="A42" s="60" t="s">
        <v>79</v>
      </c>
    </row>
    <row r="43" spans="1:4" s="29" customFormat="1" ht="21" x14ac:dyDescent="0.3">
      <c r="A43" s="60" t="s">
        <v>80</v>
      </c>
    </row>
    <row r="44" spans="1:4" s="29" customFormat="1" ht="21" x14ac:dyDescent="0.3">
      <c r="A44" s="60" t="s">
        <v>81</v>
      </c>
    </row>
    <row r="45" spans="1:4" s="29" customFormat="1" ht="8.25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I22" sqref="I22"/>
    </sheetView>
  </sheetViews>
  <sheetFormatPr defaultRowHeight="16.5" x14ac:dyDescent="0.3"/>
  <cols>
    <col min="1" max="1" width="2.77734375" customWidth="1"/>
    <col min="2" max="2" width="32.6640625" customWidth="1"/>
    <col min="3" max="4" width="8.77734375" customWidth="1"/>
    <col min="5" max="5" width="11.5546875" customWidth="1"/>
    <col min="6" max="6" width="3.6640625" customWidth="1"/>
    <col min="7" max="7" width="8.77734375" bestFit="1" customWidth="1"/>
    <col min="257" max="257" width="2.77734375" customWidth="1"/>
    <col min="258" max="258" width="32.6640625" customWidth="1"/>
    <col min="259" max="260" width="8.77734375" customWidth="1"/>
    <col min="261" max="261" width="11.5546875" customWidth="1"/>
    <col min="262" max="262" width="3.6640625" customWidth="1"/>
    <col min="263" max="263" width="8.77734375" bestFit="1" customWidth="1"/>
    <col min="513" max="513" width="2.77734375" customWidth="1"/>
    <col min="514" max="514" width="32.6640625" customWidth="1"/>
    <col min="515" max="516" width="8.77734375" customWidth="1"/>
    <col min="517" max="517" width="11.5546875" customWidth="1"/>
    <col min="518" max="518" width="3.6640625" customWidth="1"/>
    <col min="519" max="519" width="8.77734375" bestFit="1" customWidth="1"/>
    <col min="769" max="769" width="2.77734375" customWidth="1"/>
    <col min="770" max="770" width="32.6640625" customWidth="1"/>
    <col min="771" max="772" width="8.77734375" customWidth="1"/>
    <col min="773" max="773" width="11.5546875" customWidth="1"/>
    <col min="774" max="774" width="3.6640625" customWidth="1"/>
    <col min="775" max="775" width="8.77734375" bestFit="1" customWidth="1"/>
    <col min="1025" max="1025" width="2.77734375" customWidth="1"/>
    <col min="1026" max="1026" width="32.6640625" customWidth="1"/>
    <col min="1027" max="1028" width="8.77734375" customWidth="1"/>
    <col min="1029" max="1029" width="11.5546875" customWidth="1"/>
    <col min="1030" max="1030" width="3.6640625" customWidth="1"/>
    <col min="1031" max="1031" width="8.77734375" bestFit="1" customWidth="1"/>
    <col min="1281" max="1281" width="2.77734375" customWidth="1"/>
    <col min="1282" max="1282" width="32.6640625" customWidth="1"/>
    <col min="1283" max="1284" width="8.77734375" customWidth="1"/>
    <col min="1285" max="1285" width="11.5546875" customWidth="1"/>
    <col min="1286" max="1286" width="3.6640625" customWidth="1"/>
    <col min="1287" max="1287" width="8.77734375" bestFit="1" customWidth="1"/>
    <col min="1537" max="1537" width="2.77734375" customWidth="1"/>
    <col min="1538" max="1538" width="32.6640625" customWidth="1"/>
    <col min="1539" max="1540" width="8.77734375" customWidth="1"/>
    <col min="1541" max="1541" width="11.5546875" customWidth="1"/>
    <col min="1542" max="1542" width="3.6640625" customWidth="1"/>
    <col min="1543" max="1543" width="8.77734375" bestFit="1" customWidth="1"/>
    <col min="1793" max="1793" width="2.77734375" customWidth="1"/>
    <col min="1794" max="1794" width="32.6640625" customWidth="1"/>
    <col min="1795" max="1796" width="8.77734375" customWidth="1"/>
    <col min="1797" max="1797" width="11.5546875" customWidth="1"/>
    <col min="1798" max="1798" width="3.6640625" customWidth="1"/>
    <col min="1799" max="1799" width="8.77734375" bestFit="1" customWidth="1"/>
    <col min="2049" max="2049" width="2.77734375" customWidth="1"/>
    <col min="2050" max="2050" width="32.6640625" customWidth="1"/>
    <col min="2051" max="2052" width="8.77734375" customWidth="1"/>
    <col min="2053" max="2053" width="11.5546875" customWidth="1"/>
    <col min="2054" max="2054" width="3.6640625" customWidth="1"/>
    <col min="2055" max="2055" width="8.77734375" bestFit="1" customWidth="1"/>
    <col min="2305" max="2305" width="2.77734375" customWidth="1"/>
    <col min="2306" max="2306" width="32.6640625" customWidth="1"/>
    <col min="2307" max="2308" width="8.77734375" customWidth="1"/>
    <col min="2309" max="2309" width="11.5546875" customWidth="1"/>
    <col min="2310" max="2310" width="3.6640625" customWidth="1"/>
    <col min="2311" max="2311" width="8.77734375" bestFit="1" customWidth="1"/>
    <col min="2561" max="2561" width="2.77734375" customWidth="1"/>
    <col min="2562" max="2562" width="32.6640625" customWidth="1"/>
    <col min="2563" max="2564" width="8.77734375" customWidth="1"/>
    <col min="2565" max="2565" width="11.5546875" customWidth="1"/>
    <col min="2566" max="2566" width="3.6640625" customWidth="1"/>
    <col min="2567" max="2567" width="8.77734375" bestFit="1" customWidth="1"/>
    <col min="2817" max="2817" width="2.77734375" customWidth="1"/>
    <col min="2818" max="2818" width="32.6640625" customWidth="1"/>
    <col min="2819" max="2820" width="8.77734375" customWidth="1"/>
    <col min="2821" max="2821" width="11.5546875" customWidth="1"/>
    <col min="2822" max="2822" width="3.6640625" customWidth="1"/>
    <col min="2823" max="2823" width="8.77734375" bestFit="1" customWidth="1"/>
    <col min="3073" max="3073" width="2.77734375" customWidth="1"/>
    <col min="3074" max="3074" width="32.6640625" customWidth="1"/>
    <col min="3075" max="3076" width="8.77734375" customWidth="1"/>
    <col min="3077" max="3077" width="11.5546875" customWidth="1"/>
    <col min="3078" max="3078" width="3.6640625" customWidth="1"/>
    <col min="3079" max="3079" width="8.77734375" bestFit="1" customWidth="1"/>
    <col min="3329" max="3329" width="2.77734375" customWidth="1"/>
    <col min="3330" max="3330" width="32.6640625" customWidth="1"/>
    <col min="3331" max="3332" width="8.77734375" customWidth="1"/>
    <col min="3333" max="3333" width="11.5546875" customWidth="1"/>
    <col min="3334" max="3334" width="3.6640625" customWidth="1"/>
    <col min="3335" max="3335" width="8.77734375" bestFit="1" customWidth="1"/>
    <col min="3585" max="3585" width="2.77734375" customWidth="1"/>
    <col min="3586" max="3586" width="32.6640625" customWidth="1"/>
    <col min="3587" max="3588" width="8.77734375" customWidth="1"/>
    <col min="3589" max="3589" width="11.5546875" customWidth="1"/>
    <col min="3590" max="3590" width="3.6640625" customWidth="1"/>
    <col min="3591" max="3591" width="8.77734375" bestFit="1" customWidth="1"/>
    <col min="3841" max="3841" width="2.77734375" customWidth="1"/>
    <col min="3842" max="3842" width="32.6640625" customWidth="1"/>
    <col min="3843" max="3844" width="8.77734375" customWidth="1"/>
    <col min="3845" max="3845" width="11.5546875" customWidth="1"/>
    <col min="3846" max="3846" width="3.6640625" customWidth="1"/>
    <col min="3847" max="3847" width="8.77734375" bestFit="1" customWidth="1"/>
    <col min="4097" max="4097" width="2.77734375" customWidth="1"/>
    <col min="4098" max="4098" width="32.6640625" customWidth="1"/>
    <col min="4099" max="4100" width="8.77734375" customWidth="1"/>
    <col min="4101" max="4101" width="11.5546875" customWidth="1"/>
    <col min="4102" max="4102" width="3.6640625" customWidth="1"/>
    <col min="4103" max="4103" width="8.77734375" bestFit="1" customWidth="1"/>
    <col min="4353" max="4353" width="2.77734375" customWidth="1"/>
    <col min="4354" max="4354" width="32.6640625" customWidth="1"/>
    <col min="4355" max="4356" width="8.77734375" customWidth="1"/>
    <col min="4357" max="4357" width="11.5546875" customWidth="1"/>
    <col min="4358" max="4358" width="3.6640625" customWidth="1"/>
    <col min="4359" max="4359" width="8.77734375" bestFit="1" customWidth="1"/>
    <col min="4609" max="4609" width="2.77734375" customWidth="1"/>
    <col min="4610" max="4610" width="32.6640625" customWidth="1"/>
    <col min="4611" max="4612" width="8.77734375" customWidth="1"/>
    <col min="4613" max="4613" width="11.5546875" customWidth="1"/>
    <col min="4614" max="4614" width="3.6640625" customWidth="1"/>
    <col min="4615" max="4615" width="8.77734375" bestFit="1" customWidth="1"/>
    <col min="4865" max="4865" width="2.77734375" customWidth="1"/>
    <col min="4866" max="4866" width="32.6640625" customWidth="1"/>
    <col min="4867" max="4868" width="8.77734375" customWidth="1"/>
    <col min="4869" max="4869" width="11.5546875" customWidth="1"/>
    <col min="4870" max="4870" width="3.6640625" customWidth="1"/>
    <col min="4871" max="4871" width="8.77734375" bestFit="1" customWidth="1"/>
    <col min="5121" max="5121" width="2.77734375" customWidth="1"/>
    <col min="5122" max="5122" width="32.6640625" customWidth="1"/>
    <col min="5123" max="5124" width="8.77734375" customWidth="1"/>
    <col min="5125" max="5125" width="11.5546875" customWidth="1"/>
    <col min="5126" max="5126" width="3.6640625" customWidth="1"/>
    <col min="5127" max="5127" width="8.77734375" bestFit="1" customWidth="1"/>
    <col min="5377" max="5377" width="2.77734375" customWidth="1"/>
    <col min="5378" max="5378" width="32.6640625" customWidth="1"/>
    <col min="5379" max="5380" width="8.77734375" customWidth="1"/>
    <col min="5381" max="5381" width="11.5546875" customWidth="1"/>
    <col min="5382" max="5382" width="3.6640625" customWidth="1"/>
    <col min="5383" max="5383" width="8.77734375" bestFit="1" customWidth="1"/>
    <col min="5633" max="5633" width="2.77734375" customWidth="1"/>
    <col min="5634" max="5634" width="32.6640625" customWidth="1"/>
    <col min="5635" max="5636" width="8.77734375" customWidth="1"/>
    <col min="5637" max="5637" width="11.5546875" customWidth="1"/>
    <col min="5638" max="5638" width="3.6640625" customWidth="1"/>
    <col min="5639" max="5639" width="8.77734375" bestFit="1" customWidth="1"/>
    <col min="5889" max="5889" width="2.77734375" customWidth="1"/>
    <col min="5890" max="5890" width="32.6640625" customWidth="1"/>
    <col min="5891" max="5892" width="8.77734375" customWidth="1"/>
    <col min="5893" max="5893" width="11.5546875" customWidth="1"/>
    <col min="5894" max="5894" width="3.6640625" customWidth="1"/>
    <col min="5895" max="5895" width="8.77734375" bestFit="1" customWidth="1"/>
    <col min="6145" max="6145" width="2.77734375" customWidth="1"/>
    <col min="6146" max="6146" width="32.6640625" customWidth="1"/>
    <col min="6147" max="6148" width="8.77734375" customWidth="1"/>
    <col min="6149" max="6149" width="11.5546875" customWidth="1"/>
    <col min="6150" max="6150" width="3.6640625" customWidth="1"/>
    <col min="6151" max="6151" width="8.77734375" bestFit="1" customWidth="1"/>
    <col min="6401" max="6401" width="2.77734375" customWidth="1"/>
    <col min="6402" max="6402" width="32.6640625" customWidth="1"/>
    <col min="6403" max="6404" width="8.77734375" customWidth="1"/>
    <col min="6405" max="6405" width="11.5546875" customWidth="1"/>
    <col min="6406" max="6406" width="3.6640625" customWidth="1"/>
    <col min="6407" max="6407" width="8.77734375" bestFit="1" customWidth="1"/>
    <col min="6657" max="6657" width="2.77734375" customWidth="1"/>
    <col min="6658" max="6658" width="32.6640625" customWidth="1"/>
    <col min="6659" max="6660" width="8.77734375" customWidth="1"/>
    <col min="6661" max="6661" width="11.5546875" customWidth="1"/>
    <col min="6662" max="6662" width="3.6640625" customWidth="1"/>
    <col min="6663" max="6663" width="8.77734375" bestFit="1" customWidth="1"/>
    <col min="6913" max="6913" width="2.77734375" customWidth="1"/>
    <col min="6914" max="6914" width="32.6640625" customWidth="1"/>
    <col min="6915" max="6916" width="8.77734375" customWidth="1"/>
    <col min="6917" max="6917" width="11.5546875" customWidth="1"/>
    <col min="6918" max="6918" width="3.6640625" customWidth="1"/>
    <col min="6919" max="6919" width="8.77734375" bestFit="1" customWidth="1"/>
    <col min="7169" max="7169" width="2.77734375" customWidth="1"/>
    <col min="7170" max="7170" width="32.6640625" customWidth="1"/>
    <col min="7171" max="7172" width="8.77734375" customWidth="1"/>
    <col min="7173" max="7173" width="11.5546875" customWidth="1"/>
    <col min="7174" max="7174" width="3.6640625" customWidth="1"/>
    <col min="7175" max="7175" width="8.77734375" bestFit="1" customWidth="1"/>
    <col min="7425" max="7425" width="2.77734375" customWidth="1"/>
    <col min="7426" max="7426" width="32.6640625" customWidth="1"/>
    <col min="7427" max="7428" width="8.77734375" customWidth="1"/>
    <col min="7429" max="7429" width="11.5546875" customWidth="1"/>
    <col min="7430" max="7430" width="3.6640625" customWidth="1"/>
    <col min="7431" max="7431" width="8.77734375" bestFit="1" customWidth="1"/>
    <col min="7681" max="7681" width="2.77734375" customWidth="1"/>
    <col min="7682" max="7682" width="32.6640625" customWidth="1"/>
    <col min="7683" max="7684" width="8.77734375" customWidth="1"/>
    <col min="7685" max="7685" width="11.5546875" customWidth="1"/>
    <col min="7686" max="7686" width="3.6640625" customWidth="1"/>
    <col min="7687" max="7687" width="8.77734375" bestFit="1" customWidth="1"/>
    <col min="7937" max="7937" width="2.77734375" customWidth="1"/>
    <col min="7938" max="7938" width="32.6640625" customWidth="1"/>
    <col min="7939" max="7940" width="8.77734375" customWidth="1"/>
    <col min="7941" max="7941" width="11.5546875" customWidth="1"/>
    <col min="7942" max="7942" width="3.6640625" customWidth="1"/>
    <col min="7943" max="7943" width="8.77734375" bestFit="1" customWidth="1"/>
    <col min="8193" max="8193" width="2.77734375" customWidth="1"/>
    <col min="8194" max="8194" width="32.6640625" customWidth="1"/>
    <col min="8195" max="8196" width="8.77734375" customWidth="1"/>
    <col min="8197" max="8197" width="11.5546875" customWidth="1"/>
    <col min="8198" max="8198" width="3.6640625" customWidth="1"/>
    <col min="8199" max="8199" width="8.77734375" bestFit="1" customWidth="1"/>
    <col min="8449" max="8449" width="2.77734375" customWidth="1"/>
    <col min="8450" max="8450" width="32.6640625" customWidth="1"/>
    <col min="8451" max="8452" width="8.77734375" customWidth="1"/>
    <col min="8453" max="8453" width="11.5546875" customWidth="1"/>
    <col min="8454" max="8454" width="3.6640625" customWidth="1"/>
    <col min="8455" max="8455" width="8.77734375" bestFit="1" customWidth="1"/>
    <col min="8705" max="8705" width="2.77734375" customWidth="1"/>
    <col min="8706" max="8706" width="32.6640625" customWidth="1"/>
    <col min="8707" max="8708" width="8.77734375" customWidth="1"/>
    <col min="8709" max="8709" width="11.5546875" customWidth="1"/>
    <col min="8710" max="8710" width="3.6640625" customWidth="1"/>
    <col min="8711" max="8711" width="8.77734375" bestFit="1" customWidth="1"/>
    <col min="8961" max="8961" width="2.77734375" customWidth="1"/>
    <col min="8962" max="8962" width="32.6640625" customWidth="1"/>
    <col min="8963" max="8964" width="8.77734375" customWidth="1"/>
    <col min="8965" max="8965" width="11.5546875" customWidth="1"/>
    <col min="8966" max="8966" width="3.6640625" customWidth="1"/>
    <col min="8967" max="8967" width="8.77734375" bestFit="1" customWidth="1"/>
    <col min="9217" max="9217" width="2.77734375" customWidth="1"/>
    <col min="9218" max="9218" width="32.6640625" customWidth="1"/>
    <col min="9219" max="9220" width="8.77734375" customWidth="1"/>
    <col min="9221" max="9221" width="11.5546875" customWidth="1"/>
    <col min="9222" max="9222" width="3.6640625" customWidth="1"/>
    <col min="9223" max="9223" width="8.77734375" bestFit="1" customWidth="1"/>
    <col min="9473" max="9473" width="2.77734375" customWidth="1"/>
    <col min="9474" max="9474" width="32.6640625" customWidth="1"/>
    <col min="9475" max="9476" width="8.77734375" customWidth="1"/>
    <col min="9477" max="9477" width="11.5546875" customWidth="1"/>
    <col min="9478" max="9478" width="3.6640625" customWidth="1"/>
    <col min="9479" max="9479" width="8.77734375" bestFit="1" customWidth="1"/>
    <col min="9729" max="9729" width="2.77734375" customWidth="1"/>
    <col min="9730" max="9730" width="32.6640625" customWidth="1"/>
    <col min="9731" max="9732" width="8.77734375" customWidth="1"/>
    <col min="9733" max="9733" width="11.5546875" customWidth="1"/>
    <col min="9734" max="9734" width="3.6640625" customWidth="1"/>
    <col min="9735" max="9735" width="8.77734375" bestFit="1" customWidth="1"/>
    <col min="9985" max="9985" width="2.77734375" customWidth="1"/>
    <col min="9986" max="9986" width="32.6640625" customWidth="1"/>
    <col min="9987" max="9988" width="8.77734375" customWidth="1"/>
    <col min="9989" max="9989" width="11.5546875" customWidth="1"/>
    <col min="9990" max="9990" width="3.6640625" customWidth="1"/>
    <col min="9991" max="9991" width="8.77734375" bestFit="1" customWidth="1"/>
    <col min="10241" max="10241" width="2.77734375" customWidth="1"/>
    <col min="10242" max="10242" width="32.6640625" customWidth="1"/>
    <col min="10243" max="10244" width="8.77734375" customWidth="1"/>
    <col min="10245" max="10245" width="11.5546875" customWidth="1"/>
    <col min="10246" max="10246" width="3.6640625" customWidth="1"/>
    <col min="10247" max="10247" width="8.77734375" bestFit="1" customWidth="1"/>
    <col min="10497" max="10497" width="2.77734375" customWidth="1"/>
    <col min="10498" max="10498" width="32.6640625" customWidth="1"/>
    <col min="10499" max="10500" width="8.77734375" customWidth="1"/>
    <col min="10501" max="10501" width="11.5546875" customWidth="1"/>
    <col min="10502" max="10502" width="3.6640625" customWidth="1"/>
    <col min="10503" max="10503" width="8.77734375" bestFit="1" customWidth="1"/>
    <col min="10753" max="10753" width="2.77734375" customWidth="1"/>
    <col min="10754" max="10754" width="32.6640625" customWidth="1"/>
    <col min="10755" max="10756" width="8.77734375" customWidth="1"/>
    <col min="10757" max="10757" width="11.5546875" customWidth="1"/>
    <col min="10758" max="10758" width="3.6640625" customWidth="1"/>
    <col min="10759" max="10759" width="8.77734375" bestFit="1" customWidth="1"/>
    <col min="11009" max="11009" width="2.77734375" customWidth="1"/>
    <col min="11010" max="11010" width="32.6640625" customWidth="1"/>
    <col min="11011" max="11012" width="8.77734375" customWidth="1"/>
    <col min="11013" max="11013" width="11.5546875" customWidth="1"/>
    <col min="11014" max="11014" width="3.6640625" customWidth="1"/>
    <col min="11015" max="11015" width="8.77734375" bestFit="1" customWidth="1"/>
    <col min="11265" max="11265" width="2.77734375" customWidth="1"/>
    <col min="11266" max="11266" width="32.6640625" customWidth="1"/>
    <col min="11267" max="11268" width="8.77734375" customWidth="1"/>
    <col min="11269" max="11269" width="11.5546875" customWidth="1"/>
    <col min="11270" max="11270" width="3.6640625" customWidth="1"/>
    <col min="11271" max="11271" width="8.77734375" bestFit="1" customWidth="1"/>
    <col min="11521" max="11521" width="2.77734375" customWidth="1"/>
    <col min="11522" max="11522" width="32.6640625" customWidth="1"/>
    <col min="11523" max="11524" width="8.77734375" customWidth="1"/>
    <col min="11525" max="11525" width="11.5546875" customWidth="1"/>
    <col min="11526" max="11526" width="3.6640625" customWidth="1"/>
    <col min="11527" max="11527" width="8.77734375" bestFit="1" customWidth="1"/>
    <col min="11777" max="11777" width="2.77734375" customWidth="1"/>
    <col min="11778" max="11778" width="32.6640625" customWidth="1"/>
    <col min="11779" max="11780" width="8.77734375" customWidth="1"/>
    <col min="11781" max="11781" width="11.5546875" customWidth="1"/>
    <col min="11782" max="11782" width="3.6640625" customWidth="1"/>
    <col min="11783" max="11783" width="8.77734375" bestFit="1" customWidth="1"/>
    <col min="12033" max="12033" width="2.77734375" customWidth="1"/>
    <col min="12034" max="12034" width="32.6640625" customWidth="1"/>
    <col min="12035" max="12036" width="8.77734375" customWidth="1"/>
    <col min="12037" max="12037" width="11.5546875" customWidth="1"/>
    <col min="12038" max="12038" width="3.6640625" customWidth="1"/>
    <col min="12039" max="12039" width="8.77734375" bestFit="1" customWidth="1"/>
    <col min="12289" max="12289" width="2.77734375" customWidth="1"/>
    <col min="12290" max="12290" width="32.6640625" customWidth="1"/>
    <col min="12291" max="12292" width="8.77734375" customWidth="1"/>
    <col min="12293" max="12293" width="11.5546875" customWidth="1"/>
    <col min="12294" max="12294" width="3.6640625" customWidth="1"/>
    <col min="12295" max="12295" width="8.77734375" bestFit="1" customWidth="1"/>
    <col min="12545" max="12545" width="2.77734375" customWidth="1"/>
    <col min="12546" max="12546" width="32.6640625" customWidth="1"/>
    <col min="12547" max="12548" width="8.77734375" customWidth="1"/>
    <col min="12549" max="12549" width="11.5546875" customWidth="1"/>
    <col min="12550" max="12550" width="3.6640625" customWidth="1"/>
    <col min="12551" max="12551" width="8.77734375" bestFit="1" customWidth="1"/>
    <col min="12801" max="12801" width="2.77734375" customWidth="1"/>
    <col min="12802" max="12802" width="32.6640625" customWidth="1"/>
    <col min="12803" max="12804" width="8.77734375" customWidth="1"/>
    <col min="12805" max="12805" width="11.5546875" customWidth="1"/>
    <col min="12806" max="12806" width="3.6640625" customWidth="1"/>
    <col min="12807" max="12807" width="8.77734375" bestFit="1" customWidth="1"/>
    <col min="13057" max="13057" width="2.77734375" customWidth="1"/>
    <col min="13058" max="13058" width="32.6640625" customWidth="1"/>
    <col min="13059" max="13060" width="8.77734375" customWidth="1"/>
    <col min="13061" max="13061" width="11.5546875" customWidth="1"/>
    <col min="13062" max="13062" width="3.6640625" customWidth="1"/>
    <col min="13063" max="13063" width="8.77734375" bestFit="1" customWidth="1"/>
    <col min="13313" max="13313" width="2.77734375" customWidth="1"/>
    <col min="13314" max="13314" width="32.6640625" customWidth="1"/>
    <col min="13315" max="13316" width="8.77734375" customWidth="1"/>
    <col min="13317" max="13317" width="11.5546875" customWidth="1"/>
    <col min="13318" max="13318" width="3.6640625" customWidth="1"/>
    <col min="13319" max="13319" width="8.77734375" bestFit="1" customWidth="1"/>
    <col min="13569" max="13569" width="2.77734375" customWidth="1"/>
    <col min="13570" max="13570" width="32.6640625" customWidth="1"/>
    <col min="13571" max="13572" width="8.77734375" customWidth="1"/>
    <col min="13573" max="13573" width="11.5546875" customWidth="1"/>
    <col min="13574" max="13574" width="3.6640625" customWidth="1"/>
    <col min="13575" max="13575" width="8.77734375" bestFit="1" customWidth="1"/>
    <col min="13825" max="13825" width="2.77734375" customWidth="1"/>
    <col min="13826" max="13826" width="32.6640625" customWidth="1"/>
    <col min="13827" max="13828" width="8.77734375" customWidth="1"/>
    <col min="13829" max="13829" width="11.5546875" customWidth="1"/>
    <col min="13830" max="13830" width="3.6640625" customWidth="1"/>
    <col min="13831" max="13831" width="8.77734375" bestFit="1" customWidth="1"/>
    <col min="14081" max="14081" width="2.77734375" customWidth="1"/>
    <col min="14082" max="14082" width="32.6640625" customWidth="1"/>
    <col min="14083" max="14084" width="8.77734375" customWidth="1"/>
    <col min="14085" max="14085" width="11.5546875" customWidth="1"/>
    <col min="14086" max="14086" width="3.6640625" customWidth="1"/>
    <col min="14087" max="14087" width="8.77734375" bestFit="1" customWidth="1"/>
    <col min="14337" max="14337" width="2.77734375" customWidth="1"/>
    <col min="14338" max="14338" width="32.6640625" customWidth="1"/>
    <col min="14339" max="14340" width="8.77734375" customWidth="1"/>
    <col min="14341" max="14341" width="11.5546875" customWidth="1"/>
    <col min="14342" max="14342" width="3.6640625" customWidth="1"/>
    <col min="14343" max="14343" width="8.77734375" bestFit="1" customWidth="1"/>
    <col min="14593" max="14593" width="2.77734375" customWidth="1"/>
    <col min="14594" max="14594" width="32.6640625" customWidth="1"/>
    <col min="14595" max="14596" width="8.77734375" customWidth="1"/>
    <col min="14597" max="14597" width="11.5546875" customWidth="1"/>
    <col min="14598" max="14598" width="3.6640625" customWidth="1"/>
    <col min="14599" max="14599" width="8.77734375" bestFit="1" customWidth="1"/>
    <col min="14849" max="14849" width="2.77734375" customWidth="1"/>
    <col min="14850" max="14850" width="32.6640625" customWidth="1"/>
    <col min="14851" max="14852" width="8.77734375" customWidth="1"/>
    <col min="14853" max="14853" width="11.5546875" customWidth="1"/>
    <col min="14854" max="14854" width="3.6640625" customWidth="1"/>
    <col min="14855" max="14855" width="8.77734375" bestFit="1" customWidth="1"/>
    <col min="15105" max="15105" width="2.77734375" customWidth="1"/>
    <col min="15106" max="15106" width="32.6640625" customWidth="1"/>
    <col min="15107" max="15108" width="8.77734375" customWidth="1"/>
    <col min="15109" max="15109" width="11.5546875" customWidth="1"/>
    <col min="15110" max="15110" width="3.6640625" customWidth="1"/>
    <col min="15111" max="15111" width="8.77734375" bestFit="1" customWidth="1"/>
    <col min="15361" max="15361" width="2.77734375" customWidth="1"/>
    <col min="15362" max="15362" width="32.6640625" customWidth="1"/>
    <col min="15363" max="15364" width="8.77734375" customWidth="1"/>
    <col min="15365" max="15365" width="11.5546875" customWidth="1"/>
    <col min="15366" max="15366" width="3.6640625" customWidth="1"/>
    <col min="15367" max="15367" width="8.77734375" bestFit="1" customWidth="1"/>
    <col min="15617" max="15617" width="2.77734375" customWidth="1"/>
    <col min="15618" max="15618" width="32.6640625" customWidth="1"/>
    <col min="15619" max="15620" width="8.77734375" customWidth="1"/>
    <col min="15621" max="15621" width="11.5546875" customWidth="1"/>
    <col min="15622" max="15622" width="3.6640625" customWidth="1"/>
    <col min="15623" max="15623" width="8.77734375" bestFit="1" customWidth="1"/>
    <col min="15873" max="15873" width="2.77734375" customWidth="1"/>
    <col min="15874" max="15874" width="32.6640625" customWidth="1"/>
    <col min="15875" max="15876" width="8.77734375" customWidth="1"/>
    <col min="15877" max="15877" width="11.5546875" customWidth="1"/>
    <col min="15878" max="15878" width="3.6640625" customWidth="1"/>
    <col min="15879" max="15879" width="8.77734375" bestFit="1" customWidth="1"/>
    <col min="16129" max="16129" width="2.77734375" customWidth="1"/>
    <col min="16130" max="16130" width="32.6640625" customWidth="1"/>
    <col min="16131" max="16132" width="8.77734375" customWidth="1"/>
    <col min="16133" max="16133" width="11.5546875" customWidth="1"/>
    <col min="16134" max="16134" width="3.6640625" customWidth="1"/>
    <col min="16135" max="16135" width="8.77734375" bestFit="1" customWidth="1"/>
  </cols>
  <sheetData>
    <row r="1" spans="1:7" s="108" customFormat="1" ht="15" customHeight="1" x14ac:dyDescent="0.2">
      <c r="A1" s="158"/>
      <c r="B1" s="158"/>
      <c r="C1" s="158"/>
      <c r="D1" s="158"/>
      <c r="E1" s="158"/>
    </row>
    <row r="2" spans="1:7" s="108" customFormat="1" ht="27" customHeight="1" x14ac:dyDescent="0.3">
      <c r="A2" s="109"/>
      <c r="B2" s="109"/>
      <c r="C2" s="109"/>
      <c r="D2" s="109"/>
      <c r="E2" s="109"/>
      <c r="F2" s="109"/>
      <c r="G2" s="109"/>
    </row>
    <row r="3" spans="1:7" s="108" customFormat="1" ht="15" customHeight="1" x14ac:dyDescent="0.2">
      <c r="A3" s="159" t="s">
        <v>141</v>
      </c>
      <c r="B3" s="159"/>
      <c r="C3" s="159"/>
      <c r="D3" s="159"/>
      <c r="E3" s="159"/>
      <c r="F3" s="109"/>
      <c r="G3" s="109"/>
    </row>
    <row r="4" spans="1:7" s="108" customFormat="1" ht="15" customHeight="1" x14ac:dyDescent="0.2">
      <c r="A4" s="110"/>
      <c r="B4" s="110"/>
      <c r="C4" s="110"/>
      <c r="D4" s="110"/>
      <c r="E4" s="110"/>
      <c r="F4" s="109"/>
      <c r="G4" s="109"/>
    </row>
    <row r="5" spans="1:7" s="108" customFormat="1" ht="17.25" customHeight="1" x14ac:dyDescent="0.3">
      <c r="A5" s="109"/>
      <c r="B5" s="109"/>
      <c r="C5" s="109"/>
      <c r="D5" s="109"/>
      <c r="E5" s="111" t="s">
        <v>45</v>
      </c>
      <c r="F5" s="109"/>
      <c r="G5" s="109"/>
    </row>
    <row r="6" spans="1:7" s="108" customFormat="1" ht="48" x14ac:dyDescent="0.3">
      <c r="A6" s="109"/>
      <c r="B6" s="112"/>
      <c r="C6" s="113">
        <v>41274</v>
      </c>
      <c r="D6" s="113">
        <v>41364</v>
      </c>
      <c r="E6" s="114" t="s">
        <v>142</v>
      </c>
      <c r="F6" s="109"/>
      <c r="G6" s="109"/>
    </row>
    <row r="7" spans="1:7" s="108" customFormat="1" ht="12.75" customHeight="1" x14ac:dyDescent="0.2">
      <c r="A7" s="109"/>
      <c r="B7" s="115" t="s">
        <v>48</v>
      </c>
      <c r="C7" s="116">
        <v>62877.084000000003</v>
      </c>
      <c r="D7" s="116">
        <v>69118.244999999995</v>
      </c>
      <c r="E7" s="116">
        <f>D7-C7</f>
        <v>6241.1609999999928</v>
      </c>
      <c r="F7" s="109"/>
      <c r="G7" s="109"/>
    </row>
    <row r="8" spans="1:7" s="108" customFormat="1" ht="12.75" customHeight="1" x14ac:dyDescent="0.2">
      <c r="A8" s="109"/>
      <c r="B8" s="117" t="s">
        <v>49</v>
      </c>
      <c r="C8" s="118">
        <v>50300.237999999998</v>
      </c>
      <c r="D8" s="118">
        <v>54816.485999999997</v>
      </c>
      <c r="E8" s="116">
        <f t="shared" ref="E8:E41" si="0">D8-C8</f>
        <v>4516.2479999999996</v>
      </c>
      <c r="F8" s="109"/>
      <c r="G8" s="109"/>
    </row>
    <row r="9" spans="1:7" s="108" customFormat="1" ht="12.75" customHeight="1" x14ac:dyDescent="0.2">
      <c r="A9" s="109"/>
      <c r="B9" s="117" t="s">
        <v>143</v>
      </c>
      <c r="C9" s="118">
        <v>10981.599</v>
      </c>
      <c r="D9" s="118">
        <v>12339.379000000001</v>
      </c>
      <c r="E9" s="116">
        <f t="shared" si="0"/>
        <v>1357.7800000000007</v>
      </c>
      <c r="F9" s="109"/>
      <c r="G9" s="109"/>
    </row>
    <row r="10" spans="1:7" s="108" customFormat="1" ht="12.75" customHeight="1" x14ac:dyDescent="0.2">
      <c r="A10" s="109"/>
      <c r="B10" s="119" t="s">
        <v>144</v>
      </c>
      <c r="C10" s="119"/>
      <c r="D10" s="119"/>
      <c r="E10" s="116"/>
      <c r="F10" s="109"/>
      <c r="G10" s="109"/>
    </row>
    <row r="11" spans="1:7" s="108" customFormat="1" ht="12.75" customHeight="1" x14ac:dyDescent="0.2">
      <c r="A11" s="120"/>
      <c r="B11" s="121" t="s">
        <v>145</v>
      </c>
      <c r="C11" s="118">
        <v>4809.5410000000002</v>
      </c>
      <c r="D11" s="118">
        <v>1638.96</v>
      </c>
      <c r="E11" s="116">
        <f t="shared" si="0"/>
        <v>-3170.5810000000001</v>
      </c>
      <c r="F11" s="109"/>
      <c r="G11" s="109"/>
    </row>
    <row r="12" spans="1:7" s="108" customFormat="1" ht="12.75" customHeight="1" x14ac:dyDescent="0.2">
      <c r="A12" s="120"/>
      <c r="B12" s="121" t="s">
        <v>146</v>
      </c>
      <c r="C12" s="118">
        <v>20348.603999999999</v>
      </c>
      <c r="D12" s="118">
        <v>5765.4290000000001</v>
      </c>
      <c r="E12" s="116">
        <f t="shared" si="0"/>
        <v>-14583.174999999999</v>
      </c>
      <c r="F12" s="109"/>
      <c r="G12" s="109"/>
    </row>
    <row r="13" spans="1:7" s="108" customFormat="1" ht="12.75" customHeight="1" x14ac:dyDescent="0.2">
      <c r="A13" s="120"/>
      <c r="B13" s="121" t="s">
        <v>147</v>
      </c>
      <c r="C13" s="118">
        <v>7503.6809999999996</v>
      </c>
      <c r="D13" s="118">
        <v>2200.1280000000002</v>
      </c>
      <c r="E13" s="116">
        <f t="shared" si="0"/>
        <v>-5303.5529999999999</v>
      </c>
      <c r="F13" s="109"/>
      <c r="G13" s="109"/>
    </row>
    <row r="14" spans="1:7" s="108" customFormat="1" ht="12.75" customHeight="1" x14ac:dyDescent="0.2">
      <c r="A14" s="120"/>
      <c r="B14" s="121" t="s">
        <v>148</v>
      </c>
      <c r="C14" s="118">
        <v>6306.8890000000001</v>
      </c>
      <c r="D14" s="118">
        <v>1774.7539999999999</v>
      </c>
      <c r="E14" s="116">
        <f t="shared" si="0"/>
        <v>-4532.1350000000002</v>
      </c>
      <c r="F14" s="109"/>
      <c r="G14" s="109"/>
    </row>
    <row r="15" spans="1:7" s="108" customFormat="1" ht="12.75" customHeight="1" x14ac:dyDescent="0.2">
      <c r="A15" s="120"/>
      <c r="B15" s="121" t="s">
        <v>149</v>
      </c>
      <c r="C15" s="118">
        <v>10865.806</v>
      </c>
      <c r="D15" s="118">
        <v>2883.636</v>
      </c>
      <c r="E15" s="116">
        <f t="shared" si="0"/>
        <v>-7982.17</v>
      </c>
      <c r="F15" s="109"/>
      <c r="G15" s="122"/>
    </row>
    <row r="16" spans="1:7" s="108" customFormat="1" ht="12.75" customHeight="1" x14ac:dyDescent="0.2">
      <c r="A16" s="120"/>
      <c r="B16" s="121" t="s">
        <v>150</v>
      </c>
      <c r="C16" s="118">
        <v>2057.9949999999999</v>
      </c>
      <c r="D16" s="118">
        <v>578.92200000000003</v>
      </c>
      <c r="E16" s="116">
        <f t="shared" si="0"/>
        <v>-1479.0729999999999</v>
      </c>
      <c r="F16" s="109"/>
      <c r="G16" s="122"/>
    </row>
    <row r="17" spans="1:8" s="108" customFormat="1" ht="12.75" customHeight="1" x14ac:dyDescent="0.2">
      <c r="A17" s="123"/>
      <c r="B17" s="121" t="s">
        <v>151</v>
      </c>
      <c r="C17" s="124">
        <v>1418.47</v>
      </c>
      <c r="D17" s="124">
        <v>238.53700000000001</v>
      </c>
      <c r="E17" s="116">
        <f t="shared" si="0"/>
        <v>-1179.933</v>
      </c>
      <c r="F17" s="109"/>
      <c r="G17" s="122"/>
      <c r="H17" s="125"/>
    </row>
    <row r="18" spans="1:8" s="108" customFormat="1" ht="12.75" customHeight="1" x14ac:dyDescent="0.2">
      <c r="A18" s="123"/>
      <c r="B18" s="126"/>
      <c r="C18" s="126"/>
      <c r="D18" s="126"/>
      <c r="E18" s="126"/>
      <c r="F18" s="109"/>
      <c r="G18" s="122"/>
      <c r="H18" s="125"/>
    </row>
    <row r="19" spans="1:8" s="108" customFormat="1" ht="12.75" customHeight="1" x14ac:dyDescent="0.2">
      <c r="A19" s="109"/>
      <c r="B19" s="115" t="s">
        <v>58</v>
      </c>
      <c r="C19" s="116">
        <v>105653.83</v>
      </c>
      <c r="D19" s="116">
        <v>110725.056</v>
      </c>
      <c r="E19" s="116">
        <f t="shared" si="0"/>
        <v>5071.2259999999951</v>
      </c>
      <c r="F19" s="109"/>
      <c r="G19" s="122"/>
      <c r="H19" s="125"/>
    </row>
    <row r="20" spans="1:8" s="108" customFormat="1" ht="12.75" customHeight="1" x14ac:dyDescent="0.2">
      <c r="A20" s="109"/>
      <c r="B20" s="127" t="s">
        <v>144</v>
      </c>
      <c r="C20" s="128"/>
      <c r="D20" s="128"/>
      <c r="E20" s="116"/>
      <c r="F20" s="109"/>
      <c r="G20" s="109"/>
      <c r="H20" s="125"/>
    </row>
    <row r="21" spans="1:8" s="108" customFormat="1" ht="12.75" customHeight="1" x14ac:dyDescent="0.2">
      <c r="A21" s="123"/>
      <c r="B21" s="121" t="s">
        <v>152</v>
      </c>
      <c r="C21" s="116">
        <v>35978.866999999998</v>
      </c>
      <c r="D21" s="116">
        <v>35374.661</v>
      </c>
      <c r="E21" s="116">
        <f t="shared" si="0"/>
        <v>-604.20599999999831</v>
      </c>
      <c r="F21" s="109"/>
      <c r="G21" s="109"/>
      <c r="H21" s="125"/>
    </row>
    <row r="22" spans="1:8" s="108" customFormat="1" ht="25.5" customHeight="1" x14ac:dyDescent="0.2">
      <c r="A22" s="123"/>
      <c r="B22" s="129" t="s">
        <v>153</v>
      </c>
      <c r="C22" s="116">
        <v>26510.739000000001</v>
      </c>
      <c r="D22" s="116">
        <v>28222.014999999999</v>
      </c>
      <c r="E22" s="116">
        <f t="shared" si="0"/>
        <v>1711.275999999998</v>
      </c>
      <c r="F22" s="109"/>
      <c r="G22" s="109"/>
    </row>
    <row r="23" spans="1:8" s="108" customFormat="1" ht="25.5" customHeight="1" x14ac:dyDescent="0.2">
      <c r="A23" s="123"/>
      <c r="B23" s="129" t="s">
        <v>154</v>
      </c>
      <c r="C23" s="116">
        <v>680.80399999999997</v>
      </c>
      <c r="D23" s="116">
        <v>731.63599999999997</v>
      </c>
      <c r="E23" s="116">
        <f t="shared" si="0"/>
        <v>50.831999999999994</v>
      </c>
      <c r="F23" s="109"/>
      <c r="G23" s="109"/>
    </row>
    <row r="24" spans="1:8" s="108" customFormat="1" ht="25.5" customHeight="1" x14ac:dyDescent="0.2">
      <c r="A24" s="123"/>
      <c r="B24" s="129" t="s">
        <v>155</v>
      </c>
      <c r="C24" s="116">
        <v>24212.114000000001</v>
      </c>
      <c r="D24" s="116">
        <v>26703.373</v>
      </c>
      <c r="E24" s="116">
        <f t="shared" si="0"/>
        <v>2491.2589999999982</v>
      </c>
      <c r="F24" s="109"/>
      <c r="G24" s="109"/>
    </row>
    <row r="25" spans="1:8" s="108" customFormat="1" ht="12.75" customHeight="1" x14ac:dyDescent="0.2">
      <c r="A25" s="123"/>
      <c r="B25" s="130" t="s">
        <v>65</v>
      </c>
      <c r="C25" s="116">
        <v>168530.77299999999</v>
      </c>
      <c r="D25" s="116">
        <v>179842.791</v>
      </c>
      <c r="E25" s="116">
        <f t="shared" si="0"/>
        <v>11312.018000000011</v>
      </c>
      <c r="F25" s="109"/>
      <c r="G25" s="109"/>
    </row>
    <row r="26" spans="1:8" s="108" customFormat="1" ht="12.75" customHeight="1" x14ac:dyDescent="0.2">
      <c r="A26" s="131"/>
      <c r="B26" s="127" t="s">
        <v>156</v>
      </c>
      <c r="C26" s="119"/>
      <c r="D26" s="119"/>
      <c r="E26" s="116"/>
      <c r="F26" s="109"/>
      <c r="G26" s="109"/>
    </row>
    <row r="27" spans="1:8" s="108" customFormat="1" ht="12.75" customHeight="1" x14ac:dyDescent="0.2">
      <c r="A27" s="123"/>
      <c r="B27" s="121" t="s">
        <v>157</v>
      </c>
      <c r="C27" s="118">
        <v>312.35399999999998</v>
      </c>
      <c r="D27" s="118">
        <v>496.06899999999996</v>
      </c>
      <c r="E27" s="116">
        <f t="shared" si="0"/>
        <v>183.71499999999997</v>
      </c>
      <c r="F27" s="109"/>
      <c r="G27" s="109"/>
    </row>
    <row r="28" spans="1:8" s="108" customFormat="1" ht="12.75" customHeight="1" x14ac:dyDescent="0.2">
      <c r="A28" s="123"/>
      <c r="B28" s="121" t="s">
        <v>158</v>
      </c>
      <c r="C28" s="118">
        <v>3770.8509999999997</v>
      </c>
      <c r="D28" s="118">
        <v>4454.4830000000002</v>
      </c>
      <c r="E28" s="116">
        <f t="shared" si="0"/>
        <v>683.63200000000052</v>
      </c>
      <c r="F28" s="109"/>
      <c r="G28" s="109"/>
    </row>
    <row r="29" spans="1:8" s="108" customFormat="1" ht="12.75" customHeight="1" x14ac:dyDescent="0.2">
      <c r="A29" s="123"/>
      <c r="B29" s="121" t="s">
        <v>159</v>
      </c>
      <c r="C29" s="118">
        <v>40564.704999999994</v>
      </c>
      <c r="D29" s="118">
        <v>40786.874000000003</v>
      </c>
      <c r="E29" s="116">
        <f t="shared" si="0"/>
        <v>222.16900000000896</v>
      </c>
      <c r="F29" s="109"/>
      <c r="G29" s="109"/>
    </row>
    <row r="30" spans="1:8" s="108" customFormat="1" ht="25.5" customHeight="1" x14ac:dyDescent="0.2">
      <c r="A30" s="123"/>
      <c r="B30" s="129" t="s">
        <v>160</v>
      </c>
      <c r="C30" s="132">
        <v>4119.5070000000005</v>
      </c>
      <c r="D30" s="132">
        <v>4110.0559999999996</v>
      </c>
      <c r="E30" s="116">
        <f t="shared" si="0"/>
        <v>-9.4510000000009313</v>
      </c>
      <c r="F30" s="109"/>
      <c r="G30" s="109"/>
    </row>
    <row r="31" spans="1:8" s="108" customFormat="1" ht="12.75" customHeight="1" x14ac:dyDescent="0.2">
      <c r="A31" s="123"/>
      <c r="B31" s="121" t="s">
        <v>161</v>
      </c>
      <c r="C31" s="118">
        <v>104911.79000000001</v>
      </c>
      <c r="D31" s="118">
        <v>112981.807</v>
      </c>
      <c r="E31" s="116">
        <f t="shared" si="0"/>
        <v>8070.0169999999925</v>
      </c>
      <c r="F31" s="109"/>
      <c r="G31" s="109"/>
    </row>
    <row r="32" spans="1:8" s="108" customFormat="1" ht="12.75" customHeight="1" x14ac:dyDescent="0.2">
      <c r="A32" s="123"/>
      <c r="B32" s="121" t="s">
        <v>162</v>
      </c>
      <c r="C32" s="118">
        <v>8331.9959999999992</v>
      </c>
      <c r="D32" s="118">
        <v>9315.6219999999994</v>
      </c>
      <c r="E32" s="116">
        <f t="shared" si="0"/>
        <v>983.6260000000002</v>
      </c>
      <c r="F32" s="109"/>
      <c r="G32" s="109"/>
    </row>
    <row r="33" spans="1:7" s="108" customFormat="1" ht="12.75" customHeight="1" x14ac:dyDescent="0.2">
      <c r="A33" s="123"/>
      <c r="B33" s="121" t="s">
        <v>163</v>
      </c>
      <c r="C33" s="118">
        <v>2502.413</v>
      </c>
      <c r="D33" s="118">
        <v>2880.5610000000001</v>
      </c>
      <c r="E33" s="116">
        <f t="shared" si="0"/>
        <v>378.14800000000014</v>
      </c>
      <c r="F33" s="109"/>
      <c r="G33" s="109"/>
    </row>
    <row r="34" spans="1:7" s="108" customFormat="1" ht="12.75" customHeight="1" x14ac:dyDescent="0.2">
      <c r="A34" s="123"/>
      <c r="B34" s="121" t="s">
        <v>164</v>
      </c>
      <c r="C34" s="118">
        <v>29.864999999999998</v>
      </c>
      <c r="D34" s="118">
        <v>445.80700000000002</v>
      </c>
      <c r="E34" s="116">
        <f t="shared" si="0"/>
        <v>415.94200000000001</v>
      </c>
      <c r="F34" s="109"/>
      <c r="G34" s="109"/>
    </row>
    <row r="35" spans="1:7" s="108" customFormat="1" ht="12.75" customHeight="1" x14ac:dyDescent="0.2">
      <c r="A35" s="131"/>
      <c r="B35" s="133"/>
      <c r="C35" s="134"/>
      <c r="D35" s="134"/>
      <c r="E35" s="126"/>
      <c r="F35" s="109"/>
      <c r="G35" s="109"/>
    </row>
    <row r="36" spans="1:7" s="108" customFormat="1" ht="12.75" customHeight="1" x14ac:dyDescent="0.2">
      <c r="A36" s="123"/>
      <c r="B36" s="135" t="s">
        <v>73</v>
      </c>
      <c r="C36" s="116">
        <v>149866.79999999999</v>
      </c>
      <c r="D36" s="116">
        <v>159190.64740000002</v>
      </c>
      <c r="E36" s="116">
        <f t="shared" si="0"/>
        <v>9323.8474000000278</v>
      </c>
      <c r="F36" s="109"/>
      <c r="G36" s="109"/>
    </row>
    <row r="37" spans="1:7" s="108" customFormat="1" ht="12.75" customHeight="1" x14ac:dyDescent="0.2">
      <c r="A37" s="131"/>
      <c r="B37" s="119" t="s">
        <v>165</v>
      </c>
      <c r="C37" s="119"/>
      <c r="D37" s="119"/>
      <c r="E37" s="116"/>
      <c r="F37" s="109"/>
      <c r="G37" s="109"/>
    </row>
    <row r="38" spans="1:7" s="108" customFormat="1" ht="12.75" customHeight="1" x14ac:dyDescent="0.2">
      <c r="A38" s="120"/>
      <c r="B38" s="121" t="s">
        <v>166</v>
      </c>
      <c r="C38" s="118">
        <v>144559.94200000001</v>
      </c>
      <c r="D38" s="118">
        <v>153647.236</v>
      </c>
      <c r="E38" s="116">
        <f t="shared" si="0"/>
        <v>9087.2939999999944</v>
      </c>
      <c r="F38" s="109"/>
      <c r="G38" s="109"/>
    </row>
    <row r="39" spans="1:7" s="108" customFormat="1" ht="12.75" customHeight="1" x14ac:dyDescent="0.2">
      <c r="A39" s="120"/>
      <c r="B39" s="121" t="s">
        <v>167</v>
      </c>
      <c r="C39" s="118">
        <v>3013.4839999999999</v>
      </c>
      <c r="D39" s="118">
        <v>2784.9483999999998</v>
      </c>
      <c r="E39" s="116">
        <f t="shared" si="0"/>
        <v>-228.53560000000016</v>
      </c>
      <c r="F39" s="109"/>
      <c r="G39" s="109"/>
    </row>
    <row r="40" spans="1:7" s="108" customFormat="1" ht="12.75" customHeight="1" x14ac:dyDescent="0.2">
      <c r="A40" s="120"/>
      <c r="B40" s="121" t="s">
        <v>168</v>
      </c>
      <c r="C40" s="118">
        <v>1300.6389999999999</v>
      </c>
      <c r="D40" s="118">
        <v>1604.931</v>
      </c>
      <c r="E40" s="116">
        <f t="shared" si="0"/>
        <v>304.29200000000014</v>
      </c>
      <c r="F40" s="109"/>
      <c r="G40" s="109"/>
    </row>
    <row r="41" spans="1:7" s="108" customFormat="1" ht="12.75" customHeight="1" x14ac:dyDescent="0.2">
      <c r="A41" s="120"/>
      <c r="B41" s="121" t="s">
        <v>169</v>
      </c>
      <c r="C41" s="118">
        <v>992.73500000000001</v>
      </c>
      <c r="D41" s="118">
        <v>1153.5319999999999</v>
      </c>
      <c r="E41" s="116">
        <f t="shared" si="0"/>
        <v>160.79699999999991</v>
      </c>
      <c r="F41" s="109"/>
      <c r="G41" s="109"/>
    </row>
    <row r="42" spans="1:7" s="108" customFormat="1" ht="15" customHeight="1" x14ac:dyDescent="0.3">
      <c r="A42" s="109"/>
      <c r="B42" s="109"/>
      <c r="C42" s="109"/>
      <c r="D42" s="109"/>
      <c r="E42" s="109"/>
      <c r="F42" s="109"/>
      <c r="G42" s="109"/>
    </row>
    <row r="43" spans="1:7" s="108" customFormat="1" ht="12.75" customHeight="1" x14ac:dyDescent="0.2">
      <c r="A43" s="109"/>
      <c r="B43" s="123" t="s">
        <v>170</v>
      </c>
      <c r="C43" s="123"/>
      <c r="D43" s="123"/>
      <c r="E43" s="109"/>
      <c r="F43" s="109"/>
      <c r="G43" s="109"/>
    </row>
    <row r="44" spans="1:7" s="108" customFormat="1" ht="12.75" x14ac:dyDescent="0.2">
      <c r="A44" s="109"/>
      <c r="B44" s="123" t="s">
        <v>171</v>
      </c>
      <c r="C44" s="123"/>
      <c r="D44" s="123"/>
      <c r="E44" s="109"/>
      <c r="F44" s="109"/>
      <c r="G44" s="109"/>
    </row>
    <row r="45" spans="1:7" s="108" customFormat="1" ht="12.75" x14ac:dyDescent="0.2">
      <c r="A45" s="109"/>
      <c r="B45" s="136"/>
      <c r="C45" s="136"/>
      <c r="D45" s="136"/>
      <c r="E45" s="109"/>
      <c r="F45" s="109"/>
      <c r="G45" s="109"/>
    </row>
    <row r="46" spans="1:7" s="108" customFormat="1" ht="12.75" x14ac:dyDescent="0.2">
      <c r="A46" s="109"/>
      <c r="B46" s="123"/>
      <c r="C46" s="123"/>
      <c r="D46" s="123"/>
      <c r="E46" s="109"/>
      <c r="F46" s="109"/>
      <c r="G46" s="109"/>
    </row>
    <row r="47" spans="1:7" s="108" customFormat="1" ht="12.75" customHeight="1" x14ac:dyDescent="0.2">
      <c r="A47" s="109"/>
      <c r="B47" s="123"/>
      <c r="C47" s="123"/>
      <c r="D47" s="123"/>
      <c r="E47" s="109"/>
      <c r="F47" s="109"/>
      <c r="G47" s="109"/>
    </row>
    <row r="48" spans="1:7" s="108" customFormat="1" ht="9" customHeight="1" x14ac:dyDescent="0.3">
      <c r="A48" s="109"/>
      <c r="B48" s="109"/>
      <c r="C48" s="109"/>
      <c r="D48" s="109"/>
      <c r="E48" s="109"/>
      <c r="F48" s="109"/>
      <c r="G48" s="109"/>
    </row>
    <row r="49" spans="1:7" s="108" customFormat="1" ht="9" customHeight="1" x14ac:dyDescent="0.3">
      <c r="A49" s="109"/>
      <c r="B49" s="109"/>
      <c r="C49" s="109"/>
      <c r="D49" s="109"/>
      <c r="E49" s="109"/>
      <c r="F49" s="109"/>
      <c r="G49" s="109"/>
    </row>
    <row r="50" spans="1:7" s="108" customFormat="1" ht="9" customHeight="1" x14ac:dyDescent="0.3">
      <c r="A50" s="109"/>
      <c r="B50" s="109"/>
      <c r="C50" s="109"/>
      <c r="D50" s="109"/>
      <c r="E50" s="109"/>
      <c r="F50" s="109"/>
      <c r="G50" s="109"/>
    </row>
    <row r="51" spans="1:7" s="108" customFormat="1" ht="28.35" customHeight="1" x14ac:dyDescent="0.3"/>
  </sheetData>
  <mergeCells count="2">
    <mergeCell ref="A1:E1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0"/>
  <sheetViews>
    <sheetView topLeftCell="A31" workbookViewId="0">
      <selection activeCell="A2" sqref="A2:H2"/>
    </sheetView>
  </sheetViews>
  <sheetFormatPr defaultRowHeight="12.75" x14ac:dyDescent="0.2"/>
  <cols>
    <col min="1" max="1" width="48.5546875" style="63" customWidth="1"/>
    <col min="2" max="5" width="9.5546875" style="61" hidden="1" customWidth="1"/>
    <col min="6" max="7" width="9.88671875" style="61" customWidth="1"/>
    <col min="8" max="8" width="9.5546875" style="61" bestFit="1" customWidth="1"/>
    <col min="9" max="16384" width="8.88671875" style="61"/>
  </cols>
  <sheetData>
    <row r="2" spans="1:9" ht="40.5" customHeight="1" x14ac:dyDescent="0.2">
      <c r="A2" s="160" t="s">
        <v>82</v>
      </c>
      <c r="B2" s="160"/>
      <c r="C2" s="160"/>
      <c r="D2" s="160"/>
      <c r="E2" s="160"/>
      <c r="F2" s="160"/>
      <c r="G2" s="160"/>
      <c r="H2" s="160"/>
    </row>
    <row r="4" spans="1:9" x14ac:dyDescent="0.2">
      <c r="A4" s="62" t="s">
        <v>83</v>
      </c>
    </row>
    <row r="6" spans="1:9" x14ac:dyDescent="0.2">
      <c r="H6" s="64" t="s">
        <v>84</v>
      </c>
    </row>
    <row r="7" spans="1:9" ht="59.25" x14ac:dyDescent="0.2">
      <c r="A7" s="65" t="s">
        <v>85</v>
      </c>
      <c r="B7" s="66" t="s">
        <v>86</v>
      </c>
      <c r="C7" s="66" t="s">
        <v>87</v>
      </c>
      <c r="D7" s="66" t="s">
        <v>88</v>
      </c>
      <c r="E7" s="66" t="s">
        <v>89</v>
      </c>
      <c r="F7" s="66" t="s">
        <v>90</v>
      </c>
      <c r="G7" s="66" t="s">
        <v>91</v>
      </c>
      <c r="H7" s="67" t="s">
        <v>92</v>
      </c>
    </row>
    <row r="8" spans="1:9" x14ac:dyDescent="0.2">
      <c r="A8" s="68" t="s">
        <v>93</v>
      </c>
      <c r="B8" s="69">
        <v>331.351</v>
      </c>
      <c r="C8" s="69">
        <v>49.312899999999999</v>
      </c>
      <c r="D8" s="69">
        <v>26.700755270000002</v>
      </c>
      <c r="E8" s="69">
        <v>19.191112110000002</v>
      </c>
      <c r="F8" s="70">
        <v>212.37748300000001</v>
      </c>
      <c r="G8" s="70">
        <v>48.112102849999999</v>
      </c>
      <c r="H8" s="71">
        <f>G8-F8</f>
        <v>-164.26538015</v>
      </c>
    </row>
    <row r="9" spans="1:9" x14ac:dyDescent="0.2">
      <c r="A9" s="72" t="s">
        <v>94</v>
      </c>
      <c r="B9" s="73">
        <v>3320.3829999999998</v>
      </c>
      <c r="C9" s="73">
        <v>1582.0013483500002</v>
      </c>
      <c r="D9" s="73">
        <v>1082.4839032399998</v>
      </c>
      <c r="E9" s="73">
        <v>718.12849936999999</v>
      </c>
      <c r="F9" s="70">
        <v>1316.54289292</v>
      </c>
      <c r="G9" s="70">
        <v>1148.4045987499999</v>
      </c>
      <c r="H9" s="71">
        <f t="shared" ref="H9:H47" si="0">G9-F9</f>
        <v>-168.13829417000011</v>
      </c>
    </row>
    <row r="10" spans="1:9" x14ac:dyDescent="0.2">
      <c r="A10" s="72" t="s">
        <v>95</v>
      </c>
      <c r="B10" s="73">
        <v>2306.21234</v>
      </c>
      <c r="C10" s="73">
        <v>3222.7926953400001</v>
      </c>
      <c r="D10" s="73">
        <v>2823.4316492600005</v>
      </c>
      <c r="E10" s="73">
        <v>2746.1026883600002</v>
      </c>
      <c r="F10" s="70">
        <v>5160.04882671</v>
      </c>
      <c r="G10" s="70">
        <v>7300.1285895700003</v>
      </c>
      <c r="H10" s="71">
        <f t="shared" si="0"/>
        <v>2140.0797628600003</v>
      </c>
      <c r="I10" s="74"/>
    </row>
    <row r="11" spans="1:9" x14ac:dyDescent="0.2">
      <c r="A11" s="72" t="s">
        <v>96</v>
      </c>
      <c r="B11" s="73">
        <v>7.3132099999999998</v>
      </c>
      <c r="C11" s="73">
        <v>4.7602599799999998</v>
      </c>
      <c r="D11" s="73">
        <v>3.9823519999999997</v>
      </c>
      <c r="E11" s="73">
        <v>2.0271759999999999</v>
      </c>
      <c r="F11" s="70">
        <v>0</v>
      </c>
      <c r="G11" s="70">
        <v>0.313</v>
      </c>
      <c r="H11" s="71">
        <f t="shared" si="0"/>
        <v>0.313</v>
      </c>
      <c r="I11" s="74"/>
    </row>
    <row r="12" spans="1:9" x14ac:dyDescent="0.2">
      <c r="A12" s="72" t="s">
        <v>97</v>
      </c>
      <c r="B12" s="73">
        <v>5.6029999999999998</v>
      </c>
      <c r="C12" s="73">
        <v>23.614000000000001</v>
      </c>
      <c r="D12" s="73">
        <v>21.297999999999998</v>
      </c>
      <c r="E12" s="73">
        <v>28.850999999999999</v>
      </c>
      <c r="F12" s="70">
        <v>86.886903770000004</v>
      </c>
      <c r="G12" s="70">
        <v>150.47593755</v>
      </c>
      <c r="H12" s="71">
        <f t="shared" si="0"/>
        <v>63.589033779999994</v>
      </c>
      <c r="I12" s="74"/>
    </row>
    <row r="13" spans="1:9" x14ac:dyDescent="0.2">
      <c r="A13" s="72" t="s">
        <v>98</v>
      </c>
      <c r="B13" s="73">
        <v>221.83466000000001</v>
      </c>
      <c r="C13" s="73">
        <v>390.93043789000012</v>
      </c>
      <c r="D13" s="73">
        <v>307.99095988999989</v>
      </c>
      <c r="E13" s="73">
        <v>338.30762275000006</v>
      </c>
      <c r="F13" s="70">
        <v>591.05054030999997</v>
      </c>
      <c r="G13" s="70">
        <v>495.38755509000003</v>
      </c>
      <c r="H13" s="71">
        <f t="shared" si="0"/>
        <v>-95.662985219999939</v>
      </c>
      <c r="I13" s="74"/>
    </row>
    <row r="14" spans="1:9" x14ac:dyDescent="0.2">
      <c r="A14" s="72" t="s">
        <v>99</v>
      </c>
      <c r="B14" s="73">
        <v>84.281999999999996</v>
      </c>
      <c r="C14" s="73">
        <v>150.295365</v>
      </c>
      <c r="D14" s="73">
        <v>141.06436499999998</v>
      </c>
      <c r="E14" s="73">
        <v>146.93600000000001</v>
      </c>
      <c r="F14" s="70">
        <v>296.35621100000003</v>
      </c>
      <c r="G14" s="70">
        <v>364.6033817</v>
      </c>
      <c r="H14" s="71">
        <f t="shared" si="0"/>
        <v>68.24717069999997</v>
      </c>
      <c r="I14" s="74"/>
    </row>
    <row r="15" spans="1:9" x14ac:dyDescent="0.2">
      <c r="A15" s="72" t="s">
        <v>100</v>
      </c>
      <c r="B15" s="73">
        <v>13332.37436</v>
      </c>
      <c r="C15" s="73">
        <v>15748.834437850001</v>
      </c>
      <c r="D15" s="73">
        <v>14945.4974963</v>
      </c>
      <c r="E15" s="73">
        <v>14478.682756300001</v>
      </c>
      <c r="F15" s="70">
        <v>13813.531758040001</v>
      </c>
      <c r="G15" s="70">
        <v>15363.030614199999</v>
      </c>
      <c r="H15" s="71">
        <f t="shared" si="0"/>
        <v>1549.4988561599985</v>
      </c>
      <c r="I15" s="74"/>
    </row>
    <row r="16" spans="1:9" x14ac:dyDescent="0.2">
      <c r="A16" s="72" t="s">
        <v>101</v>
      </c>
      <c r="B16" s="73">
        <v>698.93869999999993</v>
      </c>
      <c r="C16" s="73">
        <v>847.91750000000002</v>
      </c>
      <c r="D16" s="73">
        <v>1684.5458999999998</v>
      </c>
      <c r="E16" s="73">
        <v>1020.702</v>
      </c>
      <c r="F16" s="70">
        <v>696.01189682000006</v>
      </c>
      <c r="G16" s="70">
        <v>620.52966090999996</v>
      </c>
      <c r="H16" s="71">
        <f t="shared" si="0"/>
        <v>-75.482235910000099</v>
      </c>
      <c r="I16" s="74"/>
    </row>
    <row r="17" spans="1:9" x14ac:dyDescent="0.2">
      <c r="A17" s="72" t="s">
        <v>102</v>
      </c>
      <c r="B17" s="73"/>
      <c r="C17" s="73">
        <v>578.24699999999996</v>
      </c>
      <c r="D17" s="73">
        <v>944.93</v>
      </c>
      <c r="E17" s="73">
        <v>1080.7280000000001</v>
      </c>
      <c r="F17" s="70">
        <v>2227.2660000000001</v>
      </c>
      <c r="G17" s="70">
        <v>4266.48919217</v>
      </c>
      <c r="H17" s="71">
        <f t="shared" si="0"/>
        <v>2039.2231921699999</v>
      </c>
      <c r="I17" s="74"/>
    </row>
    <row r="18" spans="1:9" x14ac:dyDescent="0.2">
      <c r="A18" s="72" t="s">
        <v>103</v>
      </c>
      <c r="B18" s="73">
        <v>2572.0575800000001</v>
      </c>
      <c r="C18" s="73">
        <v>3334.6867505700002</v>
      </c>
      <c r="D18" s="73">
        <v>2935.7082648000001</v>
      </c>
      <c r="E18" s="73">
        <v>2523.5141558199998</v>
      </c>
      <c r="F18" s="70">
        <v>3895.4987138500001</v>
      </c>
      <c r="G18" s="70">
        <v>2313.4075639999996</v>
      </c>
      <c r="H18" s="71">
        <f t="shared" si="0"/>
        <v>-1582.0911498500004</v>
      </c>
      <c r="I18" s="74"/>
    </row>
    <row r="19" spans="1:9" ht="25.5" x14ac:dyDescent="0.2">
      <c r="A19" s="72" t="s">
        <v>104</v>
      </c>
      <c r="B19" s="73">
        <v>-340.11477000000002</v>
      </c>
      <c r="C19" s="73">
        <v>-470.79390911999997</v>
      </c>
      <c r="D19" s="73">
        <v>-561.11493613000005</v>
      </c>
      <c r="E19" s="73">
        <v>-429.43972213000001</v>
      </c>
      <c r="F19" s="70">
        <v>-492.61488189279999</v>
      </c>
      <c r="G19" s="70">
        <v>-604.50586390909996</v>
      </c>
      <c r="H19" s="71">
        <f t="shared" si="0"/>
        <v>-111.89098201629997</v>
      </c>
      <c r="I19" s="74"/>
    </row>
    <row r="20" spans="1:9" x14ac:dyDescent="0.2">
      <c r="A20" s="72" t="s">
        <v>105</v>
      </c>
      <c r="B20" s="73"/>
      <c r="C20" s="73">
        <v>1720</v>
      </c>
      <c r="D20" s="73">
        <v>1462</v>
      </c>
      <c r="E20" s="73">
        <v>1525</v>
      </c>
      <c r="F20" s="70">
        <v>1933.09235083</v>
      </c>
      <c r="G20" s="70">
        <v>2040.3305216900001</v>
      </c>
      <c r="H20" s="71">
        <f t="shared" si="0"/>
        <v>107.23817086000008</v>
      </c>
      <c r="I20" s="74"/>
    </row>
    <row r="21" spans="1:9" x14ac:dyDescent="0.2">
      <c r="A21" s="72" t="s">
        <v>106</v>
      </c>
      <c r="B21" s="73">
        <v>317.37129999999996</v>
      </c>
      <c r="C21" s="73">
        <v>372.00390726999996</v>
      </c>
      <c r="D21" s="73">
        <v>440.72103438000005</v>
      </c>
      <c r="E21" s="73">
        <v>513.31580703999998</v>
      </c>
      <c r="F21" s="70">
        <v>513.85319248000008</v>
      </c>
      <c r="G21" s="70">
        <v>558.48725393999996</v>
      </c>
      <c r="H21" s="71">
        <f t="shared" si="0"/>
        <v>44.634061459999884</v>
      </c>
      <c r="I21" s="74"/>
    </row>
    <row r="22" spans="1:9" ht="25.5" x14ac:dyDescent="0.2">
      <c r="A22" s="72" t="s">
        <v>107</v>
      </c>
      <c r="B22" s="73"/>
      <c r="C22" s="75"/>
      <c r="D22" s="75"/>
      <c r="E22" s="75"/>
      <c r="F22" s="70">
        <v>2793.7659845799999</v>
      </c>
      <c r="G22" s="70">
        <v>3153.1657837600001</v>
      </c>
      <c r="H22" s="71">
        <f t="shared" si="0"/>
        <v>359.39979918000017</v>
      </c>
      <c r="I22" s="76"/>
    </row>
    <row r="23" spans="1:9" x14ac:dyDescent="0.2">
      <c r="A23" s="72" t="s">
        <v>108</v>
      </c>
      <c r="B23" s="73">
        <v>1122.9510500000001</v>
      </c>
      <c r="C23" s="73">
        <v>1488.6842245800001</v>
      </c>
      <c r="D23" s="73">
        <v>1701.0814930099998</v>
      </c>
      <c r="E23" s="73">
        <v>1344.7244550100002</v>
      </c>
      <c r="F23" s="70">
        <v>2842.8687628299999</v>
      </c>
      <c r="G23" s="70">
        <v>3064.85475047</v>
      </c>
      <c r="H23" s="71">
        <f t="shared" si="0"/>
        <v>221.98598764000008</v>
      </c>
      <c r="I23" s="76"/>
    </row>
    <row r="24" spans="1:9" x14ac:dyDescent="0.2">
      <c r="A24" s="77" t="s">
        <v>109</v>
      </c>
      <c r="B24" s="78">
        <v>1633.3942099999999</v>
      </c>
      <c r="C24" s="78">
        <v>2908.8038782399999</v>
      </c>
      <c r="D24" s="78">
        <v>2650.9345834699998</v>
      </c>
      <c r="E24" s="78">
        <v>2620.9720431899996</v>
      </c>
      <c r="F24" s="80">
        <v>2464.7828995099999</v>
      </c>
      <c r="G24" s="80">
        <v>2955.0948447790979</v>
      </c>
      <c r="H24" s="81">
        <f t="shared" si="0"/>
        <v>490.31194526909803</v>
      </c>
      <c r="I24" s="76"/>
    </row>
    <row r="25" spans="1:9" x14ac:dyDescent="0.2">
      <c r="A25" s="82" t="s">
        <v>110</v>
      </c>
      <c r="B25" s="83">
        <v>25613.951639999999</v>
      </c>
      <c r="C25" s="83">
        <v>31952.09079595</v>
      </c>
      <c r="D25" s="83">
        <v>30611.255820489998</v>
      </c>
      <c r="E25" s="83">
        <v>28677.74359382</v>
      </c>
      <c r="F25" s="84">
        <v>38351.319534757204</v>
      </c>
      <c r="G25" s="84">
        <v>43238.309487519997</v>
      </c>
      <c r="H25" s="85">
        <f>G25-F25</f>
        <v>4886.9899527627931</v>
      </c>
      <c r="I25" s="76"/>
    </row>
    <row r="26" spans="1:9" x14ac:dyDescent="0.2">
      <c r="A26" s="86" t="s">
        <v>111</v>
      </c>
      <c r="B26" s="78">
        <v>16258.596379999999</v>
      </c>
      <c r="C26" s="78">
        <v>21982.639211490001</v>
      </c>
      <c r="D26" s="78">
        <v>20540.574097910001</v>
      </c>
      <c r="E26" s="78">
        <v>19705.797548769999</v>
      </c>
      <c r="F26" s="80">
        <v>34813.728273802102</v>
      </c>
      <c r="G26" s="80">
        <v>37536.994577419806</v>
      </c>
      <c r="H26" s="71">
        <f t="shared" si="0"/>
        <v>2723.2663036177037</v>
      </c>
      <c r="I26" s="76"/>
    </row>
    <row r="27" spans="1:9" x14ac:dyDescent="0.2">
      <c r="A27" s="87" t="s">
        <v>112</v>
      </c>
      <c r="B27" s="88">
        <v>9355.3552600000021</v>
      </c>
      <c r="C27" s="88">
        <v>9969.4515844599991</v>
      </c>
      <c r="D27" s="88">
        <v>10070.68172258</v>
      </c>
      <c r="E27" s="88">
        <v>8971.9460450499992</v>
      </c>
      <c r="F27" s="89">
        <v>3537.5912609551001</v>
      </c>
      <c r="G27" s="89">
        <v>5701.3149101001991</v>
      </c>
      <c r="H27" s="90">
        <f t="shared" si="0"/>
        <v>2163.723649145099</v>
      </c>
      <c r="I27" s="76"/>
    </row>
    <row r="28" spans="1:9" x14ac:dyDescent="0.2">
      <c r="A28" s="68" t="s">
        <v>113</v>
      </c>
      <c r="B28" s="69">
        <v>91.396460000000005</v>
      </c>
      <c r="C28" s="69">
        <v>98.880685930000013</v>
      </c>
      <c r="D28" s="69">
        <v>106.38946858</v>
      </c>
      <c r="E28" s="69">
        <v>168.46773482</v>
      </c>
      <c r="F28" s="70">
        <v>223.22766458999999</v>
      </c>
      <c r="G28" s="70">
        <v>271.96683225999999</v>
      </c>
      <c r="H28" s="71">
        <f t="shared" si="0"/>
        <v>48.73916767</v>
      </c>
      <c r="I28" s="74"/>
    </row>
    <row r="29" spans="1:9" x14ac:dyDescent="0.2">
      <c r="A29" s="72" t="s">
        <v>114</v>
      </c>
      <c r="B29" s="73">
        <v>104.15349999999999</v>
      </c>
      <c r="C29" s="73">
        <v>292.98386950000003</v>
      </c>
      <c r="D29" s="73">
        <v>210.71588162</v>
      </c>
      <c r="E29" s="73">
        <v>240.75864003999999</v>
      </c>
      <c r="F29" s="70">
        <v>562.06978747999995</v>
      </c>
      <c r="G29" s="70">
        <v>707.34255554999993</v>
      </c>
      <c r="H29" s="71">
        <f t="shared" si="0"/>
        <v>145.27276806999998</v>
      </c>
      <c r="I29" s="74"/>
    </row>
    <row r="30" spans="1:9" x14ac:dyDescent="0.2">
      <c r="A30" s="72" t="s">
        <v>115</v>
      </c>
      <c r="B30" s="73">
        <v>10.898440000000001</v>
      </c>
      <c r="C30" s="73">
        <v>24.132796900000002</v>
      </c>
      <c r="D30" s="73">
        <v>28.64781176</v>
      </c>
      <c r="E30" s="73">
        <v>58.713684119999996</v>
      </c>
      <c r="F30" s="70">
        <v>167.95654856000002</v>
      </c>
      <c r="G30" s="70">
        <v>73.682679809999996</v>
      </c>
      <c r="H30" s="71">
        <f t="shared" si="0"/>
        <v>-94.27386875000002</v>
      </c>
      <c r="I30" s="74"/>
    </row>
    <row r="31" spans="1:9" ht="25.5" x14ac:dyDescent="0.2">
      <c r="A31" s="72" t="s">
        <v>116</v>
      </c>
      <c r="B31" s="73">
        <v>1818.88501</v>
      </c>
      <c r="C31" s="73">
        <v>1189.24252271</v>
      </c>
      <c r="D31" s="73">
        <v>1214.6503146800001</v>
      </c>
      <c r="E31" s="73">
        <v>1253.6156591500001</v>
      </c>
      <c r="F31" s="70">
        <v>1417.96528371</v>
      </c>
      <c r="G31" s="70">
        <v>1176.7978450199998</v>
      </c>
      <c r="H31" s="71">
        <f t="shared" si="0"/>
        <v>-241.16743869000015</v>
      </c>
      <c r="I31" s="74"/>
    </row>
    <row r="32" spans="1:9" x14ac:dyDescent="0.2">
      <c r="A32" s="72" t="s">
        <v>117</v>
      </c>
      <c r="B32" s="73">
        <v>102.77</v>
      </c>
      <c r="C32" s="73">
        <v>0</v>
      </c>
      <c r="D32" s="73">
        <v>0</v>
      </c>
      <c r="E32" s="73">
        <v>0</v>
      </c>
      <c r="F32" s="70">
        <v>197.28</v>
      </c>
      <c r="G32" s="70">
        <v>2092.9</v>
      </c>
      <c r="H32" s="71">
        <f t="shared" si="0"/>
        <v>1895.6200000000001</v>
      </c>
      <c r="I32" s="74"/>
    </row>
    <row r="33" spans="1:9" x14ac:dyDescent="0.2">
      <c r="A33" s="72" t="s">
        <v>118</v>
      </c>
      <c r="B33" s="73">
        <v>2916.9708100000003</v>
      </c>
      <c r="C33" s="73">
        <v>13366.79824602</v>
      </c>
      <c r="D33" s="73">
        <v>11186.713475399998</v>
      </c>
      <c r="E33" s="73">
        <v>9950.7389813999998</v>
      </c>
      <c r="F33" s="70">
        <v>15611.56244799</v>
      </c>
      <c r="G33" s="70">
        <v>18602.504629769999</v>
      </c>
      <c r="H33" s="71">
        <f t="shared" si="0"/>
        <v>2990.9421817799994</v>
      </c>
      <c r="I33" s="74"/>
    </row>
    <row r="34" spans="1:9" x14ac:dyDescent="0.2">
      <c r="A34" s="91" t="s">
        <v>119</v>
      </c>
      <c r="B34" s="73">
        <v>1997.2124199999998</v>
      </c>
      <c r="C34" s="73">
        <v>11458.864391899999</v>
      </c>
      <c r="D34" s="73">
        <v>8988.5570067000008</v>
      </c>
      <c r="E34" s="73">
        <v>6778.6616206999997</v>
      </c>
      <c r="F34" s="92">
        <v>10833.35712065</v>
      </c>
      <c r="G34" s="92">
        <v>13655.202032030002</v>
      </c>
      <c r="H34" s="71">
        <f t="shared" si="0"/>
        <v>2821.8449113800016</v>
      </c>
      <c r="I34" s="74"/>
    </row>
    <row r="35" spans="1:9" x14ac:dyDescent="0.2">
      <c r="A35" s="91" t="s">
        <v>120</v>
      </c>
      <c r="B35" s="73">
        <v>607.35254000000009</v>
      </c>
      <c r="C35" s="73">
        <v>1585.9864515399997</v>
      </c>
      <c r="D35" s="73">
        <v>1869.8250785399998</v>
      </c>
      <c r="E35" s="73">
        <v>2817.0028145399997</v>
      </c>
      <c r="F35" s="92">
        <v>3956.4777941299999</v>
      </c>
      <c r="G35" s="92">
        <v>3771.7948910599998</v>
      </c>
      <c r="H35" s="71">
        <f t="shared" si="0"/>
        <v>-184.68290307000007</v>
      </c>
      <c r="I35" s="74"/>
    </row>
    <row r="36" spans="1:9" x14ac:dyDescent="0.2">
      <c r="A36" s="91" t="s">
        <v>121</v>
      </c>
      <c r="B36" s="73">
        <v>0</v>
      </c>
      <c r="C36" s="73">
        <v>0</v>
      </c>
      <c r="D36" s="73">
        <v>0</v>
      </c>
      <c r="E36" s="73">
        <v>0</v>
      </c>
      <c r="F36" s="92">
        <v>0</v>
      </c>
      <c r="G36" s="92">
        <v>0</v>
      </c>
      <c r="H36" s="71">
        <f t="shared" si="0"/>
        <v>0</v>
      </c>
      <c r="I36" s="74"/>
    </row>
    <row r="37" spans="1:9" x14ac:dyDescent="0.2">
      <c r="A37" s="91" t="s">
        <v>122</v>
      </c>
      <c r="B37" s="73">
        <v>312.40584999999999</v>
      </c>
      <c r="C37" s="73">
        <v>321.94740258000002</v>
      </c>
      <c r="D37" s="73">
        <v>328.33139016000001</v>
      </c>
      <c r="E37" s="73">
        <v>355.07454616000001</v>
      </c>
      <c r="F37" s="92">
        <v>821.72753321000005</v>
      </c>
      <c r="G37" s="92">
        <v>1175.50770668</v>
      </c>
      <c r="H37" s="71">
        <f t="shared" si="0"/>
        <v>353.78017346999991</v>
      </c>
      <c r="I37" s="74"/>
    </row>
    <row r="38" spans="1:9" x14ac:dyDescent="0.2">
      <c r="A38" s="72" t="s">
        <v>123</v>
      </c>
      <c r="B38" s="73">
        <v>0</v>
      </c>
      <c r="C38" s="73">
        <v>566.88599999999997</v>
      </c>
      <c r="D38" s="73">
        <v>913.32399999999996</v>
      </c>
      <c r="E38" s="73">
        <v>1093.335</v>
      </c>
      <c r="F38" s="70">
        <v>2159.6970000000001</v>
      </c>
      <c r="G38" s="70">
        <v>4196.5627076599994</v>
      </c>
      <c r="H38" s="71">
        <f t="shared" si="0"/>
        <v>2036.8657076599993</v>
      </c>
      <c r="I38" s="74"/>
    </row>
    <row r="39" spans="1:9" x14ac:dyDescent="0.2">
      <c r="A39" s="77" t="s">
        <v>124</v>
      </c>
      <c r="B39" s="78">
        <v>8062.6803599999994</v>
      </c>
      <c r="C39" s="78">
        <v>1362.4773720000001</v>
      </c>
      <c r="D39" s="78">
        <v>1344.46667121</v>
      </c>
      <c r="E39" s="78">
        <v>1399.4978219</v>
      </c>
      <c r="F39" s="80">
        <v>3956.6389998272043</v>
      </c>
      <c r="G39" s="80">
        <v>2054.6328019799998</v>
      </c>
      <c r="H39" s="81">
        <f t="shared" si="0"/>
        <v>-1902.0061978472045</v>
      </c>
      <c r="I39" s="74"/>
    </row>
    <row r="40" spans="1:9" x14ac:dyDescent="0.2">
      <c r="A40" s="82" t="s">
        <v>125</v>
      </c>
      <c r="B40" s="83">
        <v>13107.754580000001</v>
      </c>
      <c r="C40" s="83">
        <v>16901.401493059999</v>
      </c>
      <c r="D40" s="83">
        <v>15004.907623250001</v>
      </c>
      <c r="E40" s="83">
        <v>14165.12752143</v>
      </c>
      <c r="F40" s="84">
        <v>24296.397732157206</v>
      </c>
      <c r="G40" s="84">
        <v>29176.390052049999</v>
      </c>
      <c r="H40" s="85">
        <f t="shared" si="0"/>
        <v>4879.9923198927936</v>
      </c>
      <c r="I40" s="76"/>
    </row>
    <row r="41" spans="1:9" x14ac:dyDescent="0.2">
      <c r="A41" s="93" t="s">
        <v>111</v>
      </c>
      <c r="B41" s="94">
        <v>11762.360960000002</v>
      </c>
      <c r="C41" s="94">
        <v>16309.574752909999</v>
      </c>
      <c r="D41" s="94">
        <v>14716.01254758</v>
      </c>
      <c r="E41" s="94">
        <v>13837.798093520001</v>
      </c>
      <c r="F41" s="80">
        <v>23856.331330907207</v>
      </c>
      <c r="G41" s="80">
        <v>26595.849304949999</v>
      </c>
      <c r="H41" s="71">
        <f t="shared" si="0"/>
        <v>2739.517974042792</v>
      </c>
      <c r="I41" s="76"/>
    </row>
    <row r="42" spans="1:9" x14ac:dyDescent="0.2">
      <c r="A42" s="95" t="s">
        <v>112</v>
      </c>
      <c r="B42" s="78">
        <v>1345.3936200000001</v>
      </c>
      <c r="C42" s="78">
        <v>591.82674014999998</v>
      </c>
      <c r="D42" s="78">
        <v>288.89507566999998</v>
      </c>
      <c r="E42" s="78">
        <v>327.32942791000005</v>
      </c>
      <c r="F42" s="79">
        <v>440.06640125000001</v>
      </c>
      <c r="G42" s="88">
        <v>2580.5407470999999</v>
      </c>
      <c r="H42" s="90">
        <f t="shared" si="0"/>
        <v>2140.4743458499997</v>
      </c>
      <c r="I42" s="76"/>
    </row>
    <row r="43" spans="1:9" x14ac:dyDescent="0.2">
      <c r="A43" s="96" t="s">
        <v>126</v>
      </c>
      <c r="B43" s="97">
        <v>12116.468000000001</v>
      </c>
      <c r="C43" s="97">
        <v>13476.178</v>
      </c>
      <c r="D43" s="97">
        <v>13476.178</v>
      </c>
      <c r="E43" s="97">
        <v>11933.178</v>
      </c>
      <c r="F43" s="98">
        <v>11430.0062476</v>
      </c>
      <c r="G43" s="70">
        <v>11430.0062476</v>
      </c>
      <c r="H43" s="71">
        <f t="shared" si="0"/>
        <v>0</v>
      </c>
      <c r="I43" s="76"/>
    </row>
    <row r="44" spans="1:9" x14ac:dyDescent="0.2">
      <c r="A44" s="68" t="s">
        <v>127</v>
      </c>
      <c r="B44" s="69">
        <v>-978.93949999999995</v>
      </c>
      <c r="C44" s="69">
        <v>1159.2036900000003</v>
      </c>
      <c r="D44" s="69">
        <v>1767.2444151299992</v>
      </c>
      <c r="E44" s="69">
        <v>2265.4355602400015</v>
      </c>
      <c r="F44" s="70">
        <v>698.529</v>
      </c>
      <c r="G44" s="70">
        <v>330.47602086999984</v>
      </c>
      <c r="H44" s="71">
        <f t="shared" si="0"/>
        <v>-368.05297913000015</v>
      </c>
      <c r="I44" s="76"/>
    </row>
    <row r="45" spans="1:9" x14ac:dyDescent="0.2">
      <c r="A45" s="72" t="s">
        <v>128</v>
      </c>
      <c r="B45" s="73">
        <v>873.01250000000005</v>
      </c>
      <c r="C45" s="73">
        <v>-85.403918509999983</v>
      </c>
      <c r="D45" s="73">
        <v>-141.45191850999998</v>
      </c>
      <c r="E45" s="73">
        <v>-96.831918509999994</v>
      </c>
      <c r="F45" s="70">
        <v>1261.4804819999999</v>
      </c>
      <c r="G45" s="70">
        <v>1594.347094</v>
      </c>
      <c r="H45" s="71">
        <f t="shared" si="0"/>
        <v>332.86661200000003</v>
      </c>
      <c r="I45" s="76"/>
    </row>
    <row r="46" spans="1:9" x14ac:dyDescent="0.2">
      <c r="A46" s="99" t="s">
        <v>129</v>
      </c>
      <c r="B46" s="76">
        <v>495.65699999999998</v>
      </c>
      <c r="C46" s="76">
        <v>500.71190935000033</v>
      </c>
      <c r="D46" s="76">
        <v>504.37790935000055</v>
      </c>
      <c r="E46" s="76">
        <v>410.83490935000009</v>
      </c>
      <c r="F46" s="76">
        <v>664.90607299999999</v>
      </c>
      <c r="G46" s="100">
        <v>707.09007299999996</v>
      </c>
      <c r="H46" s="81">
        <f t="shared" si="0"/>
        <v>42.183999999999969</v>
      </c>
      <c r="I46" s="76"/>
    </row>
    <row r="47" spans="1:9" x14ac:dyDescent="0.2">
      <c r="A47" s="82" t="s">
        <v>130</v>
      </c>
      <c r="B47" s="83">
        <v>12506.198</v>
      </c>
      <c r="C47" s="83">
        <v>15050.68968084</v>
      </c>
      <c r="D47" s="83">
        <v>15606.34840597</v>
      </c>
      <c r="E47" s="83">
        <v>14512.616551080002</v>
      </c>
      <c r="F47" s="84">
        <v>14054.9218026</v>
      </c>
      <c r="G47" s="101">
        <v>14061.919435469999</v>
      </c>
      <c r="H47" s="85">
        <f t="shared" si="0"/>
        <v>6.9976328699995065</v>
      </c>
      <c r="I47" s="76"/>
    </row>
    <row r="48" spans="1:9" x14ac:dyDescent="0.2">
      <c r="B48" s="76"/>
      <c r="C48" s="76"/>
      <c r="D48" s="76"/>
      <c r="E48" s="76"/>
      <c r="F48" s="76"/>
      <c r="G48" s="76"/>
    </row>
    <row r="49" spans="1:11" x14ac:dyDescent="0.2">
      <c r="B49" s="76"/>
      <c r="C49" s="76"/>
      <c r="D49" s="76"/>
      <c r="E49" s="76"/>
      <c r="F49" s="76"/>
      <c r="G49" s="76"/>
    </row>
    <row r="50" spans="1:11" x14ac:dyDescent="0.2">
      <c r="A50" s="62" t="s">
        <v>131</v>
      </c>
    </row>
    <row r="51" spans="1:11" x14ac:dyDescent="0.2">
      <c r="H51" s="64" t="s">
        <v>84</v>
      </c>
    </row>
    <row r="52" spans="1:11" ht="71.25" x14ac:dyDescent="0.2">
      <c r="A52" s="102"/>
      <c r="B52" s="66" t="s">
        <v>132</v>
      </c>
      <c r="C52" s="66" t="s">
        <v>133</v>
      </c>
      <c r="D52" s="66" t="s">
        <v>134</v>
      </c>
      <c r="E52" s="66" t="s">
        <v>135</v>
      </c>
      <c r="F52" s="66" t="s">
        <v>90</v>
      </c>
      <c r="G52" s="66" t="s">
        <v>91</v>
      </c>
      <c r="H52" s="67" t="s">
        <v>92</v>
      </c>
    </row>
    <row r="53" spans="1:11" x14ac:dyDescent="0.2">
      <c r="A53" s="68" t="s">
        <v>136</v>
      </c>
      <c r="B53" s="69">
        <f>'[1]31.12.10'!$N$51/1000</f>
        <v>3052438.9040000001</v>
      </c>
      <c r="C53" s="69">
        <v>6956055.8271392994</v>
      </c>
      <c r="D53" s="69">
        <v>5719807.9694271004</v>
      </c>
      <c r="E53" s="69">
        <v>5976981.7416485855</v>
      </c>
      <c r="F53" s="70">
        <v>6295988.0732253464</v>
      </c>
      <c r="G53" s="70">
        <v>8026867.7619608184</v>
      </c>
      <c r="H53" s="71">
        <f>G53-F53</f>
        <v>1730879.688735472</v>
      </c>
    </row>
    <row r="54" spans="1:11" x14ac:dyDescent="0.2">
      <c r="A54" s="68" t="s">
        <v>137</v>
      </c>
      <c r="B54" s="69">
        <f>[2]²Øöàö!$E$15/1000</f>
        <v>8253.0761999999995</v>
      </c>
      <c r="C54" s="69">
        <v>12806.4768</v>
      </c>
      <c r="D54" s="69">
        <v>15393.186800000001</v>
      </c>
      <c r="E54" s="69">
        <v>18706.618564920002</v>
      </c>
      <c r="F54" s="70">
        <v>35524.775399999999</v>
      </c>
      <c r="G54" s="70">
        <v>11407.52588315</v>
      </c>
      <c r="H54" s="71">
        <f t="shared" ref="H54:H57" si="1">G54-F54</f>
        <v>-24117.249516849999</v>
      </c>
    </row>
    <row r="55" spans="1:11" x14ac:dyDescent="0.2">
      <c r="A55" s="68" t="s">
        <v>138</v>
      </c>
      <c r="B55" s="69">
        <f>-[2]²Øöàö!$E$16/1000</f>
        <v>4010.4176000000002</v>
      </c>
      <c r="C55" s="69">
        <v>452.98910000000001</v>
      </c>
      <c r="D55" s="69">
        <v>1165.2530999999999</v>
      </c>
      <c r="E55" s="69">
        <v>1700.4165306</v>
      </c>
      <c r="F55" s="70">
        <v>3171.8847035700001</v>
      </c>
      <c r="G55" s="70">
        <v>751.08526368000003</v>
      </c>
      <c r="H55" s="71">
        <f t="shared" si="1"/>
        <v>-2420.79943989</v>
      </c>
    </row>
    <row r="56" spans="1:11" x14ac:dyDescent="0.2">
      <c r="A56" s="68" t="s">
        <v>139</v>
      </c>
      <c r="B56" s="69">
        <f>[2]²Øöàö!$E$24/1000</f>
        <v>1745.5389</v>
      </c>
      <c r="C56" s="69">
        <v>1275.3520000000001</v>
      </c>
      <c r="D56" s="69">
        <v>2897.2220000000002</v>
      </c>
      <c r="E56" s="69">
        <v>5206.4612409999991</v>
      </c>
      <c r="F56" s="70">
        <v>14487.034274</v>
      </c>
      <c r="G56" s="70">
        <v>4915.66856207</v>
      </c>
      <c r="H56" s="71">
        <f t="shared" si="1"/>
        <v>-9571.3657119300005</v>
      </c>
    </row>
    <row r="57" spans="1:11" ht="25.5" x14ac:dyDescent="0.2">
      <c r="A57" s="103" t="s">
        <v>140</v>
      </c>
      <c r="B57" s="104">
        <f>-[2]²Øöàö!$E$25/1000</f>
        <v>535.125</v>
      </c>
      <c r="C57" s="104">
        <v>206.19</v>
      </c>
      <c r="D57" s="104">
        <v>365.00099999999998</v>
      </c>
      <c r="E57" s="104">
        <v>513.19044279000002</v>
      </c>
      <c r="F57" s="105">
        <v>784.26650243999995</v>
      </c>
      <c r="G57" s="105">
        <v>168.87947628000001</v>
      </c>
      <c r="H57" s="90">
        <f t="shared" si="1"/>
        <v>-615.38702616</v>
      </c>
      <c r="K57" s="106"/>
    </row>
    <row r="58" spans="1:11" x14ac:dyDescent="0.2">
      <c r="K58" s="106"/>
    </row>
    <row r="59" spans="1:11" ht="15" x14ac:dyDescent="0.25">
      <c r="A59" s="107"/>
      <c r="K59" s="106"/>
    </row>
    <row r="60" spans="1:11" x14ac:dyDescent="0.2">
      <c r="K60" s="106"/>
    </row>
  </sheetData>
  <mergeCells count="1"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21"/>
  <sheetViews>
    <sheetView workbookViewId="0">
      <selection activeCell="G19" sqref="G19"/>
    </sheetView>
  </sheetViews>
  <sheetFormatPr defaultRowHeight="16.5" x14ac:dyDescent="0.3"/>
  <cols>
    <col min="1" max="1" width="1.21875" customWidth="1"/>
    <col min="2" max="2" width="0.88671875" customWidth="1"/>
    <col min="3" max="3" width="36" bestFit="1" customWidth="1"/>
    <col min="4" max="4" width="10.33203125" customWidth="1"/>
    <col min="5" max="5" width="10.44140625" customWidth="1"/>
    <col min="6" max="6" width="12.33203125" customWidth="1"/>
    <col min="257" max="257" width="1.21875" customWidth="1"/>
    <col min="258" max="258" width="0.88671875" customWidth="1"/>
    <col min="259" max="259" width="36" bestFit="1" customWidth="1"/>
    <col min="260" max="260" width="10.33203125" customWidth="1"/>
    <col min="261" max="261" width="10.44140625" customWidth="1"/>
    <col min="262" max="262" width="12.33203125" customWidth="1"/>
    <col min="513" max="513" width="1.21875" customWidth="1"/>
    <col min="514" max="514" width="0.88671875" customWidth="1"/>
    <col min="515" max="515" width="36" bestFit="1" customWidth="1"/>
    <col min="516" max="516" width="10.33203125" customWidth="1"/>
    <col min="517" max="517" width="10.44140625" customWidth="1"/>
    <col min="518" max="518" width="12.33203125" customWidth="1"/>
    <col min="769" max="769" width="1.21875" customWidth="1"/>
    <col min="770" max="770" width="0.88671875" customWidth="1"/>
    <col min="771" max="771" width="36" bestFit="1" customWidth="1"/>
    <col min="772" max="772" width="10.33203125" customWidth="1"/>
    <col min="773" max="773" width="10.44140625" customWidth="1"/>
    <col min="774" max="774" width="12.33203125" customWidth="1"/>
    <col min="1025" max="1025" width="1.21875" customWidth="1"/>
    <col min="1026" max="1026" width="0.88671875" customWidth="1"/>
    <col min="1027" max="1027" width="36" bestFit="1" customWidth="1"/>
    <col min="1028" max="1028" width="10.33203125" customWidth="1"/>
    <col min="1029" max="1029" width="10.44140625" customWidth="1"/>
    <col min="1030" max="1030" width="12.33203125" customWidth="1"/>
    <col min="1281" max="1281" width="1.21875" customWidth="1"/>
    <col min="1282" max="1282" width="0.88671875" customWidth="1"/>
    <col min="1283" max="1283" width="36" bestFit="1" customWidth="1"/>
    <col min="1284" max="1284" width="10.33203125" customWidth="1"/>
    <col min="1285" max="1285" width="10.44140625" customWidth="1"/>
    <col min="1286" max="1286" width="12.33203125" customWidth="1"/>
    <col min="1537" max="1537" width="1.21875" customWidth="1"/>
    <col min="1538" max="1538" width="0.88671875" customWidth="1"/>
    <col min="1539" max="1539" width="36" bestFit="1" customWidth="1"/>
    <col min="1540" max="1540" width="10.33203125" customWidth="1"/>
    <col min="1541" max="1541" width="10.44140625" customWidth="1"/>
    <col min="1542" max="1542" width="12.33203125" customWidth="1"/>
    <col min="1793" max="1793" width="1.21875" customWidth="1"/>
    <col min="1794" max="1794" width="0.88671875" customWidth="1"/>
    <col min="1795" max="1795" width="36" bestFit="1" customWidth="1"/>
    <col min="1796" max="1796" width="10.33203125" customWidth="1"/>
    <col min="1797" max="1797" width="10.44140625" customWidth="1"/>
    <col min="1798" max="1798" width="12.33203125" customWidth="1"/>
    <col min="2049" max="2049" width="1.21875" customWidth="1"/>
    <col min="2050" max="2050" width="0.88671875" customWidth="1"/>
    <col min="2051" max="2051" width="36" bestFit="1" customWidth="1"/>
    <col min="2052" max="2052" width="10.33203125" customWidth="1"/>
    <col min="2053" max="2053" width="10.44140625" customWidth="1"/>
    <col min="2054" max="2054" width="12.33203125" customWidth="1"/>
    <col min="2305" max="2305" width="1.21875" customWidth="1"/>
    <col min="2306" max="2306" width="0.88671875" customWidth="1"/>
    <col min="2307" max="2307" width="36" bestFit="1" customWidth="1"/>
    <col min="2308" max="2308" width="10.33203125" customWidth="1"/>
    <col min="2309" max="2309" width="10.44140625" customWidth="1"/>
    <col min="2310" max="2310" width="12.33203125" customWidth="1"/>
    <col min="2561" max="2561" width="1.21875" customWidth="1"/>
    <col min="2562" max="2562" width="0.88671875" customWidth="1"/>
    <col min="2563" max="2563" width="36" bestFit="1" customWidth="1"/>
    <col min="2564" max="2564" width="10.33203125" customWidth="1"/>
    <col min="2565" max="2565" width="10.44140625" customWidth="1"/>
    <col min="2566" max="2566" width="12.33203125" customWidth="1"/>
    <col min="2817" max="2817" width="1.21875" customWidth="1"/>
    <col min="2818" max="2818" width="0.88671875" customWidth="1"/>
    <col min="2819" max="2819" width="36" bestFit="1" customWidth="1"/>
    <col min="2820" max="2820" width="10.33203125" customWidth="1"/>
    <col min="2821" max="2821" width="10.44140625" customWidth="1"/>
    <col min="2822" max="2822" width="12.33203125" customWidth="1"/>
    <col min="3073" max="3073" width="1.21875" customWidth="1"/>
    <col min="3074" max="3074" width="0.88671875" customWidth="1"/>
    <col min="3075" max="3075" width="36" bestFit="1" customWidth="1"/>
    <col min="3076" max="3076" width="10.33203125" customWidth="1"/>
    <col min="3077" max="3077" width="10.44140625" customWidth="1"/>
    <col min="3078" max="3078" width="12.33203125" customWidth="1"/>
    <col min="3329" max="3329" width="1.21875" customWidth="1"/>
    <col min="3330" max="3330" width="0.88671875" customWidth="1"/>
    <col min="3331" max="3331" width="36" bestFit="1" customWidth="1"/>
    <col min="3332" max="3332" width="10.33203125" customWidth="1"/>
    <col min="3333" max="3333" width="10.44140625" customWidth="1"/>
    <col min="3334" max="3334" width="12.33203125" customWidth="1"/>
    <col min="3585" max="3585" width="1.21875" customWidth="1"/>
    <col min="3586" max="3586" width="0.88671875" customWidth="1"/>
    <col min="3587" max="3587" width="36" bestFit="1" customWidth="1"/>
    <col min="3588" max="3588" width="10.33203125" customWidth="1"/>
    <col min="3589" max="3589" width="10.44140625" customWidth="1"/>
    <col min="3590" max="3590" width="12.33203125" customWidth="1"/>
    <col min="3841" max="3841" width="1.21875" customWidth="1"/>
    <col min="3842" max="3842" width="0.88671875" customWidth="1"/>
    <col min="3843" max="3843" width="36" bestFit="1" customWidth="1"/>
    <col min="3844" max="3844" width="10.33203125" customWidth="1"/>
    <col min="3845" max="3845" width="10.44140625" customWidth="1"/>
    <col min="3846" max="3846" width="12.33203125" customWidth="1"/>
    <col min="4097" max="4097" width="1.21875" customWidth="1"/>
    <col min="4098" max="4098" width="0.88671875" customWidth="1"/>
    <col min="4099" max="4099" width="36" bestFit="1" customWidth="1"/>
    <col min="4100" max="4100" width="10.33203125" customWidth="1"/>
    <col min="4101" max="4101" width="10.44140625" customWidth="1"/>
    <col min="4102" max="4102" width="12.33203125" customWidth="1"/>
    <col min="4353" max="4353" width="1.21875" customWidth="1"/>
    <col min="4354" max="4354" width="0.88671875" customWidth="1"/>
    <col min="4355" max="4355" width="36" bestFit="1" customWidth="1"/>
    <col min="4356" max="4356" width="10.33203125" customWidth="1"/>
    <col min="4357" max="4357" width="10.44140625" customWidth="1"/>
    <col min="4358" max="4358" width="12.33203125" customWidth="1"/>
    <col min="4609" max="4609" width="1.21875" customWidth="1"/>
    <col min="4610" max="4610" width="0.88671875" customWidth="1"/>
    <col min="4611" max="4611" width="36" bestFit="1" customWidth="1"/>
    <col min="4612" max="4612" width="10.33203125" customWidth="1"/>
    <col min="4613" max="4613" width="10.44140625" customWidth="1"/>
    <col min="4614" max="4614" width="12.33203125" customWidth="1"/>
    <col min="4865" max="4865" width="1.21875" customWidth="1"/>
    <col min="4866" max="4866" width="0.88671875" customWidth="1"/>
    <col min="4867" max="4867" width="36" bestFit="1" customWidth="1"/>
    <col min="4868" max="4868" width="10.33203125" customWidth="1"/>
    <col min="4869" max="4869" width="10.44140625" customWidth="1"/>
    <col min="4870" max="4870" width="12.33203125" customWidth="1"/>
    <col min="5121" max="5121" width="1.21875" customWidth="1"/>
    <col min="5122" max="5122" width="0.88671875" customWidth="1"/>
    <col min="5123" max="5123" width="36" bestFit="1" customWidth="1"/>
    <col min="5124" max="5124" width="10.33203125" customWidth="1"/>
    <col min="5125" max="5125" width="10.44140625" customWidth="1"/>
    <col min="5126" max="5126" width="12.33203125" customWidth="1"/>
    <col min="5377" max="5377" width="1.21875" customWidth="1"/>
    <col min="5378" max="5378" width="0.88671875" customWidth="1"/>
    <col min="5379" max="5379" width="36" bestFit="1" customWidth="1"/>
    <col min="5380" max="5380" width="10.33203125" customWidth="1"/>
    <col min="5381" max="5381" width="10.44140625" customWidth="1"/>
    <col min="5382" max="5382" width="12.33203125" customWidth="1"/>
    <col min="5633" max="5633" width="1.21875" customWidth="1"/>
    <col min="5634" max="5634" width="0.88671875" customWidth="1"/>
    <col min="5635" max="5635" width="36" bestFit="1" customWidth="1"/>
    <col min="5636" max="5636" width="10.33203125" customWidth="1"/>
    <col min="5637" max="5637" width="10.44140625" customWidth="1"/>
    <col min="5638" max="5638" width="12.33203125" customWidth="1"/>
    <col min="5889" max="5889" width="1.21875" customWidth="1"/>
    <col min="5890" max="5890" width="0.88671875" customWidth="1"/>
    <col min="5891" max="5891" width="36" bestFit="1" customWidth="1"/>
    <col min="5892" max="5892" width="10.33203125" customWidth="1"/>
    <col min="5893" max="5893" width="10.44140625" customWidth="1"/>
    <col min="5894" max="5894" width="12.33203125" customWidth="1"/>
    <col min="6145" max="6145" width="1.21875" customWidth="1"/>
    <col min="6146" max="6146" width="0.88671875" customWidth="1"/>
    <col min="6147" max="6147" width="36" bestFit="1" customWidth="1"/>
    <col min="6148" max="6148" width="10.33203125" customWidth="1"/>
    <col min="6149" max="6149" width="10.44140625" customWidth="1"/>
    <col min="6150" max="6150" width="12.33203125" customWidth="1"/>
    <col min="6401" max="6401" width="1.21875" customWidth="1"/>
    <col min="6402" max="6402" width="0.88671875" customWidth="1"/>
    <col min="6403" max="6403" width="36" bestFit="1" customWidth="1"/>
    <col min="6404" max="6404" width="10.33203125" customWidth="1"/>
    <col min="6405" max="6405" width="10.44140625" customWidth="1"/>
    <col min="6406" max="6406" width="12.33203125" customWidth="1"/>
    <col min="6657" max="6657" width="1.21875" customWidth="1"/>
    <col min="6658" max="6658" width="0.88671875" customWidth="1"/>
    <col min="6659" max="6659" width="36" bestFit="1" customWidth="1"/>
    <col min="6660" max="6660" width="10.33203125" customWidth="1"/>
    <col min="6661" max="6661" width="10.44140625" customWidth="1"/>
    <col min="6662" max="6662" width="12.33203125" customWidth="1"/>
    <col min="6913" max="6913" width="1.21875" customWidth="1"/>
    <col min="6914" max="6914" width="0.88671875" customWidth="1"/>
    <col min="6915" max="6915" width="36" bestFit="1" customWidth="1"/>
    <col min="6916" max="6916" width="10.33203125" customWidth="1"/>
    <col min="6917" max="6917" width="10.44140625" customWidth="1"/>
    <col min="6918" max="6918" width="12.33203125" customWidth="1"/>
    <col min="7169" max="7169" width="1.21875" customWidth="1"/>
    <col min="7170" max="7170" width="0.88671875" customWidth="1"/>
    <col min="7171" max="7171" width="36" bestFit="1" customWidth="1"/>
    <col min="7172" max="7172" width="10.33203125" customWidth="1"/>
    <col min="7173" max="7173" width="10.44140625" customWidth="1"/>
    <col min="7174" max="7174" width="12.33203125" customWidth="1"/>
    <col min="7425" max="7425" width="1.21875" customWidth="1"/>
    <col min="7426" max="7426" width="0.88671875" customWidth="1"/>
    <col min="7427" max="7427" width="36" bestFit="1" customWidth="1"/>
    <col min="7428" max="7428" width="10.33203125" customWidth="1"/>
    <col min="7429" max="7429" width="10.44140625" customWidth="1"/>
    <col min="7430" max="7430" width="12.33203125" customWidth="1"/>
    <col min="7681" max="7681" width="1.21875" customWidth="1"/>
    <col min="7682" max="7682" width="0.88671875" customWidth="1"/>
    <col min="7683" max="7683" width="36" bestFit="1" customWidth="1"/>
    <col min="7684" max="7684" width="10.33203125" customWidth="1"/>
    <col min="7685" max="7685" width="10.44140625" customWidth="1"/>
    <col min="7686" max="7686" width="12.33203125" customWidth="1"/>
    <col min="7937" max="7937" width="1.21875" customWidth="1"/>
    <col min="7938" max="7938" width="0.88671875" customWidth="1"/>
    <col min="7939" max="7939" width="36" bestFit="1" customWidth="1"/>
    <col min="7940" max="7940" width="10.33203125" customWidth="1"/>
    <col min="7941" max="7941" width="10.44140625" customWidth="1"/>
    <col min="7942" max="7942" width="12.33203125" customWidth="1"/>
    <col min="8193" max="8193" width="1.21875" customWidth="1"/>
    <col min="8194" max="8194" width="0.88671875" customWidth="1"/>
    <col min="8195" max="8195" width="36" bestFit="1" customWidth="1"/>
    <col min="8196" max="8196" width="10.33203125" customWidth="1"/>
    <col min="8197" max="8197" width="10.44140625" customWidth="1"/>
    <col min="8198" max="8198" width="12.33203125" customWidth="1"/>
    <col min="8449" max="8449" width="1.21875" customWidth="1"/>
    <col min="8450" max="8450" width="0.88671875" customWidth="1"/>
    <col min="8451" max="8451" width="36" bestFit="1" customWidth="1"/>
    <col min="8452" max="8452" width="10.33203125" customWidth="1"/>
    <col min="8453" max="8453" width="10.44140625" customWidth="1"/>
    <col min="8454" max="8454" width="12.33203125" customWidth="1"/>
    <col min="8705" max="8705" width="1.21875" customWidth="1"/>
    <col min="8706" max="8706" width="0.88671875" customWidth="1"/>
    <col min="8707" max="8707" width="36" bestFit="1" customWidth="1"/>
    <col min="8708" max="8708" width="10.33203125" customWidth="1"/>
    <col min="8709" max="8709" width="10.44140625" customWidth="1"/>
    <col min="8710" max="8710" width="12.33203125" customWidth="1"/>
    <col min="8961" max="8961" width="1.21875" customWidth="1"/>
    <col min="8962" max="8962" width="0.88671875" customWidth="1"/>
    <col min="8963" max="8963" width="36" bestFit="1" customWidth="1"/>
    <col min="8964" max="8964" width="10.33203125" customWidth="1"/>
    <col min="8965" max="8965" width="10.44140625" customWidth="1"/>
    <col min="8966" max="8966" width="12.33203125" customWidth="1"/>
    <col min="9217" max="9217" width="1.21875" customWidth="1"/>
    <col min="9218" max="9218" width="0.88671875" customWidth="1"/>
    <col min="9219" max="9219" width="36" bestFit="1" customWidth="1"/>
    <col min="9220" max="9220" width="10.33203125" customWidth="1"/>
    <col min="9221" max="9221" width="10.44140625" customWidth="1"/>
    <col min="9222" max="9222" width="12.33203125" customWidth="1"/>
    <col min="9473" max="9473" width="1.21875" customWidth="1"/>
    <col min="9474" max="9474" width="0.88671875" customWidth="1"/>
    <col min="9475" max="9475" width="36" bestFit="1" customWidth="1"/>
    <col min="9476" max="9476" width="10.33203125" customWidth="1"/>
    <col min="9477" max="9477" width="10.44140625" customWidth="1"/>
    <col min="9478" max="9478" width="12.33203125" customWidth="1"/>
    <col min="9729" max="9729" width="1.21875" customWidth="1"/>
    <col min="9730" max="9730" width="0.88671875" customWidth="1"/>
    <col min="9731" max="9731" width="36" bestFit="1" customWidth="1"/>
    <col min="9732" max="9732" width="10.33203125" customWidth="1"/>
    <col min="9733" max="9733" width="10.44140625" customWidth="1"/>
    <col min="9734" max="9734" width="12.33203125" customWidth="1"/>
    <col min="9985" max="9985" width="1.21875" customWidth="1"/>
    <col min="9986" max="9986" width="0.88671875" customWidth="1"/>
    <col min="9987" max="9987" width="36" bestFit="1" customWidth="1"/>
    <col min="9988" max="9988" width="10.33203125" customWidth="1"/>
    <col min="9989" max="9989" width="10.44140625" customWidth="1"/>
    <col min="9990" max="9990" width="12.33203125" customWidth="1"/>
    <col min="10241" max="10241" width="1.21875" customWidth="1"/>
    <col min="10242" max="10242" width="0.88671875" customWidth="1"/>
    <col min="10243" max="10243" width="36" bestFit="1" customWidth="1"/>
    <col min="10244" max="10244" width="10.33203125" customWidth="1"/>
    <col min="10245" max="10245" width="10.44140625" customWidth="1"/>
    <col min="10246" max="10246" width="12.33203125" customWidth="1"/>
    <col min="10497" max="10497" width="1.21875" customWidth="1"/>
    <col min="10498" max="10498" width="0.88671875" customWidth="1"/>
    <col min="10499" max="10499" width="36" bestFit="1" customWidth="1"/>
    <col min="10500" max="10500" width="10.33203125" customWidth="1"/>
    <col min="10501" max="10501" width="10.44140625" customWidth="1"/>
    <col min="10502" max="10502" width="12.33203125" customWidth="1"/>
    <col min="10753" max="10753" width="1.21875" customWidth="1"/>
    <col min="10754" max="10754" width="0.88671875" customWidth="1"/>
    <col min="10755" max="10755" width="36" bestFit="1" customWidth="1"/>
    <col min="10756" max="10756" width="10.33203125" customWidth="1"/>
    <col min="10757" max="10757" width="10.44140625" customWidth="1"/>
    <col min="10758" max="10758" width="12.33203125" customWidth="1"/>
    <col min="11009" max="11009" width="1.21875" customWidth="1"/>
    <col min="11010" max="11010" width="0.88671875" customWidth="1"/>
    <col min="11011" max="11011" width="36" bestFit="1" customWidth="1"/>
    <col min="11012" max="11012" width="10.33203125" customWidth="1"/>
    <col min="11013" max="11013" width="10.44140625" customWidth="1"/>
    <col min="11014" max="11014" width="12.33203125" customWidth="1"/>
    <col min="11265" max="11265" width="1.21875" customWidth="1"/>
    <col min="11266" max="11266" width="0.88671875" customWidth="1"/>
    <col min="11267" max="11267" width="36" bestFit="1" customWidth="1"/>
    <col min="11268" max="11268" width="10.33203125" customWidth="1"/>
    <col min="11269" max="11269" width="10.44140625" customWidth="1"/>
    <col min="11270" max="11270" width="12.33203125" customWidth="1"/>
    <col min="11521" max="11521" width="1.21875" customWidth="1"/>
    <col min="11522" max="11522" width="0.88671875" customWidth="1"/>
    <col min="11523" max="11523" width="36" bestFit="1" customWidth="1"/>
    <col min="11524" max="11524" width="10.33203125" customWidth="1"/>
    <col min="11525" max="11525" width="10.44140625" customWidth="1"/>
    <col min="11526" max="11526" width="12.33203125" customWidth="1"/>
    <col min="11777" max="11777" width="1.21875" customWidth="1"/>
    <col min="11778" max="11778" width="0.88671875" customWidth="1"/>
    <col min="11779" max="11779" width="36" bestFit="1" customWidth="1"/>
    <col min="11780" max="11780" width="10.33203125" customWidth="1"/>
    <col min="11781" max="11781" width="10.44140625" customWidth="1"/>
    <col min="11782" max="11782" width="12.33203125" customWidth="1"/>
    <col min="12033" max="12033" width="1.21875" customWidth="1"/>
    <col min="12034" max="12034" width="0.88671875" customWidth="1"/>
    <col min="12035" max="12035" width="36" bestFit="1" customWidth="1"/>
    <col min="12036" max="12036" width="10.33203125" customWidth="1"/>
    <col min="12037" max="12037" width="10.44140625" customWidth="1"/>
    <col min="12038" max="12038" width="12.33203125" customWidth="1"/>
    <col min="12289" max="12289" width="1.21875" customWidth="1"/>
    <col min="12290" max="12290" width="0.88671875" customWidth="1"/>
    <col min="12291" max="12291" width="36" bestFit="1" customWidth="1"/>
    <col min="12292" max="12292" width="10.33203125" customWidth="1"/>
    <col min="12293" max="12293" width="10.44140625" customWidth="1"/>
    <col min="12294" max="12294" width="12.33203125" customWidth="1"/>
    <col min="12545" max="12545" width="1.21875" customWidth="1"/>
    <col min="12546" max="12546" width="0.88671875" customWidth="1"/>
    <col min="12547" max="12547" width="36" bestFit="1" customWidth="1"/>
    <col min="12548" max="12548" width="10.33203125" customWidth="1"/>
    <col min="12549" max="12549" width="10.44140625" customWidth="1"/>
    <col min="12550" max="12550" width="12.33203125" customWidth="1"/>
    <col min="12801" max="12801" width="1.21875" customWidth="1"/>
    <col min="12802" max="12802" width="0.88671875" customWidth="1"/>
    <col min="12803" max="12803" width="36" bestFit="1" customWidth="1"/>
    <col min="12804" max="12804" width="10.33203125" customWidth="1"/>
    <col min="12805" max="12805" width="10.44140625" customWidth="1"/>
    <col min="12806" max="12806" width="12.33203125" customWidth="1"/>
    <col min="13057" max="13057" width="1.21875" customWidth="1"/>
    <col min="13058" max="13058" width="0.88671875" customWidth="1"/>
    <col min="13059" max="13059" width="36" bestFit="1" customWidth="1"/>
    <col min="13060" max="13060" width="10.33203125" customWidth="1"/>
    <col min="13061" max="13061" width="10.44140625" customWidth="1"/>
    <col min="13062" max="13062" width="12.33203125" customWidth="1"/>
    <col min="13313" max="13313" width="1.21875" customWidth="1"/>
    <col min="13314" max="13314" width="0.88671875" customWidth="1"/>
    <col min="13315" max="13315" width="36" bestFit="1" customWidth="1"/>
    <col min="13316" max="13316" width="10.33203125" customWidth="1"/>
    <col min="13317" max="13317" width="10.44140625" customWidth="1"/>
    <col min="13318" max="13318" width="12.33203125" customWidth="1"/>
    <col min="13569" max="13569" width="1.21875" customWidth="1"/>
    <col min="13570" max="13570" width="0.88671875" customWidth="1"/>
    <col min="13571" max="13571" width="36" bestFit="1" customWidth="1"/>
    <col min="13572" max="13572" width="10.33203125" customWidth="1"/>
    <col min="13573" max="13573" width="10.44140625" customWidth="1"/>
    <col min="13574" max="13574" width="12.33203125" customWidth="1"/>
    <col min="13825" max="13825" width="1.21875" customWidth="1"/>
    <col min="13826" max="13826" width="0.88671875" customWidth="1"/>
    <col min="13827" max="13827" width="36" bestFit="1" customWidth="1"/>
    <col min="13828" max="13828" width="10.33203125" customWidth="1"/>
    <col min="13829" max="13829" width="10.44140625" customWidth="1"/>
    <col min="13830" max="13830" width="12.33203125" customWidth="1"/>
    <col min="14081" max="14081" width="1.21875" customWidth="1"/>
    <col min="14082" max="14082" width="0.88671875" customWidth="1"/>
    <col min="14083" max="14083" width="36" bestFit="1" customWidth="1"/>
    <col min="14084" max="14084" width="10.33203125" customWidth="1"/>
    <col min="14085" max="14085" width="10.44140625" customWidth="1"/>
    <col min="14086" max="14086" width="12.33203125" customWidth="1"/>
    <col min="14337" max="14337" width="1.21875" customWidth="1"/>
    <col min="14338" max="14338" width="0.88671875" customWidth="1"/>
    <col min="14339" max="14339" width="36" bestFit="1" customWidth="1"/>
    <col min="14340" max="14340" width="10.33203125" customWidth="1"/>
    <col min="14341" max="14341" width="10.44140625" customWidth="1"/>
    <col min="14342" max="14342" width="12.33203125" customWidth="1"/>
    <col min="14593" max="14593" width="1.21875" customWidth="1"/>
    <col min="14594" max="14594" width="0.88671875" customWidth="1"/>
    <col min="14595" max="14595" width="36" bestFit="1" customWidth="1"/>
    <col min="14596" max="14596" width="10.33203125" customWidth="1"/>
    <col min="14597" max="14597" width="10.44140625" customWidth="1"/>
    <col min="14598" max="14598" width="12.33203125" customWidth="1"/>
    <col min="14849" max="14849" width="1.21875" customWidth="1"/>
    <col min="14850" max="14850" width="0.88671875" customWidth="1"/>
    <col min="14851" max="14851" width="36" bestFit="1" customWidth="1"/>
    <col min="14852" max="14852" width="10.33203125" customWidth="1"/>
    <col min="14853" max="14853" width="10.44140625" customWidth="1"/>
    <col min="14854" max="14854" width="12.33203125" customWidth="1"/>
    <col min="15105" max="15105" width="1.21875" customWidth="1"/>
    <col min="15106" max="15106" width="0.88671875" customWidth="1"/>
    <col min="15107" max="15107" width="36" bestFit="1" customWidth="1"/>
    <col min="15108" max="15108" width="10.33203125" customWidth="1"/>
    <col min="15109" max="15109" width="10.44140625" customWidth="1"/>
    <col min="15110" max="15110" width="12.33203125" customWidth="1"/>
    <col min="15361" max="15361" width="1.21875" customWidth="1"/>
    <col min="15362" max="15362" width="0.88671875" customWidth="1"/>
    <col min="15363" max="15363" width="36" bestFit="1" customWidth="1"/>
    <col min="15364" max="15364" width="10.33203125" customWidth="1"/>
    <col min="15365" max="15365" width="10.44140625" customWidth="1"/>
    <col min="15366" max="15366" width="12.33203125" customWidth="1"/>
    <col min="15617" max="15617" width="1.21875" customWidth="1"/>
    <col min="15618" max="15618" width="0.88671875" customWidth="1"/>
    <col min="15619" max="15619" width="36" bestFit="1" customWidth="1"/>
    <col min="15620" max="15620" width="10.33203125" customWidth="1"/>
    <col min="15621" max="15621" width="10.44140625" customWidth="1"/>
    <col min="15622" max="15622" width="12.33203125" customWidth="1"/>
    <col min="15873" max="15873" width="1.21875" customWidth="1"/>
    <col min="15874" max="15874" width="0.88671875" customWidth="1"/>
    <col min="15875" max="15875" width="36" bestFit="1" customWidth="1"/>
    <col min="15876" max="15876" width="10.33203125" customWidth="1"/>
    <col min="15877" max="15877" width="10.44140625" customWidth="1"/>
    <col min="15878" max="15878" width="12.33203125" customWidth="1"/>
    <col min="16129" max="16129" width="1.21875" customWidth="1"/>
    <col min="16130" max="16130" width="0.88671875" customWidth="1"/>
    <col min="16131" max="16131" width="36" bestFit="1" customWidth="1"/>
    <col min="16132" max="16132" width="10.33203125" customWidth="1"/>
    <col min="16133" max="16133" width="10.44140625" customWidth="1"/>
    <col min="16134" max="16134" width="12.33203125" customWidth="1"/>
  </cols>
  <sheetData>
    <row r="2" spans="3:6" ht="17.25" thickBot="1" x14ac:dyDescent="0.35"/>
    <row r="3" spans="3:6" ht="33.75" customHeight="1" thickBot="1" x14ac:dyDescent="0.35">
      <c r="C3" s="161" t="s">
        <v>172</v>
      </c>
      <c r="D3" s="162"/>
      <c r="E3" s="162"/>
      <c r="F3" s="163"/>
    </row>
    <row r="4" spans="3:6" ht="17.25" thickBot="1" x14ac:dyDescent="0.35">
      <c r="C4" s="164" t="s">
        <v>45</v>
      </c>
      <c r="D4" s="165"/>
      <c r="E4" s="165"/>
      <c r="F4" s="166"/>
    </row>
    <row r="5" spans="3:6" ht="40.5" thickBot="1" x14ac:dyDescent="0.35">
      <c r="C5" s="137"/>
      <c r="D5" s="138">
        <v>41274</v>
      </c>
      <c r="E5" s="139">
        <v>41364</v>
      </c>
      <c r="F5" s="140" t="s">
        <v>173</v>
      </c>
    </row>
    <row r="6" spans="3:6" ht="17.25" thickBot="1" x14ac:dyDescent="0.35">
      <c r="C6" s="141" t="s">
        <v>174</v>
      </c>
      <c r="D6" s="142">
        <v>3797.8474780000001</v>
      </c>
      <c r="E6" s="143">
        <v>4084.7179999999998</v>
      </c>
      <c r="F6" s="142">
        <f>E6-D6</f>
        <v>286.87052199999971</v>
      </c>
    </row>
    <row r="7" spans="3:6" x14ac:dyDescent="0.3">
      <c r="C7" s="154" t="s">
        <v>175</v>
      </c>
      <c r="D7" s="144">
        <v>616.633422</v>
      </c>
      <c r="E7" s="145">
        <v>711.88800000000003</v>
      </c>
      <c r="F7" s="144">
        <f t="shared" ref="F7:F21" si="0">E7-D7</f>
        <v>95.254578000000038</v>
      </c>
    </row>
    <row r="8" spans="3:6" x14ac:dyDescent="0.3">
      <c r="C8" s="155" t="s">
        <v>176</v>
      </c>
      <c r="D8" s="144">
        <v>348.51912200000004</v>
      </c>
      <c r="E8" s="145">
        <v>139.76300000000001</v>
      </c>
      <c r="F8" s="144">
        <f t="shared" si="0"/>
        <v>-208.75612200000003</v>
      </c>
    </row>
    <row r="9" spans="3:6" ht="30" x14ac:dyDescent="0.3">
      <c r="C9" s="156" t="s">
        <v>177</v>
      </c>
      <c r="D9" s="144">
        <v>334.70619200000004</v>
      </c>
      <c r="E9" s="145">
        <v>737.42600000000004</v>
      </c>
      <c r="F9" s="144">
        <f t="shared" si="0"/>
        <v>402.719808</v>
      </c>
    </row>
    <row r="10" spans="3:6" ht="30" x14ac:dyDescent="0.3">
      <c r="C10" s="156" t="s">
        <v>178</v>
      </c>
      <c r="D10" s="144">
        <v>2238.9295999999999</v>
      </c>
      <c r="E10" s="145">
        <v>126.65300000000001</v>
      </c>
      <c r="F10" s="144">
        <f t="shared" si="0"/>
        <v>-2112.2766000000001</v>
      </c>
    </row>
    <row r="11" spans="3:6" ht="17.25" thickBot="1" x14ac:dyDescent="0.35">
      <c r="C11" s="157" t="s">
        <v>179</v>
      </c>
      <c r="D11" s="146">
        <v>2767.0650000000001</v>
      </c>
      <c r="E11" s="147">
        <v>2792.0650000000001</v>
      </c>
      <c r="F11" s="146">
        <f t="shared" si="0"/>
        <v>25</v>
      </c>
    </row>
    <row r="12" spans="3:6" ht="17.25" thickBot="1" x14ac:dyDescent="0.35">
      <c r="C12" s="141" t="s">
        <v>58</v>
      </c>
      <c r="D12" s="142">
        <v>19811.479620499998</v>
      </c>
      <c r="E12" s="143">
        <v>21709.647000000001</v>
      </c>
      <c r="F12" s="142">
        <f t="shared" si="0"/>
        <v>1898.1673795000024</v>
      </c>
    </row>
    <row r="13" spans="3:6" x14ac:dyDescent="0.3">
      <c r="C13" s="156" t="s">
        <v>180</v>
      </c>
      <c r="D13" s="144">
        <v>1156.829</v>
      </c>
      <c r="E13" s="145">
        <v>1557.492</v>
      </c>
      <c r="F13" s="144">
        <f t="shared" si="0"/>
        <v>400.66300000000001</v>
      </c>
    </row>
    <row r="14" spans="3:6" ht="30.75" thickBot="1" x14ac:dyDescent="0.35">
      <c r="C14" s="156" t="s">
        <v>181</v>
      </c>
      <c r="D14" s="148">
        <v>17423.971000000001</v>
      </c>
      <c r="E14" s="149">
        <v>19489.502</v>
      </c>
      <c r="F14" s="148">
        <f t="shared" si="0"/>
        <v>2065.530999999999</v>
      </c>
    </row>
    <row r="15" spans="3:6" ht="17.25" thickBot="1" x14ac:dyDescent="0.35">
      <c r="C15" s="141" t="s">
        <v>182</v>
      </c>
      <c r="D15" s="142">
        <v>23609.3272965</v>
      </c>
      <c r="E15" s="143">
        <v>25794.365000000002</v>
      </c>
      <c r="F15" s="142">
        <f t="shared" si="0"/>
        <v>2185.037703500002</v>
      </c>
    </row>
    <row r="16" spans="3:6" x14ac:dyDescent="0.3">
      <c r="C16" s="156" t="s">
        <v>183</v>
      </c>
      <c r="D16" s="144">
        <v>6.5339999999999998</v>
      </c>
      <c r="E16" s="145">
        <v>2.7050000000000001</v>
      </c>
      <c r="F16" s="144">
        <f t="shared" si="0"/>
        <v>-3.8289999999999997</v>
      </c>
    </row>
    <row r="17" spans="3:6" x14ac:dyDescent="0.3">
      <c r="C17" s="156" t="s">
        <v>184</v>
      </c>
      <c r="D17" s="150">
        <v>732.5400975</v>
      </c>
      <c r="E17" s="151">
        <v>730.495</v>
      </c>
      <c r="F17" s="150">
        <f t="shared" si="0"/>
        <v>-2.0450974999999971</v>
      </c>
    </row>
    <row r="18" spans="3:6" ht="30" x14ac:dyDescent="0.3">
      <c r="C18" s="156" t="s">
        <v>185</v>
      </c>
      <c r="D18" s="150">
        <v>28217.418000000001</v>
      </c>
      <c r="E18" s="151">
        <v>19774.550999999999</v>
      </c>
      <c r="F18" s="150">
        <f t="shared" si="0"/>
        <v>-8442.867000000002</v>
      </c>
    </row>
    <row r="19" spans="3:6" ht="30" x14ac:dyDescent="0.3">
      <c r="C19" s="156" t="s">
        <v>186</v>
      </c>
      <c r="D19" s="150">
        <v>0</v>
      </c>
      <c r="E19" s="151">
        <v>0</v>
      </c>
      <c r="F19" s="150">
        <f t="shared" si="0"/>
        <v>0</v>
      </c>
    </row>
    <row r="20" spans="3:6" x14ac:dyDescent="0.3">
      <c r="C20" s="156" t="s">
        <v>187</v>
      </c>
      <c r="D20" s="150">
        <v>2607.4659999999999</v>
      </c>
      <c r="E20" s="151">
        <v>2807.1645999999996</v>
      </c>
      <c r="F20" s="150">
        <f t="shared" si="0"/>
        <v>199.69859999999971</v>
      </c>
    </row>
    <row r="21" spans="3:6" ht="17.25" thickBot="1" x14ac:dyDescent="0.35">
      <c r="C21" s="156" t="s">
        <v>164</v>
      </c>
      <c r="D21" s="152">
        <v>889.66700000000003</v>
      </c>
      <c r="E21" s="153">
        <v>310.47300000000001</v>
      </c>
      <c r="F21" s="152">
        <f t="shared" si="0"/>
        <v>-579.19399999999996</v>
      </c>
    </row>
  </sheetData>
  <mergeCells count="2">
    <mergeCell ref="C3:F3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qanak</vt:lpstr>
      <vt:lpstr>Banks</vt:lpstr>
      <vt:lpstr>credorg</vt:lpstr>
      <vt:lpstr>insurance</vt:lpstr>
      <vt:lpstr>investment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Harutyunyan</dc:creator>
  <cp:lastModifiedBy>u</cp:lastModifiedBy>
  <dcterms:created xsi:type="dcterms:W3CDTF">2013-06-06T10:45:29Z</dcterms:created>
  <dcterms:modified xsi:type="dcterms:W3CDTF">2013-06-17T06:59:54Z</dcterms:modified>
</cp:coreProperties>
</file>