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6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7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8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2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4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6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7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8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9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0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1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2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4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1.xml" ContentType="application/vnd.openxmlformats-officedocument.themeOverride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2.xml" ContentType="application/vnd.openxmlformats-officedocument.themeOverride+xml"/>
  <Override PartName="/xl/drawings/drawing59.xml" ContentType="application/vnd.openxmlformats-officedocument.drawingml.chartshapes+xml"/>
  <Override PartName="/xl/drawings/drawing60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3.xml" ContentType="application/vnd.openxmlformats-officedocument.themeOverride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7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71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2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73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74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6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3\MP program 2024Q3 ang\"/>
    </mc:Choice>
  </mc:AlternateContent>
  <xr:revisionPtr revIDLastSave="0" documentId="8_{EFB8DAF5-6CF3-44F4-A979-80FB1FD9F1EA}" xr6:coauthVersionLast="47" xr6:coauthVersionMax="47" xr10:uidLastSave="{00000000-0000-0000-0000-000000000000}"/>
  <bookViews>
    <workbookView xWindow="-120" yWindow="-120" windowWidth="29040" windowHeight="15840" tabRatio="803" firstSheet="31" activeTab="32" xr2:uid="{00000000-000D-0000-FFFF-FFFF00000000}"/>
  </bookViews>
  <sheets>
    <sheet name="Figure 2.1" sheetId="1" r:id="rId1"/>
    <sheet name="Figure 3.A.1" sheetId="3" r:id="rId2"/>
    <sheet name="Figure 3.A.2" sheetId="4" r:id="rId3"/>
    <sheet name="Figure 3.A.3" sheetId="87" r:id="rId4"/>
    <sheet name="Figure 3.A.4" sheetId="93" r:id="rId5"/>
    <sheet name="Figure 3.A.5" sheetId="88" r:id="rId6"/>
    <sheet name="Figure 3.A.6" sheetId="7" r:id="rId7"/>
    <sheet name="Figure 3.A.7" sheetId="95" r:id="rId8"/>
    <sheet name="Figure 3.A.8" sheetId="11" r:id="rId9"/>
    <sheet name="Figure 3.A.9" sheetId="89" r:id="rId10"/>
    <sheet name="Figure 3.A.10" sheetId="13" r:id="rId11"/>
    <sheet name="Figure 3.A.11" sheetId="14" r:id="rId12"/>
    <sheet name="Figure 3.A.12" sheetId="15" r:id="rId13"/>
    <sheet name="Figure 3.B.1" sheetId="19" r:id="rId14"/>
    <sheet name="Figure 3.B.2" sheetId="23" r:id="rId15"/>
    <sheet name="Figure 3.B.3" sheetId="24" r:id="rId16"/>
    <sheet name="Figure 3.B.4" sheetId="22" r:id="rId17"/>
    <sheet name="Figure 3.B.5" sheetId="21" r:id="rId18"/>
    <sheet name="Figure 3.B.6" sheetId="20" r:id="rId19"/>
    <sheet name="Figure 3.B.7" sheetId="50" r:id="rId20"/>
    <sheet name="Figure 3.B.8" sheetId="54" r:id="rId21"/>
    <sheet name="Figure 3.B.9" sheetId="90" r:id="rId22"/>
    <sheet name="Figure 3.C.1" sheetId="25" r:id="rId23"/>
    <sheet name="Figure 3.C.2" sheetId="96" r:id="rId24"/>
    <sheet name="Figure 3.C.3" sheetId="27" r:id="rId25"/>
    <sheet name="Figure 3.C.4" sheetId="28" r:id="rId26"/>
    <sheet name="Figure 3.C.5" sheetId="29" r:id="rId27"/>
    <sheet name="Figure 3.C.6" sheetId="31" r:id="rId28"/>
    <sheet name="Figure 3.C.7" sheetId="97" r:id="rId29"/>
    <sheet name="Figure 3.C.8" sheetId="32" r:id="rId30"/>
    <sheet name="Figure 3.D.1" sheetId="33" r:id="rId31"/>
    <sheet name="Figure 3.D.2" sheetId="36" r:id="rId32"/>
    <sheet name="Figure 3.D.3" sheetId="37" r:id="rId33"/>
    <sheet name="Figure 3.D.4" sheetId="41" r:id="rId34"/>
    <sheet name="Figure 3.D.5" sheetId="43" r:id="rId35"/>
    <sheet name="Figure 3.D.6" sheetId="48" r:id="rId36"/>
    <sheet name="Figure 3.F.1.Panel 1" sheetId="98" r:id="rId37"/>
    <sheet name="Figure 3.F.1.Panel 2" sheetId="94" r:id="rId38"/>
    <sheet name="Figure 3.F.2." sheetId="99" r:id="rId39"/>
    <sheet name="Figure 3.F.3" sheetId="62" r:id="rId40"/>
    <sheet name="Figure 3.F.4" sheetId="63" r:id="rId41"/>
    <sheet name="Figure 3.F.5" sheetId="64" r:id="rId42"/>
    <sheet name="Figure 3.F.6" sheetId="66" r:id="rId43"/>
    <sheet name="DNU Figure 3.F.7" sheetId="67" state="hidden" r:id="rId44"/>
    <sheet name="Figure 3.F.7" sheetId="68" r:id="rId45"/>
    <sheet name="Figure 3.F.8" sheetId="69" r:id="rId46"/>
    <sheet name="Figure 3.F.9" sheetId="70" r:id="rId47"/>
    <sheet name="Figure 3.F.10" sheetId="71" r:id="rId48"/>
    <sheet name="Figure 3.F.11" sheetId="72" r:id="rId49"/>
    <sheet name="Figure B.1.1." sheetId="102" r:id="rId50"/>
    <sheet name="Figure B.1.2." sheetId="100" r:id="rId51"/>
    <sheet name="Figure B.1.3." sheetId="101" r:id="rId52"/>
    <sheet name="Figure B.1.4." sheetId="103" r:id="rId53"/>
    <sheet name="Figure B.1.5." sheetId="104" r:id="rId54"/>
    <sheet name="Figure B.1.6." sheetId="105" r:id="rId55"/>
    <sheet name="Figure B.1.7." sheetId="106" r:id="rId56"/>
    <sheet name="Figure B.1.8." sheetId="107" r:id="rId57"/>
    <sheet name="Figure B.1.9." sheetId="113" r:id="rId58"/>
    <sheet name="Figure B.2.1." sheetId="108" r:id="rId59"/>
    <sheet name="Figure B.2.2." sheetId="114" r:id="rId60"/>
    <sheet name="Figure B.2.3." sheetId="115" r:id="rId61"/>
    <sheet name="Figure B.2.4." sheetId="116" r:id="rId62"/>
    <sheet name="Figure B.2.5." sheetId="112" r:id="rId63"/>
    <sheet name="Figure B.3.1" sheetId="59" r:id="rId64"/>
    <sheet name="Figure B.4.1" sheetId="81" r:id="rId65"/>
    <sheet name="Figure B.4.2" sheetId="82" r:id="rId66"/>
    <sheet name="Figure B.4.3" sheetId="85" r:id="rId67"/>
    <sheet name="Figure B.4.4" sheetId="86" r:id="rId68"/>
  </sheets>
  <externalReferences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OLE_LINK2" localSheetId="38">'Figure 3.F.2.'!$E$2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" i="4" l="1"/>
  <c r="E11" i="93"/>
  <c r="E10" i="93"/>
  <c r="E9" i="93"/>
  <c r="E8" i="93"/>
  <c r="E7" i="93"/>
  <c r="E6" i="93"/>
  <c r="C1" i="29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CJ1" i="29" s="1"/>
  <c r="CK1" i="29" s="1"/>
  <c r="CL1" i="29" s="1"/>
  <c r="CM1" i="29" s="1"/>
  <c r="CN1" i="29" s="1"/>
  <c r="CO1" i="29" s="1"/>
  <c r="C33" i="24"/>
  <c r="D33" i="24"/>
  <c r="H623" i="43"/>
  <c r="H625" i="43"/>
  <c r="H626" i="43"/>
  <c r="H627" i="43"/>
  <c r="H628" i="43"/>
  <c r="H629" i="43"/>
  <c r="H630" i="43"/>
  <c r="H631" i="43"/>
  <c r="H632" i="43"/>
  <c r="H633" i="43"/>
  <c r="H634" i="43"/>
  <c r="H624" i="43"/>
  <c r="H635" i="43"/>
  <c r="H636" i="43"/>
  <c r="H637" i="43"/>
  <c r="H638" i="43"/>
  <c r="H639" i="43"/>
  <c r="H640" i="43"/>
  <c r="H641" i="43"/>
  <c r="H642" i="43"/>
  <c r="H643" i="43"/>
  <c r="G68" i="4"/>
  <c r="G67" i="4"/>
  <c r="F67" i="4"/>
  <c r="G66" i="4"/>
  <c r="F66" i="4"/>
  <c r="G65" i="4"/>
  <c r="F65" i="4"/>
  <c r="D4097" i="94"/>
  <c r="B4097" i="94"/>
  <c r="D4096" i="94"/>
  <c r="B4096" i="94"/>
  <c r="D4095" i="94"/>
  <c r="B4095" i="94"/>
  <c r="D4094" i="94"/>
  <c r="B4094" i="94"/>
  <c r="D4093" i="94"/>
  <c r="B4093" i="94"/>
  <c r="D4092" i="94"/>
  <c r="B4092" i="94"/>
  <c r="D4091" i="94"/>
  <c r="B4091" i="94"/>
  <c r="D4090" i="94"/>
  <c r="B4090" i="94"/>
  <c r="D4089" i="94"/>
  <c r="B4089" i="94"/>
  <c r="D4088" i="94"/>
  <c r="B4088" i="94"/>
  <c r="D4087" i="94"/>
  <c r="B4087" i="94"/>
  <c r="D4086" i="94"/>
  <c r="B4086" i="94"/>
  <c r="D4085" i="94"/>
  <c r="B4085" i="94"/>
  <c r="D4084" i="94"/>
  <c r="B4084" i="94"/>
  <c r="D4083" i="94"/>
  <c r="B4083" i="94"/>
  <c r="D4082" i="94"/>
  <c r="B4082" i="94"/>
  <c r="D4081" i="94"/>
  <c r="B4081" i="94"/>
  <c r="D4080" i="94"/>
  <c r="B4080" i="94"/>
  <c r="D4079" i="94"/>
  <c r="B4079" i="94"/>
  <c r="D4078" i="94"/>
  <c r="B4078" i="94"/>
  <c r="D4077" i="94"/>
  <c r="B4077" i="94"/>
  <c r="D4076" i="94"/>
  <c r="B4076" i="94"/>
  <c r="D4075" i="94"/>
  <c r="B4075" i="94"/>
  <c r="D4074" i="94"/>
  <c r="B4074" i="94"/>
  <c r="D4073" i="94"/>
  <c r="B4073" i="94"/>
  <c r="D4072" i="94"/>
  <c r="B4072" i="94"/>
  <c r="D4071" i="94"/>
  <c r="B4071" i="94"/>
  <c r="D4070" i="94"/>
  <c r="B4070" i="94"/>
  <c r="D4069" i="94"/>
  <c r="B4069" i="94"/>
  <c r="D4068" i="94"/>
  <c r="B4068" i="94"/>
  <c r="D4067" i="94"/>
  <c r="B4067" i="94"/>
  <c r="D4066" i="94"/>
  <c r="B4066" i="94"/>
  <c r="D4065" i="94"/>
  <c r="B4065" i="94"/>
  <c r="D4064" i="94"/>
  <c r="B4064" i="94"/>
  <c r="D4063" i="94"/>
  <c r="B4063" i="94"/>
  <c r="D4062" i="94"/>
  <c r="B4062" i="94"/>
  <c r="D4061" i="94"/>
  <c r="B4061" i="94"/>
  <c r="D4060" i="94"/>
  <c r="B4060" i="94"/>
  <c r="D4059" i="94"/>
  <c r="B4059" i="94"/>
  <c r="D4058" i="94"/>
  <c r="B4058" i="94"/>
  <c r="D4057" i="94"/>
  <c r="B4057" i="94"/>
  <c r="D4056" i="94"/>
  <c r="B4056" i="94"/>
  <c r="D4055" i="94"/>
  <c r="B4055" i="94"/>
  <c r="D4054" i="94"/>
  <c r="B4054" i="94"/>
  <c r="D4053" i="94"/>
  <c r="B4053" i="94"/>
  <c r="D4052" i="94"/>
  <c r="B4052" i="94"/>
  <c r="D4051" i="94"/>
  <c r="B4051" i="94"/>
  <c r="D4050" i="94"/>
  <c r="B4050" i="94"/>
  <c r="D4049" i="94"/>
  <c r="B4049" i="94"/>
  <c r="D4048" i="94"/>
  <c r="B4048" i="94"/>
  <c r="D4047" i="94"/>
  <c r="B4047" i="94"/>
  <c r="D4046" i="94"/>
  <c r="B4046" i="94"/>
  <c r="D4045" i="94"/>
  <c r="B4045" i="94"/>
  <c r="D4044" i="94"/>
  <c r="B4044" i="94"/>
  <c r="D4043" i="94"/>
  <c r="B4043" i="94"/>
  <c r="D4042" i="94"/>
  <c r="B4042" i="94"/>
  <c r="D4041" i="94"/>
  <c r="B4041" i="94"/>
  <c r="D4040" i="94"/>
  <c r="B4040" i="94"/>
  <c r="D4039" i="94"/>
  <c r="B4039" i="94"/>
  <c r="D4038" i="94"/>
  <c r="B4038" i="94"/>
  <c r="D4037" i="94"/>
  <c r="B4037" i="94"/>
  <c r="D4036" i="94"/>
  <c r="B4036" i="94"/>
  <c r="D4035" i="94"/>
  <c r="B4035" i="94"/>
  <c r="D4034" i="94"/>
  <c r="B4034" i="94"/>
  <c r="D4033" i="94"/>
  <c r="B4033" i="94"/>
  <c r="D4032" i="94"/>
  <c r="B4032" i="94"/>
  <c r="D4031" i="94"/>
  <c r="B4031" i="94"/>
  <c r="D4030" i="94"/>
  <c r="B4030" i="94"/>
  <c r="D4029" i="94"/>
  <c r="B4029" i="94"/>
  <c r="D4028" i="94"/>
  <c r="B4028" i="94"/>
  <c r="D4027" i="94"/>
  <c r="B4027" i="94"/>
  <c r="D4026" i="94"/>
  <c r="B4026" i="94"/>
  <c r="D4025" i="94"/>
  <c r="B4025" i="94"/>
  <c r="D4024" i="94"/>
  <c r="B4024" i="94"/>
  <c r="D4023" i="94"/>
  <c r="B4023" i="94"/>
  <c r="D4022" i="94"/>
  <c r="B4022" i="94"/>
  <c r="D4021" i="94"/>
  <c r="B4021" i="94"/>
  <c r="D4020" i="94"/>
  <c r="B4020" i="94"/>
  <c r="D4019" i="94"/>
  <c r="B4019" i="94"/>
  <c r="D4018" i="94"/>
  <c r="B4018" i="94"/>
  <c r="D4017" i="94"/>
  <c r="B4017" i="94"/>
  <c r="D4016" i="94"/>
  <c r="B4016" i="94"/>
  <c r="D4015" i="94"/>
  <c r="B4015" i="94"/>
  <c r="D4014" i="94"/>
  <c r="B4014" i="94"/>
  <c r="D4013" i="94"/>
  <c r="B4013" i="94"/>
  <c r="D4012" i="94"/>
  <c r="B4012" i="94"/>
  <c r="D4011" i="94"/>
  <c r="B4011" i="94"/>
  <c r="D4010" i="94"/>
  <c r="B4010" i="94"/>
  <c r="D4009" i="94"/>
  <c r="B4009" i="94"/>
  <c r="D4008" i="94"/>
  <c r="B4008" i="94"/>
  <c r="D4007" i="94"/>
  <c r="B4007" i="94"/>
  <c r="D4006" i="94"/>
  <c r="B4006" i="94"/>
  <c r="D4005" i="94"/>
  <c r="B4005" i="94"/>
  <c r="D4004" i="94"/>
  <c r="B4004" i="94"/>
  <c r="D4003" i="94"/>
  <c r="B4003" i="94"/>
  <c r="D4002" i="94"/>
  <c r="B4002" i="94"/>
  <c r="D4001" i="94"/>
  <c r="B4001" i="94"/>
  <c r="D4000" i="94"/>
  <c r="B4000" i="94"/>
  <c r="D3999" i="94"/>
  <c r="B3999" i="94"/>
  <c r="D3998" i="94"/>
  <c r="B3998" i="94"/>
  <c r="D3997" i="94"/>
  <c r="B3997" i="94"/>
  <c r="D3996" i="94"/>
  <c r="B3996" i="94"/>
  <c r="D3995" i="94"/>
  <c r="B3995" i="94"/>
  <c r="D3994" i="94"/>
  <c r="B3994" i="94"/>
  <c r="D3993" i="94"/>
  <c r="B3993" i="94"/>
  <c r="D3992" i="94"/>
  <c r="B3992" i="94"/>
  <c r="D3991" i="94"/>
  <c r="B3991" i="94"/>
  <c r="D3990" i="94"/>
  <c r="B3990" i="94"/>
  <c r="D3989" i="94"/>
  <c r="B3989" i="94"/>
  <c r="D3988" i="94"/>
  <c r="B3988" i="94"/>
  <c r="D3987" i="94"/>
  <c r="B3987" i="94"/>
  <c r="D3986" i="94"/>
  <c r="B3986" i="94"/>
  <c r="D3985" i="94"/>
  <c r="B3985" i="94"/>
  <c r="D3984" i="94"/>
  <c r="B3984" i="94"/>
  <c r="D3983" i="94"/>
  <c r="B3983" i="94"/>
  <c r="D3982" i="94"/>
  <c r="B3982" i="94"/>
  <c r="D3981" i="94"/>
  <c r="B3981" i="94"/>
  <c r="D3980" i="94"/>
  <c r="B3980" i="94"/>
  <c r="D3979" i="94"/>
  <c r="B3979" i="94"/>
  <c r="D3978" i="94"/>
  <c r="B3978" i="94"/>
  <c r="D3977" i="94"/>
  <c r="B3977" i="94"/>
  <c r="D3976" i="94"/>
  <c r="B3976" i="94"/>
  <c r="D3975" i="94"/>
  <c r="B3975" i="94"/>
  <c r="D3974" i="94"/>
  <c r="B3974" i="94"/>
  <c r="D3973" i="94"/>
  <c r="B3973" i="94"/>
  <c r="D3972" i="94"/>
  <c r="B3972" i="94"/>
  <c r="D3971" i="94"/>
  <c r="B3971" i="94"/>
  <c r="D3970" i="94"/>
  <c r="B3970" i="94"/>
  <c r="D3969" i="94"/>
  <c r="B3969" i="94"/>
  <c r="D3968" i="94"/>
  <c r="B3968" i="94"/>
  <c r="D3967" i="94"/>
  <c r="B3967" i="94"/>
  <c r="D3966" i="94"/>
  <c r="B3966" i="94"/>
  <c r="D3965" i="94"/>
  <c r="B3965" i="94"/>
  <c r="D3964" i="94"/>
  <c r="B3964" i="94"/>
  <c r="D3963" i="94"/>
  <c r="B3963" i="94"/>
  <c r="D3962" i="94"/>
  <c r="B3962" i="94"/>
  <c r="D3961" i="94"/>
  <c r="B3961" i="94"/>
  <c r="D3960" i="94"/>
  <c r="B3960" i="94"/>
  <c r="D3959" i="94"/>
  <c r="B3959" i="94"/>
  <c r="D3958" i="94"/>
  <c r="B3958" i="94"/>
  <c r="D3957" i="94"/>
  <c r="B3957" i="94"/>
  <c r="D3956" i="94"/>
  <c r="B3956" i="94"/>
  <c r="D3955" i="94"/>
  <c r="B3955" i="94"/>
  <c r="D3954" i="94"/>
  <c r="B3954" i="94"/>
  <c r="D3953" i="94"/>
  <c r="B3953" i="94"/>
  <c r="D3952" i="94"/>
  <c r="B3952" i="94"/>
  <c r="D3951" i="94"/>
  <c r="B3951" i="94"/>
  <c r="D3950" i="94"/>
  <c r="B3950" i="94"/>
  <c r="D3949" i="94"/>
  <c r="B3949" i="94"/>
  <c r="D3948" i="94"/>
  <c r="B3948" i="94"/>
  <c r="D3947" i="94"/>
  <c r="B3947" i="94"/>
  <c r="D3946" i="94"/>
  <c r="B3946" i="94"/>
  <c r="D3945" i="94"/>
  <c r="B3945" i="94"/>
  <c r="D3944" i="94"/>
  <c r="B3944" i="94"/>
  <c r="D3943" i="94"/>
  <c r="B3943" i="94"/>
  <c r="D3942" i="94"/>
  <c r="B3942" i="94"/>
  <c r="D3941" i="94"/>
  <c r="B3941" i="94"/>
  <c r="D3940" i="94"/>
  <c r="B3940" i="94"/>
  <c r="D3939" i="94"/>
  <c r="B3939" i="94"/>
  <c r="D3938" i="94"/>
  <c r="B3938" i="94"/>
  <c r="D3937" i="94"/>
  <c r="B3937" i="94"/>
  <c r="D3936" i="94"/>
  <c r="B3936" i="94"/>
  <c r="D3935" i="94"/>
  <c r="B3935" i="94"/>
  <c r="D3934" i="94"/>
  <c r="B3934" i="94"/>
  <c r="D3933" i="94"/>
  <c r="B3933" i="94"/>
  <c r="D3932" i="94"/>
  <c r="B3932" i="94"/>
  <c r="D3931" i="94"/>
  <c r="B3931" i="94"/>
  <c r="D3930" i="94"/>
  <c r="B3930" i="94"/>
  <c r="D3929" i="94"/>
  <c r="B3929" i="94"/>
  <c r="D3928" i="94"/>
  <c r="B3928" i="94"/>
  <c r="D3927" i="94"/>
  <c r="B3927" i="94"/>
  <c r="D3926" i="94"/>
  <c r="B3926" i="94"/>
  <c r="D3925" i="94"/>
  <c r="B3925" i="94"/>
  <c r="D3924" i="94"/>
  <c r="B3924" i="94"/>
  <c r="D3923" i="94"/>
  <c r="B3923" i="94"/>
  <c r="D3922" i="94"/>
  <c r="B3922" i="94"/>
  <c r="D3921" i="94"/>
  <c r="B3921" i="94"/>
  <c r="D3920" i="94"/>
  <c r="B3920" i="94"/>
  <c r="D3919" i="94"/>
  <c r="B3919" i="94"/>
  <c r="D3918" i="94"/>
  <c r="B3918" i="94"/>
  <c r="D3917" i="94"/>
  <c r="B3917" i="94"/>
  <c r="D3916" i="94"/>
  <c r="B3916" i="94"/>
  <c r="D3915" i="94"/>
  <c r="B3915" i="94"/>
  <c r="D3914" i="94"/>
  <c r="B3914" i="94"/>
  <c r="D3913" i="94"/>
  <c r="B3913" i="94"/>
  <c r="D3912" i="94"/>
  <c r="B3912" i="94"/>
  <c r="D3911" i="94"/>
  <c r="B3911" i="94"/>
  <c r="D3910" i="94"/>
  <c r="B3910" i="94"/>
  <c r="D3909" i="94"/>
  <c r="B3909" i="94"/>
  <c r="D3908" i="94"/>
  <c r="B3908" i="94"/>
  <c r="D3907" i="94"/>
  <c r="B3907" i="94"/>
  <c r="D3906" i="94"/>
  <c r="B3906" i="94"/>
  <c r="D3905" i="94"/>
  <c r="B3905" i="94"/>
  <c r="D3904" i="94"/>
  <c r="B3904" i="94"/>
  <c r="D3903" i="94"/>
  <c r="B3903" i="94"/>
  <c r="D3902" i="94"/>
  <c r="B3902" i="94"/>
  <c r="D3901" i="94"/>
  <c r="B3901" i="94"/>
  <c r="D3900" i="94"/>
  <c r="B3900" i="94"/>
  <c r="D3899" i="94"/>
  <c r="B3899" i="94"/>
  <c r="D3898" i="94"/>
  <c r="B3898" i="94"/>
  <c r="D3897" i="94"/>
  <c r="B3897" i="94"/>
  <c r="D3896" i="94"/>
  <c r="B3896" i="94"/>
  <c r="D3895" i="94"/>
  <c r="B3895" i="94"/>
  <c r="D3894" i="94"/>
  <c r="B3894" i="94"/>
  <c r="D3893" i="94"/>
  <c r="B3893" i="94"/>
  <c r="D3892" i="94"/>
  <c r="B3892" i="94"/>
  <c r="D3891" i="94"/>
  <c r="B3891" i="94"/>
  <c r="D3890" i="94"/>
  <c r="B3890" i="94"/>
  <c r="D3889" i="94"/>
  <c r="B3889" i="94"/>
  <c r="D3888" i="94"/>
  <c r="B3888" i="94"/>
  <c r="D3887" i="94"/>
  <c r="B3887" i="94"/>
  <c r="D3886" i="94"/>
  <c r="B3886" i="94"/>
  <c r="D3885" i="94"/>
  <c r="B3885" i="94"/>
  <c r="D3884" i="94"/>
  <c r="B3884" i="94"/>
  <c r="D3883" i="94"/>
  <c r="B3883" i="94"/>
  <c r="D3882" i="94"/>
  <c r="B3882" i="94"/>
  <c r="D3881" i="94"/>
  <c r="B3881" i="94"/>
  <c r="D3880" i="94"/>
  <c r="B3880" i="94"/>
  <c r="D3879" i="94"/>
  <c r="B3879" i="94"/>
  <c r="D3878" i="94"/>
  <c r="B3878" i="94"/>
  <c r="D3877" i="94"/>
  <c r="B3877" i="94"/>
  <c r="D3876" i="94"/>
  <c r="B3876" i="94"/>
  <c r="D3875" i="94"/>
  <c r="B3875" i="94"/>
  <c r="D3874" i="94"/>
  <c r="B3874" i="94"/>
  <c r="D3873" i="94"/>
  <c r="B3873" i="94"/>
  <c r="D3872" i="94"/>
  <c r="B3872" i="94"/>
  <c r="D3871" i="94"/>
  <c r="B3871" i="94"/>
  <c r="D3870" i="94"/>
  <c r="B3870" i="94"/>
  <c r="D3869" i="94"/>
  <c r="B3869" i="94"/>
  <c r="D3868" i="94"/>
  <c r="B3868" i="94"/>
  <c r="D3867" i="94"/>
  <c r="B3867" i="94"/>
  <c r="D3866" i="94"/>
  <c r="B3866" i="94"/>
  <c r="D3865" i="94"/>
  <c r="B3865" i="94"/>
  <c r="D3864" i="94"/>
  <c r="B3864" i="94"/>
  <c r="D3863" i="94"/>
  <c r="B3863" i="94"/>
  <c r="D3862" i="94"/>
  <c r="B3862" i="94"/>
  <c r="D3861" i="94"/>
  <c r="B3861" i="94"/>
  <c r="D3860" i="94"/>
  <c r="B3860" i="94"/>
  <c r="D3859" i="94"/>
  <c r="B3859" i="94"/>
  <c r="D3858" i="94"/>
  <c r="B3858" i="94"/>
  <c r="D3857" i="94"/>
  <c r="B3857" i="94"/>
  <c r="D3856" i="94"/>
  <c r="B3856" i="94"/>
  <c r="D3855" i="94"/>
  <c r="B3855" i="94"/>
  <c r="D3854" i="94"/>
  <c r="B3854" i="94"/>
  <c r="D3853" i="94"/>
  <c r="B3853" i="94"/>
  <c r="D3852" i="94"/>
  <c r="B3852" i="94"/>
  <c r="D3851" i="94"/>
  <c r="B3851" i="94"/>
  <c r="D3850" i="94"/>
  <c r="B3850" i="94"/>
  <c r="D3849" i="94"/>
  <c r="B3849" i="94"/>
  <c r="D3848" i="94"/>
  <c r="B3848" i="94"/>
  <c r="D3847" i="94"/>
  <c r="B3847" i="94"/>
  <c r="D3846" i="94"/>
  <c r="B3846" i="94"/>
  <c r="D3845" i="94"/>
  <c r="B3845" i="94"/>
  <c r="D3844" i="94"/>
  <c r="B3844" i="94"/>
  <c r="D3843" i="94"/>
  <c r="B3843" i="94"/>
  <c r="D3842" i="94"/>
  <c r="B3842" i="94"/>
  <c r="D3841" i="94"/>
  <c r="B3841" i="94"/>
  <c r="D3840" i="94"/>
  <c r="B3840" i="94"/>
  <c r="D3839" i="94"/>
  <c r="B3839" i="94"/>
  <c r="D3838" i="94"/>
  <c r="B3838" i="94"/>
  <c r="D3837" i="94"/>
  <c r="B3837" i="94"/>
  <c r="D3836" i="94"/>
  <c r="B3836" i="94"/>
  <c r="D3835" i="94"/>
  <c r="B3835" i="94"/>
  <c r="D3834" i="94"/>
  <c r="B3834" i="94"/>
  <c r="D3833" i="94"/>
  <c r="B3833" i="94"/>
  <c r="D3832" i="94"/>
  <c r="B3832" i="94"/>
  <c r="D3831" i="94"/>
  <c r="B3831" i="94"/>
  <c r="D3830" i="94"/>
  <c r="B3830" i="94"/>
  <c r="D3829" i="94"/>
  <c r="B3829" i="94"/>
  <c r="D3828" i="94"/>
  <c r="B3828" i="94"/>
  <c r="D3827" i="94"/>
  <c r="B3827" i="94"/>
  <c r="D3826" i="94"/>
  <c r="B3826" i="94"/>
  <c r="D3825" i="94"/>
  <c r="B3825" i="94"/>
  <c r="D3824" i="94"/>
  <c r="B3824" i="94"/>
  <c r="D3823" i="94"/>
  <c r="B3823" i="94"/>
  <c r="D3822" i="94"/>
  <c r="B3822" i="94"/>
  <c r="D3821" i="94"/>
  <c r="B3821" i="94"/>
  <c r="D3820" i="94"/>
  <c r="B3820" i="94"/>
  <c r="D3819" i="94"/>
  <c r="B3819" i="94"/>
  <c r="D3818" i="94"/>
  <c r="B3818" i="94"/>
  <c r="D3817" i="94"/>
  <c r="B3817" i="94"/>
  <c r="D3816" i="94"/>
  <c r="B3816" i="94"/>
  <c r="D3815" i="94"/>
  <c r="B3815" i="94"/>
  <c r="D3814" i="94"/>
  <c r="B3814" i="94"/>
  <c r="D3813" i="94"/>
  <c r="B3813" i="94"/>
  <c r="D3812" i="94"/>
  <c r="B3812" i="94"/>
  <c r="D3811" i="94"/>
  <c r="B3811" i="94"/>
  <c r="D3810" i="94"/>
  <c r="B3810" i="94"/>
  <c r="D3809" i="94"/>
  <c r="B3809" i="94"/>
  <c r="D3808" i="94"/>
  <c r="B3808" i="94"/>
  <c r="D3807" i="94"/>
  <c r="B3807" i="94"/>
  <c r="D3806" i="94"/>
  <c r="B3806" i="94"/>
  <c r="D3805" i="94"/>
  <c r="B3805" i="94"/>
  <c r="D3804" i="94"/>
  <c r="B3804" i="94"/>
  <c r="D3803" i="94"/>
  <c r="B3803" i="94"/>
  <c r="D3802" i="94"/>
  <c r="B3802" i="94"/>
  <c r="D3801" i="94"/>
  <c r="B3801" i="94"/>
  <c r="D3800" i="94"/>
  <c r="B3800" i="94"/>
  <c r="D3799" i="94"/>
  <c r="B3799" i="94"/>
  <c r="D3798" i="94"/>
  <c r="B3798" i="94"/>
  <c r="D3797" i="94"/>
  <c r="B3797" i="94"/>
  <c r="D3796" i="94"/>
  <c r="B3796" i="94"/>
  <c r="D3795" i="94"/>
  <c r="B3795" i="94"/>
  <c r="D3794" i="94"/>
  <c r="B3794" i="94"/>
  <c r="D3793" i="94"/>
  <c r="B3793" i="94"/>
  <c r="D3792" i="94"/>
  <c r="B3792" i="94"/>
  <c r="D3791" i="94"/>
  <c r="B3791" i="94"/>
  <c r="D3790" i="94"/>
  <c r="B3790" i="94"/>
  <c r="D3789" i="94"/>
  <c r="B3789" i="94"/>
  <c r="D3788" i="94"/>
  <c r="B3788" i="94"/>
  <c r="D3787" i="94"/>
  <c r="B3787" i="94"/>
  <c r="D3786" i="94"/>
  <c r="B3786" i="94"/>
  <c r="D3785" i="94"/>
  <c r="B3785" i="94"/>
  <c r="D3784" i="94"/>
  <c r="B3784" i="94"/>
  <c r="D3783" i="94"/>
  <c r="B3783" i="94"/>
  <c r="D3782" i="94"/>
  <c r="B3782" i="94"/>
  <c r="D3781" i="94"/>
  <c r="B3781" i="94"/>
  <c r="D3780" i="94"/>
  <c r="B3780" i="94"/>
  <c r="D3779" i="94"/>
  <c r="B3779" i="94"/>
  <c r="D3778" i="94"/>
  <c r="B3778" i="94"/>
  <c r="D3777" i="94"/>
  <c r="B3777" i="94"/>
  <c r="D3776" i="94"/>
  <c r="B3776" i="94"/>
  <c r="D3775" i="94"/>
  <c r="B3775" i="94"/>
  <c r="D3774" i="94"/>
  <c r="B3774" i="94"/>
  <c r="D3773" i="94"/>
  <c r="B3773" i="94"/>
  <c r="D3772" i="94"/>
  <c r="B3772" i="94"/>
  <c r="D3771" i="94"/>
  <c r="B3771" i="94"/>
  <c r="D3770" i="94"/>
  <c r="B3770" i="94"/>
  <c r="D3769" i="94"/>
  <c r="B3769" i="94"/>
  <c r="D3768" i="94"/>
  <c r="B3768" i="94"/>
  <c r="D3767" i="94"/>
  <c r="B3767" i="94"/>
  <c r="D3766" i="94"/>
  <c r="B3766" i="94"/>
  <c r="D3765" i="94"/>
  <c r="B3765" i="94"/>
  <c r="D3764" i="94"/>
  <c r="B3764" i="94"/>
  <c r="D3763" i="94"/>
  <c r="B3763" i="94"/>
  <c r="D3762" i="94"/>
  <c r="B3762" i="94"/>
  <c r="D3761" i="94"/>
  <c r="B3761" i="94"/>
  <c r="D3760" i="94"/>
  <c r="B3760" i="94"/>
  <c r="D3759" i="94"/>
  <c r="B3759" i="94"/>
  <c r="D3758" i="94"/>
  <c r="B3758" i="94"/>
  <c r="D3757" i="94"/>
  <c r="B3757" i="94"/>
  <c r="D3756" i="94"/>
  <c r="B3756" i="94"/>
  <c r="D3755" i="94"/>
  <c r="B3755" i="94"/>
  <c r="D3754" i="94"/>
  <c r="B3754" i="94"/>
  <c r="D3753" i="94"/>
  <c r="B3753" i="94"/>
  <c r="D3752" i="94"/>
  <c r="B3752" i="94"/>
  <c r="D3751" i="94"/>
  <c r="B3751" i="94"/>
  <c r="D3750" i="94"/>
  <c r="B3750" i="94"/>
  <c r="D3749" i="94"/>
  <c r="B3749" i="94"/>
  <c r="D3748" i="94"/>
  <c r="B3748" i="94"/>
  <c r="D3747" i="94"/>
  <c r="B3747" i="94"/>
  <c r="D3746" i="94"/>
  <c r="B3746" i="94"/>
  <c r="D3745" i="94"/>
  <c r="B3745" i="94"/>
  <c r="D3744" i="94"/>
  <c r="B3744" i="94"/>
  <c r="D3743" i="94"/>
  <c r="B3743" i="94"/>
  <c r="D3742" i="94"/>
  <c r="B3742" i="94"/>
  <c r="D3741" i="94"/>
  <c r="B3741" i="94"/>
  <c r="D3740" i="94"/>
  <c r="B3740" i="94"/>
  <c r="D3739" i="94"/>
  <c r="B3739" i="94"/>
  <c r="D3738" i="94"/>
  <c r="B3738" i="94"/>
  <c r="D3737" i="94"/>
  <c r="B3737" i="94"/>
  <c r="D3736" i="94"/>
  <c r="B3736" i="94"/>
  <c r="D3735" i="94"/>
  <c r="B3735" i="94"/>
  <c r="D3734" i="94"/>
  <c r="B3734" i="94"/>
  <c r="D3733" i="94"/>
  <c r="B3733" i="94"/>
  <c r="D3732" i="94"/>
  <c r="B3732" i="94"/>
  <c r="D3731" i="94"/>
  <c r="B3731" i="94"/>
  <c r="D3730" i="94"/>
  <c r="B3730" i="94"/>
  <c r="D3729" i="94"/>
  <c r="B3729" i="94"/>
  <c r="D3728" i="94"/>
  <c r="B3728" i="94"/>
  <c r="D3727" i="94"/>
  <c r="B3727" i="94"/>
  <c r="D3726" i="94"/>
  <c r="B3726" i="94"/>
  <c r="D3725" i="94"/>
  <c r="B3725" i="94"/>
  <c r="D3724" i="94"/>
  <c r="B3724" i="94"/>
  <c r="D3723" i="94"/>
  <c r="B3723" i="94"/>
  <c r="D3722" i="94"/>
  <c r="B3722" i="94"/>
  <c r="D3721" i="94"/>
  <c r="B3721" i="94"/>
  <c r="D3720" i="94"/>
  <c r="B3720" i="94"/>
  <c r="D3719" i="94"/>
  <c r="B3719" i="94"/>
  <c r="D3718" i="94"/>
  <c r="B3718" i="94"/>
  <c r="D3717" i="94"/>
  <c r="B3717" i="94"/>
  <c r="D3716" i="94"/>
  <c r="B3716" i="94"/>
  <c r="D3715" i="94"/>
  <c r="B3715" i="94"/>
  <c r="D3714" i="94"/>
  <c r="B3714" i="94"/>
  <c r="D3713" i="94"/>
  <c r="B3713" i="94"/>
  <c r="D3712" i="94"/>
  <c r="B3712" i="94"/>
  <c r="D3711" i="94"/>
  <c r="B3711" i="94"/>
  <c r="D3710" i="94"/>
  <c r="B3710" i="94"/>
  <c r="D3709" i="94"/>
  <c r="B3709" i="94"/>
  <c r="D3708" i="94"/>
  <c r="B3708" i="94"/>
  <c r="D3707" i="94"/>
  <c r="B3707" i="94"/>
  <c r="D3706" i="94"/>
  <c r="B3706" i="94"/>
  <c r="D3705" i="94"/>
  <c r="B3705" i="94"/>
  <c r="D3704" i="94"/>
  <c r="B3704" i="94"/>
  <c r="D3703" i="94"/>
  <c r="B3703" i="94"/>
  <c r="D3702" i="94"/>
  <c r="B3702" i="94"/>
  <c r="D3701" i="94"/>
  <c r="B3701" i="94"/>
  <c r="D3700" i="94"/>
  <c r="B3700" i="94"/>
  <c r="D3699" i="94"/>
  <c r="B3699" i="94"/>
  <c r="D3698" i="94"/>
  <c r="B3698" i="94"/>
  <c r="D3697" i="94"/>
  <c r="B3697" i="94"/>
  <c r="D3696" i="94"/>
  <c r="B3696" i="94"/>
  <c r="D3695" i="94"/>
  <c r="B3695" i="94"/>
  <c r="D3694" i="94"/>
  <c r="B3694" i="94"/>
  <c r="D3693" i="94"/>
  <c r="B3693" i="94"/>
  <c r="D3692" i="94"/>
  <c r="B3692" i="94"/>
  <c r="D3691" i="94"/>
  <c r="B3691" i="94"/>
  <c r="D3690" i="94"/>
  <c r="B3690" i="94"/>
  <c r="D3689" i="94"/>
  <c r="B3689" i="94"/>
  <c r="D3688" i="94"/>
  <c r="B3688" i="94"/>
  <c r="D3687" i="94"/>
  <c r="B3687" i="94"/>
  <c r="D3686" i="94"/>
  <c r="B3686" i="94"/>
  <c r="D3685" i="94"/>
  <c r="B3685" i="94"/>
  <c r="D3684" i="94"/>
  <c r="B3684" i="94"/>
  <c r="D3683" i="94"/>
  <c r="B3683" i="94"/>
  <c r="D3682" i="94"/>
  <c r="B3682" i="94"/>
  <c r="D3681" i="94"/>
  <c r="B3681" i="94"/>
  <c r="D3680" i="94"/>
  <c r="B3680" i="94"/>
  <c r="D3679" i="94"/>
  <c r="B3679" i="94"/>
  <c r="D3678" i="94"/>
  <c r="B3678" i="94"/>
  <c r="D3677" i="94"/>
  <c r="B3677" i="94"/>
  <c r="D3676" i="94"/>
  <c r="B3676" i="94"/>
  <c r="D3675" i="94"/>
  <c r="B3675" i="94"/>
  <c r="D3674" i="94"/>
  <c r="B3674" i="94"/>
  <c r="D3673" i="94"/>
  <c r="B3673" i="94"/>
  <c r="D3672" i="94"/>
  <c r="B3672" i="94"/>
  <c r="D3671" i="94"/>
  <c r="B3671" i="94"/>
  <c r="D3670" i="94"/>
  <c r="B3670" i="94"/>
  <c r="D3669" i="94"/>
  <c r="B3669" i="94"/>
  <c r="D3668" i="94"/>
  <c r="B3668" i="94"/>
  <c r="D3667" i="94"/>
  <c r="B3667" i="94"/>
  <c r="D3666" i="94"/>
  <c r="B3666" i="94"/>
  <c r="D3665" i="94"/>
  <c r="B3665" i="94"/>
  <c r="D3664" i="94"/>
  <c r="B3664" i="94"/>
  <c r="D3663" i="94"/>
  <c r="B3663" i="94"/>
  <c r="D3662" i="94"/>
  <c r="B3662" i="94"/>
  <c r="D3661" i="94"/>
  <c r="B3661" i="94"/>
  <c r="D3660" i="94"/>
  <c r="B3660" i="94"/>
  <c r="D3659" i="94"/>
  <c r="B3659" i="94"/>
  <c r="D3658" i="94"/>
  <c r="B3658" i="94"/>
  <c r="D3657" i="94"/>
  <c r="B3657" i="94"/>
  <c r="D3656" i="94"/>
  <c r="B3656" i="94"/>
  <c r="D3655" i="94"/>
  <c r="B3655" i="94"/>
  <c r="D3654" i="94"/>
  <c r="B3654" i="94"/>
  <c r="D3653" i="94"/>
  <c r="B3653" i="94"/>
  <c r="D3652" i="94"/>
  <c r="B3652" i="94"/>
  <c r="D3651" i="94"/>
  <c r="B3651" i="94"/>
  <c r="D3650" i="94"/>
  <c r="B3650" i="94"/>
  <c r="D3649" i="94"/>
  <c r="B3649" i="94"/>
  <c r="D3648" i="94"/>
  <c r="B3648" i="94"/>
  <c r="D3647" i="94"/>
  <c r="B3647" i="94"/>
  <c r="D3646" i="94"/>
  <c r="B3646" i="94"/>
  <c r="D3645" i="94"/>
  <c r="B3645" i="94"/>
  <c r="D3644" i="94"/>
  <c r="B3644" i="94"/>
  <c r="D3643" i="94"/>
  <c r="B3643" i="94"/>
  <c r="D3642" i="94"/>
  <c r="B3642" i="94"/>
  <c r="D3641" i="94"/>
  <c r="B3641" i="94"/>
  <c r="D3640" i="94"/>
  <c r="B3640" i="94"/>
  <c r="D3639" i="94"/>
  <c r="B3639" i="94"/>
  <c r="D3638" i="94"/>
  <c r="B3638" i="94"/>
  <c r="D3637" i="94"/>
  <c r="B3637" i="94"/>
  <c r="D3636" i="94"/>
  <c r="B3636" i="94"/>
  <c r="D3635" i="94"/>
  <c r="B3635" i="94"/>
  <c r="D3634" i="94"/>
  <c r="B3634" i="94"/>
  <c r="D3633" i="94"/>
  <c r="B3633" i="94"/>
  <c r="D3632" i="94"/>
  <c r="B3632" i="94"/>
  <c r="D3631" i="94"/>
  <c r="B3631" i="94"/>
  <c r="D3630" i="94"/>
  <c r="B3630" i="94"/>
  <c r="D3629" i="94"/>
  <c r="B3629" i="94"/>
  <c r="D3628" i="94"/>
  <c r="B3628" i="94"/>
  <c r="D3627" i="94"/>
  <c r="B3627" i="94"/>
  <c r="D3626" i="94"/>
  <c r="B3626" i="94"/>
  <c r="D3625" i="94"/>
  <c r="B3625" i="94"/>
  <c r="D3624" i="94"/>
  <c r="B3624" i="94"/>
  <c r="D3623" i="94"/>
  <c r="B3623" i="94"/>
  <c r="D3622" i="94"/>
  <c r="B3622" i="94"/>
  <c r="D3621" i="94"/>
  <c r="B3621" i="94"/>
  <c r="D3620" i="94"/>
  <c r="B3620" i="94"/>
  <c r="D3619" i="94"/>
  <c r="B3619" i="94"/>
  <c r="D3618" i="94"/>
  <c r="B3618" i="94"/>
  <c r="D3617" i="94"/>
  <c r="B3617" i="94"/>
  <c r="D3616" i="94"/>
  <c r="B3616" i="94"/>
  <c r="D3615" i="94"/>
  <c r="B3615" i="94"/>
  <c r="D3614" i="94"/>
  <c r="B3614" i="94"/>
  <c r="D3613" i="94"/>
  <c r="B3613" i="94"/>
  <c r="D3612" i="94"/>
  <c r="B3612" i="94"/>
  <c r="D3611" i="94"/>
  <c r="B3611" i="94"/>
  <c r="D3610" i="94"/>
  <c r="B3610" i="94"/>
  <c r="D3609" i="94"/>
  <c r="B3609" i="94"/>
  <c r="D3608" i="94"/>
  <c r="B3608" i="94"/>
  <c r="D3607" i="94"/>
  <c r="B3607" i="94"/>
  <c r="D3606" i="94"/>
  <c r="B3606" i="94"/>
  <c r="D3605" i="94"/>
  <c r="B3605" i="94"/>
  <c r="D3604" i="94"/>
  <c r="B3604" i="94"/>
  <c r="D3603" i="94"/>
  <c r="B3603" i="94"/>
  <c r="D3602" i="94"/>
  <c r="B3602" i="94"/>
  <c r="D3601" i="94"/>
  <c r="B3601" i="94"/>
  <c r="D3600" i="94"/>
  <c r="B3600" i="94"/>
  <c r="D3599" i="94"/>
  <c r="B3599" i="94"/>
  <c r="D3598" i="94"/>
  <c r="B3598" i="94"/>
  <c r="D3597" i="94"/>
  <c r="B3597" i="94"/>
  <c r="D3596" i="94"/>
  <c r="B3596" i="94"/>
  <c r="D3595" i="94"/>
  <c r="B3595" i="94"/>
  <c r="D3594" i="94"/>
  <c r="B3594" i="94"/>
  <c r="D3593" i="94"/>
  <c r="B3593" i="94"/>
  <c r="D3592" i="94"/>
  <c r="B3592" i="94"/>
  <c r="D3591" i="94"/>
  <c r="B3591" i="94"/>
  <c r="D3590" i="94"/>
  <c r="B3590" i="94"/>
  <c r="D3589" i="94"/>
  <c r="B3589" i="94"/>
  <c r="D3588" i="94"/>
  <c r="B3588" i="94"/>
  <c r="D3587" i="94"/>
  <c r="B3587" i="94"/>
  <c r="D3586" i="94"/>
  <c r="B3586" i="94"/>
  <c r="D3585" i="94"/>
  <c r="B3585" i="94"/>
  <c r="D3584" i="94"/>
  <c r="B3584" i="94"/>
  <c r="D3583" i="94"/>
  <c r="B3583" i="94"/>
  <c r="D3582" i="94"/>
  <c r="B3582" i="94"/>
  <c r="D3581" i="94"/>
  <c r="B3581" i="94"/>
  <c r="D3580" i="94"/>
  <c r="B3580" i="94"/>
  <c r="D3579" i="94"/>
  <c r="B3579" i="94"/>
  <c r="D3578" i="94"/>
  <c r="B3578" i="94"/>
  <c r="D3577" i="94"/>
  <c r="B3577" i="94"/>
  <c r="D3576" i="94"/>
  <c r="B3576" i="94"/>
  <c r="D3575" i="94"/>
  <c r="B3575" i="94"/>
  <c r="D3574" i="94"/>
  <c r="B3574" i="94"/>
  <c r="D3573" i="94"/>
  <c r="B3573" i="94"/>
  <c r="D3572" i="94"/>
  <c r="B3572" i="94"/>
  <c r="D3571" i="94"/>
  <c r="B3571" i="94"/>
  <c r="D3570" i="94"/>
  <c r="B3570" i="94"/>
  <c r="D3569" i="94"/>
  <c r="B3569" i="94"/>
  <c r="D3568" i="94"/>
  <c r="B3568" i="94"/>
  <c r="D3567" i="94"/>
  <c r="B3567" i="94"/>
  <c r="D3566" i="94"/>
  <c r="B3566" i="94"/>
  <c r="D3565" i="94"/>
  <c r="B3565" i="94"/>
  <c r="D3564" i="94"/>
  <c r="B3564" i="94"/>
  <c r="D3563" i="94"/>
  <c r="B3563" i="94"/>
  <c r="D3562" i="94"/>
  <c r="B3562" i="94"/>
  <c r="D3561" i="94"/>
  <c r="B3561" i="94"/>
  <c r="D3560" i="94"/>
  <c r="B3560" i="94"/>
  <c r="D3559" i="94"/>
  <c r="B3559" i="94"/>
  <c r="D3558" i="94"/>
  <c r="B3558" i="94"/>
  <c r="D3557" i="94"/>
  <c r="B3557" i="94"/>
  <c r="D3556" i="94"/>
  <c r="B3556" i="94"/>
  <c r="D3555" i="94"/>
  <c r="B3555" i="94"/>
  <c r="D3554" i="94"/>
  <c r="B3554" i="94"/>
  <c r="D3553" i="94"/>
  <c r="B3553" i="94"/>
  <c r="D3552" i="94"/>
  <c r="B3552" i="94"/>
  <c r="D3551" i="94"/>
  <c r="B3551" i="94"/>
  <c r="D3550" i="94"/>
  <c r="B3550" i="94"/>
  <c r="D3549" i="94"/>
  <c r="B3549" i="94"/>
  <c r="D3548" i="94"/>
  <c r="B3548" i="94"/>
  <c r="D3547" i="94"/>
  <c r="B3547" i="94"/>
  <c r="D3546" i="94"/>
  <c r="B3546" i="94"/>
  <c r="D3545" i="94"/>
  <c r="B3545" i="94"/>
  <c r="D3544" i="94"/>
  <c r="B3544" i="94"/>
  <c r="D3543" i="94"/>
  <c r="B3543" i="94"/>
  <c r="D3542" i="94"/>
  <c r="B3542" i="94"/>
  <c r="D3541" i="94"/>
  <c r="B3541" i="94"/>
  <c r="D3540" i="94"/>
  <c r="B3540" i="94"/>
  <c r="D3539" i="94"/>
  <c r="B3539" i="94"/>
  <c r="D3538" i="94"/>
  <c r="B3538" i="94"/>
  <c r="D3537" i="94"/>
  <c r="B3537" i="94"/>
  <c r="D3536" i="94"/>
  <c r="B3536" i="94"/>
  <c r="D3535" i="94"/>
  <c r="B3535" i="94"/>
  <c r="D3534" i="94"/>
  <c r="B3534" i="94"/>
  <c r="D3533" i="94"/>
  <c r="B3533" i="94"/>
  <c r="D3532" i="94"/>
  <c r="B3532" i="94"/>
  <c r="D3531" i="94"/>
  <c r="B3531" i="94"/>
  <c r="D3530" i="94"/>
  <c r="B3530" i="94"/>
  <c r="D3529" i="94"/>
  <c r="B3529" i="94"/>
  <c r="D3528" i="94"/>
  <c r="B3528" i="94"/>
  <c r="D3527" i="94"/>
  <c r="B3527" i="94"/>
  <c r="D3526" i="94"/>
  <c r="B3526" i="94"/>
  <c r="D3525" i="94"/>
  <c r="B3525" i="94"/>
  <c r="D3524" i="94"/>
  <c r="B3524" i="94"/>
  <c r="D3523" i="94"/>
  <c r="B3523" i="94"/>
  <c r="D3522" i="94"/>
  <c r="B3522" i="94"/>
  <c r="D3521" i="94"/>
  <c r="B3521" i="94"/>
  <c r="D3520" i="94"/>
  <c r="B3520" i="94"/>
  <c r="D3519" i="94"/>
  <c r="B3519" i="94"/>
  <c r="D3518" i="94"/>
  <c r="B3518" i="94"/>
  <c r="D3517" i="94"/>
  <c r="B3517" i="94"/>
  <c r="D3516" i="94"/>
  <c r="B3516" i="94"/>
  <c r="D3515" i="94"/>
  <c r="B3515" i="94"/>
  <c r="D3514" i="94"/>
  <c r="B3514" i="94"/>
  <c r="D3513" i="94"/>
  <c r="B3513" i="94"/>
  <c r="D3512" i="94"/>
  <c r="B3512" i="94"/>
  <c r="D3511" i="94"/>
  <c r="B3511" i="94"/>
  <c r="D3510" i="94"/>
  <c r="B3510" i="94"/>
  <c r="D3509" i="94"/>
  <c r="B3509" i="94"/>
  <c r="D3508" i="94"/>
  <c r="B3508" i="94"/>
  <c r="D3507" i="94"/>
  <c r="B3507" i="94"/>
  <c r="D3506" i="94"/>
  <c r="B3506" i="94"/>
  <c r="D3505" i="94"/>
  <c r="B3505" i="94"/>
  <c r="D3504" i="94"/>
  <c r="B3504" i="94"/>
  <c r="D3503" i="94"/>
  <c r="B3503" i="94"/>
  <c r="D3502" i="94"/>
  <c r="B3502" i="94"/>
  <c r="D3501" i="94"/>
  <c r="B3501" i="94"/>
  <c r="D3500" i="94"/>
  <c r="B3500" i="94"/>
  <c r="D3499" i="94"/>
  <c r="B3499" i="94"/>
  <c r="D3498" i="94"/>
  <c r="B3498" i="94"/>
  <c r="D3497" i="94"/>
  <c r="B3497" i="94"/>
  <c r="D3496" i="94"/>
  <c r="B3496" i="94"/>
  <c r="D3495" i="94"/>
  <c r="B3495" i="94"/>
  <c r="D3494" i="94"/>
  <c r="B3494" i="94"/>
  <c r="D3493" i="94"/>
  <c r="B3493" i="94"/>
  <c r="D3492" i="94"/>
  <c r="B3492" i="94"/>
  <c r="D3491" i="94"/>
  <c r="B3491" i="94"/>
  <c r="D3490" i="94"/>
  <c r="B3490" i="94"/>
  <c r="D3489" i="94"/>
  <c r="B3489" i="94"/>
  <c r="D3488" i="94"/>
  <c r="B3488" i="94"/>
  <c r="D3487" i="94"/>
  <c r="B3487" i="94"/>
  <c r="D3486" i="94"/>
  <c r="B3486" i="94"/>
  <c r="D3485" i="94"/>
  <c r="B3485" i="94"/>
  <c r="D3484" i="94"/>
  <c r="B3484" i="94"/>
  <c r="D3483" i="94"/>
  <c r="B3483" i="94"/>
  <c r="D3482" i="94"/>
  <c r="B3482" i="94"/>
  <c r="D3481" i="94"/>
  <c r="B3481" i="94"/>
  <c r="D3480" i="94"/>
  <c r="B3480" i="94"/>
  <c r="D3479" i="94"/>
  <c r="B3479" i="94"/>
  <c r="D3478" i="94"/>
  <c r="B3478" i="94"/>
  <c r="D3477" i="94"/>
  <c r="B3477" i="94"/>
  <c r="D3476" i="94"/>
  <c r="B3476" i="94"/>
  <c r="D3475" i="94"/>
  <c r="B3475" i="94"/>
  <c r="D3474" i="94"/>
  <c r="B3474" i="94"/>
  <c r="D3473" i="94"/>
  <c r="B3473" i="94"/>
  <c r="D3472" i="94"/>
  <c r="B3472" i="94"/>
  <c r="D3471" i="94"/>
  <c r="B3471" i="94"/>
  <c r="D3470" i="94"/>
  <c r="B3470" i="94"/>
  <c r="D3469" i="94"/>
  <c r="B3469" i="94"/>
  <c r="D3468" i="94"/>
  <c r="B3468" i="94"/>
  <c r="D3467" i="94"/>
  <c r="B3467" i="94"/>
  <c r="D3466" i="94"/>
  <c r="B3466" i="94"/>
  <c r="D3465" i="94"/>
  <c r="B3465" i="94"/>
  <c r="D3464" i="94"/>
  <c r="B3464" i="94"/>
  <c r="D3463" i="94"/>
  <c r="B3463" i="94"/>
  <c r="D3462" i="94"/>
  <c r="B3462" i="94"/>
  <c r="D3461" i="94"/>
  <c r="B3461" i="94"/>
  <c r="D3460" i="94"/>
  <c r="B3460" i="94"/>
  <c r="D3459" i="94"/>
  <c r="B3459" i="94"/>
  <c r="D3458" i="94"/>
  <c r="B3458" i="94"/>
  <c r="D3457" i="94"/>
  <c r="B3457" i="94"/>
  <c r="D3456" i="94"/>
  <c r="B3456" i="94"/>
  <c r="D3455" i="94"/>
  <c r="B3455" i="94"/>
  <c r="D3454" i="94"/>
  <c r="B3454" i="94"/>
  <c r="D3453" i="94"/>
  <c r="B3453" i="94"/>
  <c r="D3452" i="94"/>
  <c r="B3452" i="94"/>
  <c r="D3451" i="94"/>
  <c r="B3451" i="94"/>
  <c r="D3450" i="94"/>
  <c r="B3450" i="94"/>
  <c r="D3449" i="94"/>
  <c r="B3449" i="94"/>
  <c r="D3448" i="94"/>
  <c r="B3448" i="94"/>
  <c r="D3447" i="94"/>
  <c r="B3447" i="94"/>
  <c r="D3446" i="94"/>
  <c r="B3446" i="94"/>
  <c r="D3445" i="94"/>
  <c r="B3445" i="94"/>
  <c r="D3444" i="94"/>
  <c r="B3444" i="94"/>
  <c r="D3443" i="94"/>
  <c r="B3443" i="94"/>
  <c r="D3442" i="94"/>
  <c r="B3442" i="94"/>
  <c r="D3441" i="94"/>
  <c r="B3441" i="94"/>
  <c r="D3440" i="94"/>
  <c r="B3440" i="94"/>
  <c r="D3439" i="94"/>
  <c r="B3439" i="94"/>
  <c r="D3438" i="94"/>
  <c r="B3438" i="94"/>
  <c r="D3437" i="94"/>
  <c r="B3437" i="94"/>
  <c r="D3436" i="94"/>
  <c r="B3436" i="94"/>
  <c r="D3435" i="94"/>
  <c r="B3435" i="94"/>
  <c r="D3434" i="94"/>
  <c r="B3434" i="94"/>
  <c r="D3433" i="94"/>
  <c r="B3433" i="94"/>
  <c r="D3432" i="94"/>
  <c r="B3432" i="94"/>
  <c r="D3431" i="94"/>
  <c r="B3431" i="94"/>
  <c r="D3430" i="94"/>
  <c r="B3430" i="94"/>
  <c r="D3429" i="94"/>
  <c r="B3429" i="94"/>
  <c r="D3428" i="94"/>
  <c r="B3428" i="94"/>
  <c r="D3427" i="94"/>
  <c r="B3427" i="94"/>
  <c r="D3426" i="94"/>
  <c r="B3426" i="94"/>
  <c r="D3425" i="94"/>
  <c r="B3425" i="94"/>
  <c r="D3424" i="94"/>
  <c r="B3424" i="94"/>
  <c r="D3423" i="94"/>
  <c r="B3423" i="94"/>
  <c r="D3422" i="94"/>
  <c r="B3422" i="94"/>
  <c r="D3421" i="94"/>
  <c r="B3421" i="94"/>
  <c r="D3420" i="94"/>
  <c r="B3420" i="94"/>
  <c r="D3419" i="94"/>
  <c r="B3419" i="94"/>
  <c r="D3418" i="94"/>
  <c r="B3418" i="94"/>
  <c r="D3417" i="94"/>
  <c r="B3417" i="94"/>
  <c r="D3416" i="94"/>
  <c r="B3416" i="94"/>
  <c r="D3415" i="94"/>
  <c r="B3415" i="94"/>
  <c r="D3414" i="94"/>
  <c r="B3414" i="94"/>
  <c r="D3413" i="94"/>
  <c r="B3413" i="94"/>
  <c r="D3412" i="94"/>
  <c r="B3412" i="94"/>
  <c r="D3411" i="94"/>
  <c r="B3411" i="94"/>
  <c r="D3410" i="94"/>
  <c r="B3410" i="94"/>
  <c r="D3409" i="94"/>
  <c r="B3409" i="94"/>
  <c r="D3408" i="94"/>
  <c r="B3408" i="94"/>
  <c r="D3407" i="94"/>
  <c r="B3407" i="94"/>
  <c r="D3406" i="94"/>
  <c r="B3406" i="94"/>
  <c r="D3405" i="94"/>
  <c r="B3405" i="94"/>
  <c r="D3404" i="94"/>
  <c r="B3404" i="94"/>
  <c r="D3403" i="94"/>
  <c r="B3403" i="94"/>
  <c r="D3402" i="94"/>
  <c r="B3402" i="94"/>
  <c r="D3401" i="94"/>
  <c r="B3401" i="94"/>
  <c r="D3400" i="94"/>
  <c r="B3400" i="94"/>
  <c r="D3399" i="94"/>
  <c r="B3399" i="94"/>
  <c r="D3398" i="94"/>
  <c r="B3398" i="94"/>
  <c r="D3397" i="94"/>
  <c r="B3397" i="94"/>
  <c r="D3396" i="94"/>
  <c r="B3396" i="94"/>
  <c r="D3395" i="94"/>
  <c r="B3395" i="94"/>
  <c r="D3394" i="94"/>
  <c r="B3394" i="94"/>
  <c r="D3393" i="94"/>
  <c r="B3393" i="94"/>
  <c r="D3392" i="94"/>
  <c r="B3392" i="94"/>
  <c r="D3391" i="94"/>
  <c r="B3391" i="94"/>
  <c r="D3390" i="94"/>
  <c r="B3390" i="94"/>
  <c r="D3389" i="94"/>
  <c r="B3389" i="94"/>
  <c r="D3388" i="94"/>
  <c r="B3388" i="94"/>
  <c r="D3387" i="94"/>
  <c r="B3387" i="94"/>
  <c r="D3386" i="94"/>
  <c r="B3386" i="94"/>
  <c r="D3385" i="94"/>
  <c r="B3385" i="94"/>
  <c r="D3384" i="94"/>
  <c r="B3384" i="94"/>
  <c r="D3383" i="94"/>
  <c r="B3383" i="94"/>
  <c r="D3382" i="94"/>
  <c r="B3382" i="94"/>
  <c r="D3381" i="94"/>
  <c r="B3381" i="94"/>
  <c r="D3380" i="94"/>
  <c r="B3380" i="94"/>
  <c r="D3379" i="94"/>
  <c r="B3379" i="94"/>
  <c r="D3378" i="94"/>
  <c r="B3378" i="94"/>
  <c r="D3377" i="94"/>
  <c r="B3377" i="94"/>
  <c r="D3376" i="94"/>
  <c r="B3376" i="94"/>
  <c r="D3375" i="94"/>
  <c r="B3375" i="94"/>
  <c r="D3374" i="94"/>
  <c r="B3374" i="94"/>
  <c r="D3373" i="94"/>
  <c r="B3373" i="94"/>
  <c r="D3372" i="94"/>
  <c r="B3372" i="94"/>
  <c r="D3371" i="94"/>
  <c r="B3371" i="94"/>
  <c r="D3370" i="94"/>
  <c r="B3370" i="94"/>
  <c r="D3369" i="94"/>
  <c r="B3369" i="94"/>
  <c r="D3368" i="94"/>
  <c r="B3368" i="94"/>
  <c r="D3367" i="94"/>
  <c r="B3367" i="94"/>
  <c r="D3366" i="94"/>
  <c r="B3366" i="94"/>
  <c r="D3365" i="94"/>
  <c r="B3365" i="94"/>
  <c r="D3364" i="94"/>
  <c r="B3364" i="94"/>
  <c r="D3363" i="94"/>
  <c r="B3363" i="94"/>
  <c r="D3362" i="94"/>
  <c r="B3362" i="94"/>
  <c r="D3361" i="94"/>
  <c r="B3361" i="94"/>
  <c r="D3360" i="94"/>
  <c r="B3360" i="94"/>
  <c r="D3359" i="94"/>
  <c r="B3359" i="94"/>
  <c r="D3358" i="94"/>
  <c r="B3358" i="94"/>
  <c r="D3357" i="94"/>
  <c r="B3357" i="94"/>
  <c r="D3356" i="94"/>
  <c r="B3356" i="94"/>
  <c r="D3355" i="94"/>
  <c r="B3355" i="94"/>
  <c r="D3354" i="94"/>
  <c r="B3354" i="94"/>
  <c r="D3353" i="94"/>
  <c r="B3353" i="94"/>
  <c r="D3352" i="94"/>
  <c r="B3352" i="94"/>
  <c r="D3351" i="94"/>
  <c r="B3351" i="94"/>
  <c r="D3350" i="94"/>
  <c r="B3350" i="94"/>
  <c r="D3349" i="94"/>
  <c r="B3349" i="94"/>
  <c r="D3348" i="94"/>
  <c r="B3348" i="94"/>
  <c r="D3347" i="94"/>
  <c r="B3347" i="94"/>
  <c r="D3346" i="94"/>
  <c r="B3346" i="94"/>
  <c r="D3345" i="94"/>
  <c r="B3345" i="94"/>
  <c r="D3344" i="94"/>
  <c r="B3344" i="94"/>
  <c r="D3343" i="94"/>
  <c r="B3343" i="94"/>
  <c r="D3342" i="94"/>
  <c r="B3342" i="94"/>
  <c r="D3341" i="94"/>
  <c r="B3341" i="94"/>
  <c r="D3340" i="94"/>
  <c r="B3340" i="94"/>
  <c r="D3339" i="94"/>
  <c r="B3339" i="94"/>
  <c r="D3338" i="94"/>
  <c r="B3338" i="94"/>
  <c r="D3337" i="94"/>
  <c r="B3337" i="94"/>
  <c r="D3336" i="94"/>
  <c r="B3336" i="94"/>
  <c r="D3335" i="94"/>
  <c r="B3335" i="94"/>
  <c r="D3334" i="94"/>
  <c r="B3334" i="94"/>
  <c r="D3333" i="94"/>
  <c r="B3333" i="94"/>
  <c r="D3332" i="94"/>
  <c r="B3332" i="94"/>
  <c r="D3331" i="94"/>
  <c r="B3331" i="94"/>
  <c r="D3330" i="94"/>
  <c r="B3330" i="94"/>
  <c r="D3329" i="94"/>
  <c r="B3329" i="94"/>
  <c r="D3328" i="94"/>
  <c r="B3328" i="94"/>
  <c r="D3327" i="94"/>
  <c r="B3327" i="94"/>
  <c r="D3326" i="94"/>
  <c r="B3326" i="94"/>
  <c r="D3325" i="94"/>
  <c r="B3325" i="94"/>
  <c r="D3324" i="94"/>
  <c r="B3324" i="94"/>
  <c r="D3323" i="94"/>
  <c r="B3323" i="94"/>
  <c r="D3322" i="94"/>
  <c r="B3322" i="94"/>
  <c r="D3321" i="94"/>
  <c r="B3321" i="94"/>
  <c r="D3320" i="94"/>
  <c r="B3320" i="94"/>
  <c r="D3319" i="94"/>
  <c r="B3319" i="94"/>
  <c r="D3318" i="94"/>
  <c r="B3318" i="94"/>
  <c r="D3317" i="94"/>
  <c r="B3317" i="94"/>
  <c r="D3316" i="94"/>
  <c r="B3316" i="94"/>
  <c r="D3315" i="94"/>
  <c r="B3315" i="94"/>
  <c r="D3314" i="94"/>
  <c r="B3314" i="94"/>
  <c r="D3313" i="94"/>
  <c r="B3313" i="94"/>
  <c r="D3312" i="94"/>
  <c r="B3312" i="94"/>
  <c r="D3311" i="94"/>
  <c r="B3311" i="94"/>
  <c r="D3310" i="94"/>
  <c r="B3310" i="94"/>
  <c r="D3309" i="94"/>
  <c r="B3309" i="94"/>
  <c r="D3308" i="94"/>
  <c r="B3308" i="94"/>
  <c r="D3307" i="94"/>
  <c r="B3307" i="94"/>
  <c r="D3306" i="94"/>
  <c r="B3306" i="94"/>
  <c r="D3305" i="94"/>
  <c r="B3305" i="94"/>
  <c r="D3304" i="94"/>
  <c r="B3304" i="94"/>
  <c r="D3303" i="94"/>
  <c r="B3303" i="94"/>
  <c r="D3302" i="94"/>
  <c r="B3302" i="94"/>
  <c r="D3301" i="94"/>
  <c r="B3301" i="94"/>
  <c r="D3300" i="94"/>
  <c r="B3300" i="94"/>
  <c r="D3299" i="94"/>
  <c r="B3299" i="94"/>
  <c r="D3298" i="94"/>
  <c r="B3298" i="94"/>
  <c r="D3297" i="94"/>
  <c r="B3297" i="94"/>
  <c r="D3296" i="94"/>
  <c r="B3296" i="94"/>
  <c r="D3295" i="94"/>
  <c r="B3295" i="94"/>
  <c r="D3294" i="94"/>
  <c r="B3294" i="94"/>
  <c r="D3293" i="94"/>
  <c r="B3293" i="94"/>
  <c r="D3292" i="94"/>
  <c r="B3292" i="94"/>
  <c r="D3291" i="94"/>
  <c r="B3291" i="94"/>
  <c r="D3290" i="94"/>
  <c r="B3290" i="94"/>
  <c r="D3289" i="94"/>
  <c r="B3289" i="94"/>
  <c r="D3288" i="94"/>
  <c r="B3288" i="94"/>
  <c r="D3287" i="94"/>
  <c r="B3287" i="94"/>
  <c r="D3286" i="94"/>
  <c r="B3286" i="94"/>
  <c r="D3285" i="94"/>
  <c r="B3285" i="94"/>
  <c r="D3284" i="94"/>
  <c r="B3284" i="94"/>
  <c r="D3283" i="94"/>
  <c r="B3283" i="94"/>
  <c r="D3282" i="94"/>
  <c r="B3282" i="94"/>
  <c r="D3281" i="94"/>
  <c r="B3281" i="94"/>
  <c r="D3280" i="94"/>
  <c r="B3280" i="94"/>
  <c r="D3279" i="94"/>
  <c r="B3279" i="94"/>
  <c r="D3278" i="94"/>
  <c r="B3278" i="94"/>
  <c r="D3277" i="94"/>
  <c r="B3277" i="94"/>
  <c r="D3276" i="94"/>
  <c r="B3276" i="94"/>
  <c r="D3275" i="94"/>
  <c r="B3275" i="94"/>
  <c r="D3274" i="94"/>
  <c r="B3274" i="94"/>
  <c r="D3273" i="94"/>
  <c r="B3273" i="94"/>
  <c r="D3272" i="94"/>
  <c r="B3272" i="94"/>
  <c r="D3271" i="94"/>
  <c r="B3271" i="94"/>
  <c r="D3270" i="94"/>
  <c r="B3270" i="94"/>
  <c r="D3269" i="94"/>
  <c r="B3269" i="94"/>
  <c r="D3268" i="94"/>
  <c r="B3268" i="94"/>
  <c r="D3267" i="94"/>
  <c r="B3267" i="94"/>
  <c r="D3266" i="94"/>
  <c r="B3266" i="94"/>
  <c r="D3265" i="94"/>
  <c r="B3265" i="94"/>
  <c r="D3264" i="94"/>
  <c r="B3264" i="94"/>
  <c r="D3263" i="94"/>
  <c r="B3263" i="94"/>
  <c r="D3262" i="94"/>
  <c r="B3262" i="94"/>
  <c r="D3261" i="94"/>
  <c r="B3261" i="94"/>
  <c r="D3260" i="94"/>
  <c r="B3260" i="94"/>
  <c r="D3259" i="94"/>
  <c r="B3259" i="94"/>
  <c r="D3258" i="94"/>
  <c r="B3258" i="94"/>
  <c r="D3257" i="94"/>
  <c r="B3257" i="94"/>
  <c r="D3256" i="94"/>
  <c r="B3256" i="94"/>
  <c r="D3255" i="94"/>
  <c r="B3255" i="94"/>
  <c r="D3254" i="94"/>
  <c r="B3254" i="94"/>
  <c r="D3253" i="94"/>
  <c r="B3253" i="94"/>
  <c r="D3252" i="94"/>
  <c r="B3252" i="94"/>
  <c r="D3251" i="94"/>
  <c r="B3251" i="94"/>
  <c r="D3250" i="94"/>
  <c r="B3250" i="94"/>
  <c r="D3249" i="94"/>
  <c r="B3249" i="94"/>
  <c r="D3248" i="94"/>
  <c r="B3248" i="94"/>
  <c r="D3247" i="94"/>
  <c r="B3247" i="94"/>
  <c r="D3246" i="94"/>
  <c r="B3246" i="94"/>
  <c r="D3245" i="94"/>
  <c r="B3245" i="94"/>
  <c r="D3244" i="94"/>
  <c r="B3244" i="94"/>
  <c r="D3243" i="94"/>
  <c r="B3243" i="94"/>
  <c r="D3242" i="94"/>
  <c r="B3242" i="94"/>
  <c r="D3241" i="94"/>
  <c r="B3241" i="94"/>
  <c r="D3240" i="94"/>
  <c r="B3240" i="94"/>
  <c r="D3239" i="94"/>
  <c r="B3239" i="94"/>
  <c r="D3238" i="94"/>
  <c r="B3238" i="94"/>
  <c r="D3237" i="94"/>
  <c r="B3237" i="94"/>
  <c r="D3236" i="94"/>
  <c r="B3236" i="94"/>
  <c r="D3235" i="94"/>
  <c r="B3235" i="94"/>
  <c r="D3234" i="94"/>
  <c r="B3234" i="94"/>
  <c r="D3233" i="94"/>
  <c r="B3233" i="94"/>
  <c r="D3232" i="94"/>
  <c r="B3232" i="94"/>
  <c r="D3231" i="94"/>
  <c r="B3231" i="94"/>
  <c r="D3230" i="94"/>
  <c r="B3230" i="94"/>
  <c r="D3229" i="94"/>
  <c r="B3229" i="94"/>
  <c r="D3228" i="94"/>
  <c r="B3228" i="94"/>
  <c r="D3227" i="94"/>
  <c r="B3227" i="94"/>
  <c r="D3226" i="94"/>
  <c r="B3226" i="94"/>
  <c r="D3225" i="94"/>
  <c r="B3225" i="94"/>
  <c r="D3224" i="94"/>
  <c r="B3224" i="94"/>
  <c r="D3223" i="94"/>
  <c r="B3223" i="94"/>
  <c r="D3222" i="94"/>
  <c r="B3222" i="94"/>
  <c r="D3221" i="94"/>
  <c r="B3221" i="94"/>
  <c r="D3220" i="94"/>
  <c r="B3220" i="94"/>
  <c r="D3219" i="94"/>
  <c r="B3219" i="94"/>
  <c r="D3218" i="94"/>
  <c r="B3218" i="94"/>
  <c r="D3217" i="94"/>
  <c r="B3217" i="94"/>
  <c r="D3216" i="94"/>
  <c r="B3216" i="94"/>
  <c r="D3215" i="94"/>
  <c r="B3215" i="94"/>
  <c r="D3214" i="94"/>
  <c r="B3214" i="94"/>
  <c r="D3213" i="94"/>
  <c r="B3213" i="94"/>
  <c r="D3212" i="94"/>
  <c r="B3212" i="94"/>
  <c r="D3211" i="94"/>
  <c r="B3211" i="94"/>
  <c r="D3210" i="94"/>
  <c r="B3210" i="94"/>
  <c r="D3209" i="94"/>
  <c r="B3209" i="94"/>
  <c r="D3208" i="94"/>
  <c r="B3208" i="94"/>
  <c r="D3207" i="94"/>
  <c r="B3207" i="94"/>
  <c r="D3206" i="94"/>
  <c r="B3206" i="94"/>
  <c r="D3205" i="94"/>
  <c r="B3205" i="94"/>
  <c r="D3204" i="94"/>
  <c r="B3204" i="94"/>
  <c r="D3203" i="94"/>
  <c r="B3203" i="94"/>
  <c r="D3202" i="94"/>
  <c r="B3202" i="94"/>
  <c r="D3201" i="94"/>
  <c r="B3201" i="94"/>
  <c r="D3200" i="94"/>
  <c r="B3200" i="94"/>
  <c r="D3199" i="94"/>
  <c r="B3199" i="94"/>
  <c r="D3198" i="94"/>
  <c r="B3198" i="94"/>
  <c r="D3197" i="94"/>
  <c r="B3197" i="94"/>
  <c r="D3196" i="94"/>
  <c r="B3196" i="94"/>
  <c r="D3195" i="94"/>
  <c r="B3195" i="94"/>
  <c r="D3194" i="94"/>
  <c r="B3194" i="94"/>
  <c r="D3193" i="94"/>
  <c r="B3193" i="94"/>
  <c r="D3192" i="94"/>
  <c r="B3192" i="94"/>
  <c r="D3191" i="94"/>
  <c r="B3191" i="94"/>
  <c r="D3190" i="94"/>
  <c r="B3190" i="94"/>
  <c r="D3189" i="94"/>
  <c r="B3189" i="94"/>
  <c r="D3188" i="94"/>
  <c r="B3188" i="94"/>
  <c r="D3187" i="94"/>
  <c r="B3187" i="94"/>
  <c r="D3186" i="94"/>
  <c r="B3186" i="94"/>
  <c r="D3185" i="94"/>
  <c r="B3185" i="94"/>
  <c r="D3184" i="94"/>
  <c r="B3184" i="94"/>
  <c r="D3183" i="94"/>
  <c r="B3183" i="94"/>
  <c r="D3182" i="94"/>
  <c r="B3182" i="94"/>
  <c r="D3181" i="94"/>
  <c r="B3181" i="94"/>
  <c r="D3180" i="94"/>
  <c r="B3180" i="94"/>
  <c r="D3179" i="94"/>
  <c r="B3179" i="94"/>
  <c r="D3178" i="94"/>
  <c r="B3178" i="94"/>
  <c r="D3177" i="94"/>
  <c r="B3177" i="94"/>
  <c r="D3176" i="94"/>
  <c r="B3176" i="94"/>
  <c r="D3175" i="94"/>
  <c r="B3175" i="94"/>
  <c r="D3174" i="94"/>
  <c r="B3174" i="94"/>
  <c r="D3173" i="94"/>
  <c r="B3173" i="94"/>
  <c r="D3172" i="94"/>
  <c r="B3172" i="94"/>
  <c r="D3171" i="94"/>
  <c r="B3171" i="94"/>
  <c r="D3170" i="94"/>
  <c r="B3170" i="94"/>
  <c r="D3169" i="94"/>
  <c r="B3169" i="94"/>
  <c r="D3168" i="94"/>
  <c r="B3168" i="94"/>
  <c r="D3167" i="94"/>
  <c r="B3167" i="94"/>
  <c r="D3166" i="94"/>
  <c r="B3166" i="94"/>
  <c r="D3165" i="94"/>
  <c r="B3165" i="94"/>
  <c r="D3164" i="94"/>
  <c r="B3164" i="94"/>
  <c r="D3163" i="94"/>
  <c r="B3163" i="94"/>
  <c r="D3162" i="94"/>
  <c r="B3162" i="94"/>
  <c r="D3161" i="94"/>
  <c r="B3161" i="94"/>
  <c r="D3160" i="94"/>
  <c r="B3160" i="94"/>
  <c r="D3159" i="94"/>
  <c r="B3159" i="94"/>
  <c r="D3158" i="94"/>
  <c r="B3158" i="94"/>
  <c r="D3157" i="94"/>
  <c r="B3157" i="94"/>
  <c r="D3156" i="94"/>
  <c r="B3156" i="94"/>
  <c r="D3155" i="94"/>
  <c r="B3155" i="94"/>
  <c r="D3154" i="94"/>
  <c r="B3154" i="94"/>
  <c r="D3153" i="94"/>
  <c r="B3153" i="94"/>
  <c r="D3152" i="94"/>
  <c r="B3152" i="94"/>
  <c r="D3151" i="94"/>
  <c r="B3151" i="94"/>
  <c r="D3150" i="94"/>
  <c r="B3150" i="94"/>
  <c r="D3149" i="94"/>
  <c r="B3149" i="94"/>
  <c r="D3148" i="94"/>
  <c r="B3148" i="94"/>
  <c r="D3147" i="94"/>
  <c r="B3147" i="94"/>
  <c r="D3146" i="94"/>
  <c r="B3146" i="94"/>
  <c r="D3145" i="94"/>
  <c r="B3145" i="94"/>
  <c r="D3144" i="94"/>
  <c r="B3144" i="94"/>
  <c r="D3143" i="94"/>
  <c r="B3143" i="94"/>
  <c r="D3142" i="94"/>
  <c r="B3142" i="94"/>
  <c r="D3141" i="94"/>
  <c r="B3141" i="94"/>
  <c r="D3140" i="94"/>
  <c r="B3140" i="94"/>
  <c r="D3139" i="94"/>
  <c r="B3139" i="94"/>
  <c r="D3138" i="94"/>
  <c r="B3138" i="94"/>
  <c r="D3137" i="94"/>
  <c r="B3137" i="94"/>
  <c r="D3136" i="94"/>
  <c r="B3136" i="94"/>
  <c r="D3135" i="94"/>
  <c r="B3135" i="94"/>
  <c r="D3134" i="94"/>
  <c r="B3134" i="94"/>
  <c r="D3133" i="94"/>
  <c r="B3133" i="94"/>
  <c r="D3132" i="94"/>
  <c r="B3132" i="94"/>
  <c r="D3131" i="94"/>
  <c r="B3131" i="94"/>
  <c r="D3130" i="94"/>
  <c r="B3130" i="94"/>
  <c r="D3129" i="94"/>
  <c r="B3129" i="94"/>
  <c r="D3128" i="94"/>
  <c r="B3128" i="94"/>
  <c r="D3127" i="94"/>
  <c r="B3127" i="94"/>
  <c r="D3126" i="94"/>
  <c r="B3126" i="94"/>
  <c r="D3125" i="94"/>
  <c r="B3125" i="94"/>
  <c r="D3124" i="94"/>
  <c r="B3124" i="94"/>
  <c r="D3123" i="94"/>
  <c r="B3123" i="94"/>
  <c r="D3122" i="94"/>
  <c r="B3122" i="94"/>
  <c r="D3121" i="94"/>
  <c r="B3121" i="94"/>
  <c r="D3120" i="94"/>
  <c r="B3120" i="94"/>
  <c r="D3119" i="94"/>
  <c r="B3119" i="94"/>
  <c r="D3118" i="94"/>
  <c r="B3118" i="94"/>
  <c r="D3117" i="94"/>
  <c r="B3117" i="94"/>
  <c r="D3116" i="94"/>
  <c r="B3116" i="94"/>
  <c r="D3115" i="94"/>
  <c r="B3115" i="94"/>
  <c r="D3114" i="94"/>
  <c r="B3114" i="94"/>
  <c r="D3113" i="94"/>
  <c r="B3113" i="94"/>
  <c r="D3112" i="94"/>
  <c r="B3112" i="94"/>
  <c r="D3111" i="94"/>
  <c r="B3111" i="94"/>
  <c r="D3110" i="94"/>
  <c r="B3110" i="94"/>
  <c r="D3109" i="94"/>
  <c r="B3109" i="94"/>
  <c r="D3108" i="94"/>
  <c r="B3108" i="94"/>
  <c r="D3107" i="94"/>
  <c r="B3107" i="94"/>
  <c r="D3106" i="94"/>
  <c r="B3106" i="94"/>
  <c r="D3105" i="94"/>
  <c r="B3105" i="94"/>
  <c r="D3104" i="94"/>
  <c r="B3104" i="94"/>
  <c r="D3103" i="94"/>
  <c r="B3103" i="94"/>
  <c r="D3102" i="94"/>
  <c r="B3102" i="94"/>
  <c r="D3101" i="94"/>
  <c r="B3101" i="94"/>
  <c r="D3100" i="94"/>
  <c r="B3100" i="94"/>
  <c r="D3099" i="94"/>
  <c r="B3099" i="94"/>
  <c r="D3098" i="94"/>
  <c r="B3098" i="94"/>
  <c r="D3097" i="94"/>
  <c r="B3097" i="94"/>
  <c r="D3096" i="94"/>
  <c r="B3096" i="94"/>
  <c r="D3095" i="94"/>
  <c r="B3095" i="94"/>
  <c r="D3094" i="94"/>
  <c r="B3094" i="94"/>
  <c r="D3093" i="94"/>
  <c r="B3093" i="94"/>
  <c r="D3092" i="94"/>
  <c r="B3092" i="94"/>
  <c r="D3091" i="94"/>
  <c r="B3091" i="94"/>
  <c r="D3090" i="94"/>
  <c r="B3090" i="94"/>
  <c r="D3089" i="94"/>
  <c r="B3089" i="94"/>
  <c r="D3088" i="94"/>
  <c r="B3088" i="94"/>
  <c r="D3087" i="94"/>
  <c r="B3087" i="94"/>
  <c r="D3086" i="94"/>
  <c r="B3086" i="94"/>
  <c r="D3085" i="94"/>
  <c r="B3085" i="94"/>
  <c r="D3084" i="94"/>
  <c r="B3084" i="94"/>
  <c r="D3083" i="94"/>
  <c r="B3083" i="94"/>
  <c r="D3082" i="94"/>
  <c r="B3082" i="94"/>
  <c r="D3081" i="94"/>
  <c r="B3081" i="94"/>
  <c r="D3080" i="94"/>
  <c r="B3080" i="94"/>
  <c r="D3079" i="94"/>
  <c r="B3079" i="94"/>
  <c r="D3078" i="94"/>
  <c r="B3078" i="94"/>
  <c r="D3077" i="94"/>
  <c r="B3077" i="94"/>
  <c r="D3076" i="94"/>
  <c r="B3076" i="94"/>
  <c r="D3075" i="94"/>
  <c r="B3075" i="94"/>
  <c r="D3074" i="94"/>
  <c r="B3074" i="94"/>
  <c r="D3073" i="94"/>
  <c r="B3073" i="94"/>
  <c r="D3072" i="94"/>
  <c r="B3072" i="94"/>
  <c r="D3071" i="94"/>
  <c r="B3071" i="94"/>
  <c r="D3070" i="94"/>
  <c r="B3070" i="94"/>
  <c r="D3069" i="94"/>
  <c r="B3069" i="94"/>
  <c r="D3068" i="94"/>
  <c r="B3068" i="94"/>
  <c r="D3067" i="94"/>
  <c r="B3067" i="94"/>
  <c r="D3066" i="94"/>
  <c r="B3066" i="94"/>
  <c r="D3065" i="94"/>
  <c r="B3065" i="94"/>
  <c r="D3064" i="94"/>
  <c r="B3064" i="94"/>
  <c r="D3063" i="94"/>
  <c r="B3063" i="94"/>
  <c r="D3062" i="94"/>
  <c r="B3062" i="94"/>
  <c r="D3061" i="94"/>
  <c r="B3061" i="94"/>
  <c r="D3060" i="94"/>
  <c r="B3060" i="94"/>
  <c r="D3059" i="94"/>
  <c r="B3059" i="94"/>
  <c r="D3058" i="94"/>
  <c r="B3058" i="94"/>
  <c r="D3057" i="94"/>
  <c r="B3057" i="94"/>
  <c r="D3056" i="94"/>
  <c r="B3056" i="94"/>
  <c r="D3055" i="94"/>
  <c r="B3055" i="94"/>
  <c r="D3054" i="94"/>
  <c r="B3054" i="94"/>
  <c r="D3053" i="94"/>
  <c r="B3053" i="94"/>
  <c r="D3052" i="94"/>
  <c r="B3052" i="94"/>
  <c r="D3051" i="94"/>
  <c r="B3051" i="94"/>
  <c r="D3050" i="94"/>
  <c r="B3050" i="94"/>
  <c r="D3049" i="94"/>
  <c r="B3049" i="94"/>
  <c r="D3048" i="94"/>
  <c r="B3048" i="94"/>
  <c r="D3047" i="94"/>
  <c r="B3047" i="94"/>
  <c r="D3046" i="94"/>
  <c r="B3046" i="94"/>
  <c r="D3045" i="94"/>
  <c r="B3045" i="94"/>
  <c r="D3044" i="94"/>
  <c r="B3044" i="94"/>
  <c r="D3043" i="94"/>
  <c r="B3043" i="94"/>
  <c r="D3042" i="94"/>
  <c r="B3042" i="94"/>
  <c r="D3041" i="94"/>
  <c r="B3041" i="94"/>
  <c r="D3040" i="94"/>
  <c r="B3040" i="94"/>
  <c r="D3039" i="94"/>
  <c r="B3039" i="94"/>
  <c r="D3038" i="94"/>
  <c r="B3038" i="94"/>
  <c r="D3037" i="94"/>
  <c r="B3037" i="94"/>
  <c r="D3036" i="94"/>
  <c r="B3036" i="94"/>
  <c r="D3035" i="94"/>
  <c r="B3035" i="94"/>
  <c r="D3034" i="94"/>
  <c r="B3034" i="94"/>
  <c r="D3033" i="94"/>
  <c r="B3033" i="94"/>
  <c r="D3032" i="94"/>
  <c r="B3032" i="94"/>
  <c r="D3031" i="94"/>
  <c r="B3031" i="94"/>
  <c r="D3030" i="94"/>
  <c r="B3030" i="94"/>
  <c r="D3029" i="94"/>
  <c r="B3029" i="94"/>
  <c r="D3028" i="94"/>
  <c r="B3028" i="94"/>
  <c r="D3027" i="94"/>
  <c r="B3027" i="94"/>
  <c r="D3026" i="94"/>
  <c r="B3026" i="94"/>
  <c r="D3025" i="94"/>
  <c r="B3025" i="94"/>
  <c r="D3024" i="94"/>
  <c r="B3024" i="94"/>
  <c r="D3023" i="94"/>
  <c r="B3023" i="94"/>
  <c r="D3022" i="94"/>
  <c r="B3022" i="94"/>
  <c r="D3021" i="94"/>
  <c r="B3021" i="94"/>
  <c r="D3020" i="94"/>
  <c r="B3020" i="94"/>
  <c r="D3019" i="94"/>
  <c r="B3019" i="94"/>
  <c r="D3018" i="94"/>
  <c r="B3018" i="94"/>
  <c r="D3017" i="94"/>
  <c r="B3017" i="94"/>
  <c r="D3016" i="94"/>
  <c r="B3016" i="94"/>
  <c r="D3015" i="94"/>
  <c r="B3015" i="94"/>
  <c r="D3014" i="94"/>
  <c r="B3014" i="94"/>
  <c r="D3013" i="94"/>
  <c r="B3013" i="94"/>
  <c r="D3012" i="94"/>
  <c r="B3012" i="94"/>
  <c r="D3011" i="94"/>
  <c r="B3011" i="94"/>
  <c r="D3010" i="94"/>
  <c r="B3010" i="94"/>
  <c r="D3009" i="94"/>
  <c r="B3009" i="94"/>
  <c r="D3008" i="94"/>
  <c r="B3008" i="94"/>
  <c r="D3007" i="94"/>
  <c r="B3007" i="94"/>
  <c r="D3006" i="94"/>
  <c r="B3006" i="94"/>
  <c r="D3005" i="94"/>
  <c r="B3005" i="94"/>
  <c r="D3004" i="94"/>
  <c r="B3004" i="94"/>
  <c r="D3003" i="94"/>
  <c r="B3003" i="94"/>
  <c r="D3002" i="94"/>
  <c r="B3002" i="94"/>
  <c r="D3001" i="94"/>
  <c r="B3001" i="94"/>
  <c r="D3000" i="94"/>
  <c r="B3000" i="94"/>
  <c r="D2999" i="94"/>
  <c r="B2999" i="94"/>
  <c r="D2998" i="94"/>
  <c r="B2998" i="94"/>
  <c r="D2997" i="94"/>
  <c r="B2997" i="94"/>
  <c r="D2996" i="94"/>
  <c r="B2996" i="94"/>
  <c r="D2995" i="94"/>
  <c r="B2995" i="94"/>
  <c r="D2994" i="94"/>
  <c r="B2994" i="94"/>
  <c r="D2993" i="94"/>
  <c r="B2993" i="94"/>
  <c r="D2992" i="94"/>
  <c r="B2992" i="94"/>
  <c r="D2991" i="94"/>
  <c r="B2991" i="94"/>
  <c r="D2990" i="94"/>
  <c r="B2990" i="94"/>
  <c r="D2989" i="94"/>
  <c r="B2989" i="94"/>
  <c r="D2988" i="94"/>
  <c r="B2988" i="94"/>
  <c r="D2987" i="94"/>
  <c r="B2987" i="94"/>
  <c r="D2986" i="94"/>
  <c r="B2986" i="94"/>
  <c r="D2985" i="94"/>
  <c r="B2985" i="94"/>
  <c r="D2984" i="94"/>
  <c r="B2984" i="94"/>
  <c r="D2983" i="94"/>
  <c r="B2983" i="94"/>
  <c r="D2982" i="94"/>
  <c r="B2982" i="94"/>
  <c r="D2981" i="94"/>
  <c r="B2981" i="94"/>
  <c r="D2980" i="94"/>
  <c r="B2980" i="94"/>
  <c r="D2979" i="94"/>
  <c r="B2979" i="94"/>
  <c r="D2978" i="94"/>
  <c r="B2978" i="94"/>
  <c r="D2977" i="94"/>
  <c r="B2977" i="94"/>
  <c r="D2976" i="94"/>
  <c r="B2976" i="94"/>
  <c r="D2975" i="94"/>
  <c r="B2975" i="94"/>
  <c r="D2974" i="94"/>
  <c r="B2974" i="94"/>
  <c r="D2973" i="94"/>
  <c r="B2973" i="94"/>
  <c r="D2972" i="94"/>
  <c r="B2972" i="94"/>
  <c r="D2971" i="94"/>
  <c r="B2971" i="94"/>
  <c r="D2970" i="94"/>
  <c r="B2970" i="94"/>
  <c r="D2969" i="94"/>
  <c r="B2969" i="94"/>
  <c r="D2968" i="94"/>
  <c r="B2968" i="94"/>
  <c r="D2967" i="94"/>
  <c r="B2967" i="94"/>
  <c r="D2966" i="94"/>
  <c r="B2966" i="94"/>
  <c r="D2965" i="94"/>
  <c r="B2965" i="94"/>
  <c r="D2964" i="94"/>
  <c r="B2964" i="94"/>
  <c r="D2963" i="94"/>
  <c r="B2963" i="94"/>
  <c r="D2962" i="94"/>
  <c r="B2962" i="94"/>
  <c r="D2961" i="94"/>
  <c r="B2961" i="94"/>
  <c r="D2960" i="94"/>
  <c r="B2960" i="94"/>
  <c r="D2959" i="94"/>
  <c r="B2959" i="94"/>
  <c r="D2958" i="94"/>
  <c r="B2958" i="94"/>
  <c r="D2957" i="94"/>
  <c r="B2957" i="94"/>
  <c r="D2956" i="94"/>
  <c r="B2956" i="94"/>
  <c r="D2955" i="94"/>
  <c r="B2955" i="94"/>
  <c r="D2954" i="94"/>
  <c r="B2954" i="94"/>
  <c r="D2953" i="94"/>
  <c r="B2953" i="94"/>
  <c r="D2952" i="94"/>
  <c r="B2952" i="94"/>
  <c r="D2951" i="94"/>
  <c r="B2951" i="94"/>
  <c r="D2950" i="94"/>
  <c r="B2950" i="94"/>
  <c r="D2949" i="94"/>
  <c r="B2949" i="94"/>
  <c r="D2948" i="94"/>
  <c r="B2948" i="94"/>
  <c r="D2947" i="94"/>
  <c r="B2947" i="94"/>
  <c r="D2946" i="94"/>
  <c r="B2946" i="94"/>
  <c r="D2945" i="94"/>
  <c r="B2945" i="94"/>
  <c r="D2944" i="94"/>
  <c r="B2944" i="94"/>
  <c r="D2943" i="94"/>
  <c r="B2943" i="94"/>
  <c r="D2942" i="94"/>
  <c r="B2942" i="94"/>
  <c r="D2941" i="94"/>
  <c r="B2941" i="94"/>
  <c r="D2940" i="94"/>
  <c r="B2940" i="94"/>
  <c r="D2939" i="94"/>
  <c r="B2939" i="94"/>
  <c r="D2938" i="94"/>
  <c r="B2938" i="94"/>
  <c r="D2937" i="94"/>
  <c r="B2937" i="94"/>
  <c r="D2936" i="94"/>
  <c r="B2936" i="94"/>
  <c r="D2935" i="94"/>
  <c r="B2935" i="94"/>
  <c r="D2934" i="94"/>
  <c r="B2934" i="94"/>
  <c r="D2933" i="94"/>
  <c r="B2933" i="94"/>
  <c r="D2932" i="94"/>
  <c r="B2932" i="94"/>
  <c r="D2931" i="94"/>
  <c r="B2931" i="94"/>
  <c r="D2930" i="94"/>
  <c r="B2930" i="94"/>
  <c r="D2929" i="94"/>
  <c r="B2929" i="94"/>
  <c r="D2928" i="94"/>
  <c r="B2928" i="94"/>
  <c r="D2927" i="94"/>
  <c r="B2927" i="94"/>
  <c r="D2926" i="94"/>
  <c r="B2926" i="94"/>
  <c r="D2925" i="94"/>
  <c r="B2925" i="94"/>
  <c r="D2924" i="94"/>
  <c r="B2924" i="94"/>
  <c r="D2923" i="94"/>
  <c r="B2923" i="94"/>
  <c r="D2922" i="94"/>
  <c r="B2922" i="94"/>
  <c r="D2921" i="94"/>
  <c r="B2921" i="94"/>
  <c r="D2920" i="94"/>
  <c r="B2920" i="94"/>
  <c r="D2919" i="94"/>
  <c r="B2919" i="94"/>
  <c r="D2918" i="94"/>
  <c r="B2918" i="94"/>
  <c r="D2917" i="94"/>
  <c r="B2917" i="94"/>
  <c r="D2916" i="94"/>
  <c r="B2916" i="94"/>
  <c r="D2915" i="94"/>
  <c r="B2915" i="94"/>
  <c r="D2914" i="94"/>
  <c r="B2914" i="94"/>
  <c r="D2913" i="94"/>
  <c r="B2913" i="94"/>
  <c r="D2912" i="94"/>
  <c r="B2912" i="94"/>
  <c r="D2911" i="94"/>
  <c r="B2911" i="94"/>
  <c r="D2910" i="94"/>
  <c r="B2910" i="94"/>
  <c r="D2909" i="94"/>
  <c r="B2909" i="94"/>
  <c r="D2908" i="94"/>
  <c r="B2908" i="94"/>
  <c r="D2907" i="94"/>
  <c r="B2907" i="94"/>
  <c r="D2906" i="94"/>
  <c r="B2906" i="94"/>
  <c r="D2905" i="94"/>
  <c r="B2905" i="94"/>
  <c r="D2904" i="94"/>
  <c r="B2904" i="94"/>
  <c r="D2903" i="94"/>
  <c r="B2903" i="94"/>
  <c r="D2902" i="94"/>
  <c r="B2902" i="94"/>
  <c r="D2901" i="94"/>
  <c r="B2901" i="94"/>
  <c r="D2900" i="94"/>
  <c r="B2900" i="94"/>
  <c r="D2899" i="94"/>
  <c r="B2899" i="94"/>
  <c r="D2898" i="94"/>
  <c r="B2898" i="94"/>
  <c r="D2897" i="94"/>
  <c r="B2897" i="94"/>
  <c r="D2896" i="94"/>
  <c r="B2896" i="94"/>
  <c r="D2895" i="94"/>
  <c r="B2895" i="94"/>
  <c r="D2894" i="94"/>
  <c r="B2894" i="94"/>
  <c r="D2893" i="94"/>
  <c r="B2893" i="94"/>
  <c r="D2892" i="94"/>
  <c r="B2892" i="94"/>
  <c r="D2891" i="94"/>
  <c r="B2891" i="94"/>
  <c r="D2890" i="94"/>
  <c r="B2890" i="94"/>
  <c r="D2889" i="94"/>
  <c r="B2889" i="94"/>
  <c r="D2888" i="94"/>
  <c r="B2888" i="94"/>
  <c r="D2887" i="94"/>
  <c r="B2887" i="94"/>
  <c r="D2886" i="94"/>
  <c r="B2886" i="94"/>
  <c r="D2885" i="94"/>
  <c r="B2885" i="94"/>
  <c r="D2884" i="94"/>
  <c r="B2884" i="94"/>
  <c r="D2883" i="94"/>
  <c r="B2883" i="94"/>
  <c r="D2882" i="94"/>
  <c r="B2882" i="94"/>
  <c r="D2881" i="94"/>
  <c r="B2881" i="94"/>
  <c r="D2880" i="94"/>
  <c r="B2880" i="94"/>
  <c r="D2879" i="94"/>
  <c r="B2879" i="94"/>
  <c r="D2878" i="94"/>
  <c r="B2878" i="94"/>
  <c r="D2877" i="94"/>
  <c r="B2877" i="94"/>
  <c r="D2876" i="94"/>
  <c r="B2876" i="94"/>
  <c r="D2875" i="94"/>
  <c r="B2875" i="94"/>
  <c r="D2874" i="94"/>
  <c r="B2874" i="94"/>
  <c r="D2873" i="94"/>
  <c r="B2873" i="94"/>
  <c r="D2872" i="94"/>
  <c r="B2872" i="94"/>
  <c r="D2871" i="94"/>
  <c r="B2871" i="94"/>
  <c r="D2870" i="94"/>
  <c r="B2870" i="94"/>
  <c r="D2869" i="94"/>
  <c r="B2869" i="94"/>
  <c r="D2868" i="94"/>
  <c r="B2868" i="94"/>
  <c r="D2867" i="94"/>
  <c r="B2867" i="94"/>
  <c r="D2866" i="94"/>
  <c r="B2866" i="94"/>
  <c r="D2865" i="94"/>
  <c r="B2865" i="94"/>
  <c r="D2864" i="94"/>
  <c r="B2864" i="94"/>
  <c r="D2863" i="94"/>
  <c r="B2863" i="94"/>
  <c r="D2862" i="94"/>
  <c r="B2862" i="94"/>
  <c r="D2861" i="94"/>
  <c r="B2861" i="94"/>
  <c r="D2860" i="94"/>
  <c r="B2860" i="94"/>
  <c r="D2859" i="94"/>
  <c r="B2859" i="94"/>
  <c r="D2858" i="94"/>
  <c r="B2858" i="94"/>
  <c r="D2857" i="94"/>
  <c r="B2857" i="94"/>
  <c r="D2856" i="94"/>
  <c r="B2856" i="94"/>
  <c r="D2855" i="94"/>
  <c r="B2855" i="94"/>
  <c r="D2854" i="94"/>
  <c r="B2854" i="94"/>
  <c r="D2853" i="94"/>
  <c r="B2853" i="94"/>
  <c r="D2852" i="94"/>
  <c r="B2852" i="94"/>
  <c r="D2851" i="94"/>
  <c r="B2851" i="94"/>
  <c r="D2850" i="94"/>
  <c r="B2850" i="94"/>
  <c r="D2849" i="94"/>
  <c r="B2849" i="94"/>
  <c r="D2848" i="94"/>
  <c r="B2848" i="94"/>
  <c r="D2847" i="94"/>
  <c r="B2847" i="94"/>
  <c r="D2846" i="94"/>
  <c r="B2846" i="94"/>
  <c r="D2845" i="94"/>
  <c r="B2845" i="94"/>
  <c r="D2844" i="94"/>
  <c r="B2844" i="94"/>
  <c r="D2843" i="94"/>
  <c r="B2843" i="94"/>
  <c r="D2842" i="94"/>
  <c r="B2842" i="94"/>
  <c r="D2841" i="94"/>
  <c r="B2841" i="94"/>
  <c r="D2840" i="94"/>
  <c r="B2840" i="94"/>
  <c r="D2839" i="94"/>
  <c r="B2839" i="94"/>
  <c r="D2838" i="94"/>
  <c r="B2838" i="94"/>
  <c r="D2837" i="94"/>
  <c r="B2837" i="94"/>
  <c r="D2836" i="94"/>
  <c r="B2836" i="94"/>
  <c r="D2835" i="94"/>
  <c r="B2835" i="94"/>
  <c r="D2834" i="94"/>
  <c r="B2834" i="94"/>
  <c r="D2833" i="94"/>
  <c r="B2833" i="94"/>
  <c r="D2832" i="94"/>
  <c r="B2832" i="94"/>
  <c r="D2831" i="94"/>
  <c r="B2831" i="94"/>
  <c r="D2830" i="94"/>
  <c r="B2830" i="94"/>
  <c r="D2829" i="94"/>
  <c r="B2829" i="94"/>
  <c r="D2828" i="94"/>
  <c r="B2828" i="94"/>
  <c r="D2827" i="94"/>
  <c r="B2827" i="94"/>
  <c r="D2826" i="94"/>
  <c r="B2826" i="94"/>
  <c r="D2825" i="94"/>
  <c r="B2825" i="94"/>
  <c r="D2824" i="94"/>
  <c r="B2824" i="94"/>
  <c r="D2823" i="94"/>
  <c r="B2823" i="94"/>
  <c r="D2822" i="94"/>
  <c r="B2822" i="94"/>
  <c r="D2821" i="94"/>
  <c r="B2821" i="94"/>
  <c r="D2820" i="94"/>
  <c r="B2820" i="94"/>
  <c r="D2819" i="94"/>
  <c r="B2819" i="94"/>
  <c r="D2818" i="94"/>
  <c r="B2818" i="94"/>
  <c r="D2817" i="94"/>
  <c r="B2817" i="94"/>
  <c r="D2816" i="94"/>
  <c r="B2816" i="94"/>
  <c r="D2815" i="94"/>
  <c r="B2815" i="94"/>
  <c r="D2814" i="94"/>
  <c r="B2814" i="94"/>
  <c r="D2813" i="94"/>
  <c r="B2813" i="94"/>
  <c r="D2812" i="94"/>
  <c r="B2812" i="94"/>
  <c r="D2811" i="94"/>
  <c r="B2811" i="94"/>
  <c r="D2810" i="94"/>
  <c r="B2810" i="94"/>
  <c r="D2809" i="94"/>
  <c r="B2809" i="94"/>
  <c r="D2808" i="94"/>
  <c r="B2808" i="94"/>
  <c r="D2807" i="94"/>
  <c r="B2807" i="94"/>
  <c r="D2806" i="94"/>
  <c r="B2806" i="94"/>
  <c r="D2805" i="94"/>
  <c r="B2805" i="94"/>
  <c r="D2804" i="94"/>
  <c r="B2804" i="94"/>
  <c r="D2803" i="94"/>
  <c r="B2803" i="94"/>
  <c r="D2802" i="94"/>
  <c r="B2802" i="94"/>
  <c r="D2801" i="94"/>
  <c r="B2801" i="94"/>
  <c r="D2800" i="94"/>
  <c r="B2800" i="94"/>
  <c r="D2799" i="94"/>
  <c r="B2799" i="94"/>
  <c r="D2798" i="94"/>
  <c r="B2798" i="94"/>
  <c r="D2797" i="94"/>
  <c r="B2797" i="94"/>
  <c r="D2796" i="94"/>
  <c r="B2796" i="94"/>
  <c r="D2795" i="94"/>
  <c r="B2795" i="94"/>
  <c r="D2794" i="94"/>
  <c r="B2794" i="94"/>
  <c r="D2793" i="94"/>
  <c r="B2793" i="94"/>
  <c r="D2792" i="94"/>
  <c r="B2792" i="94"/>
  <c r="D2791" i="94"/>
  <c r="B2791" i="94"/>
  <c r="D2790" i="94"/>
  <c r="B2790" i="94"/>
  <c r="D2789" i="94"/>
  <c r="B2789" i="94"/>
  <c r="D2788" i="94"/>
  <c r="B2788" i="94"/>
  <c r="D2787" i="94"/>
  <c r="B2787" i="94"/>
  <c r="D2786" i="94"/>
  <c r="B2786" i="94"/>
  <c r="D2785" i="94"/>
  <c r="B2785" i="94"/>
  <c r="D2784" i="94"/>
  <c r="B2784" i="94"/>
  <c r="D2783" i="94"/>
  <c r="B2783" i="94"/>
  <c r="D2782" i="94"/>
  <c r="B2782" i="94"/>
  <c r="D2781" i="94"/>
  <c r="B2781" i="94"/>
  <c r="D2780" i="94"/>
  <c r="B2780" i="94"/>
  <c r="D2779" i="94"/>
  <c r="B2779" i="94"/>
  <c r="D2778" i="94"/>
  <c r="B2778" i="94"/>
  <c r="D2777" i="94"/>
  <c r="B2777" i="94"/>
  <c r="D2776" i="94"/>
  <c r="B2776" i="94"/>
  <c r="D2775" i="94"/>
  <c r="B2775" i="94"/>
  <c r="D2774" i="94"/>
  <c r="B2774" i="94"/>
  <c r="D2773" i="94"/>
  <c r="B2773" i="94"/>
  <c r="D2772" i="94"/>
  <c r="B2772" i="94"/>
  <c r="D2771" i="94"/>
  <c r="B2771" i="94"/>
  <c r="D2770" i="94"/>
  <c r="B2770" i="94"/>
  <c r="D2769" i="94"/>
  <c r="B2769" i="94"/>
  <c r="D2768" i="94"/>
  <c r="B2768" i="94"/>
  <c r="D2767" i="94"/>
  <c r="B2767" i="94"/>
  <c r="D2766" i="94"/>
  <c r="B2766" i="94"/>
  <c r="D2765" i="94"/>
  <c r="B2765" i="94"/>
  <c r="D2764" i="94"/>
  <c r="B2764" i="94"/>
  <c r="D2763" i="94"/>
  <c r="B2763" i="94"/>
  <c r="D2762" i="94"/>
  <c r="B2762" i="94"/>
  <c r="D2761" i="94"/>
  <c r="B2761" i="94"/>
  <c r="D2760" i="94"/>
  <c r="B2760" i="94"/>
  <c r="D2759" i="94"/>
  <c r="B2759" i="94"/>
  <c r="D2758" i="94"/>
  <c r="B2758" i="94"/>
  <c r="D2757" i="94"/>
  <c r="B2757" i="94"/>
  <c r="D2756" i="94"/>
  <c r="B2756" i="94"/>
  <c r="D2755" i="94"/>
  <c r="B2755" i="94"/>
  <c r="D2754" i="94"/>
  <c r="B2754" i="94"/>
  <c r="D2753" i="94"/>
  <c r="B2753" i="94"/>
  <c r="D2752" i="94"/>
  <c r="B2752" i="94"/>
  <c r="D2751" i="94"/>
  <c r="B2751" i="94"/>
  <c r="D2750" i="94"/>
  <c r="B2750" i="94"/>
  <c r="D2749" i="94"/>
  <c r="B2749" i="94"/>
  <c r="D2748" i="94"/>
  <c r="B2748" i="94"/>
  <c r="D2747" i="94"/>
  <c r="B2747" i="94"/>
  <c r="D2746" i="94"/>
  <c r="B2746" i="94"/>
  <c r="D2745" i="94"/>
  <c r="B2745" i="94"/>
  <c r="D2744" i="94"/>
  <c r="B2744" i="94"/>
  <c r="D2743" i="94"/>
  <c r="B2743" i="94"/>
  <c r="D2742" i="94"/>
  <c r="B2742" i="94"/>
  <c r="D2741" i="94"/>
  <c r="B2741" i="94"/>
  <c r="D2740" i="94"/>
  <c r="B2740" i="94"/>
  <c r="D2739" i="94"/>
  <c r="B2739" i="94"/>
  <c r="D2738" i="94"/>
  <c r="B2738" i="94"/>
  <c r="D2737" i="94"/>
  <c r="B2737" i="94"/>
  <c r="D2736" i="94"/>
  <c r="B2736" i="94"/>
  <c r="D2735" i="94"/>
  <c r="B2735" i="94"/>
  <c r="D2734" i="94"/>
  <c r="B2734" i="94"/>
  <c r="D2733" i="94"/>
  <c r="B2733" i="94"/>
  <c r="D2732" i="94"/>
  <c r="B2732" i="94"/>
  <c r="D2731" i="94"/>
  <c r="B2731" i="94"/>
  <c r="D2730" i="94"/>
  <c r="B2730" i="94"/>
  <c r="D2729" i="94"/>
  <c r="B2729" i="94"/>
  <c r="D2728" i="94"/>
  <c r="B2728" i="94"/>
  <c r="D2727" i="94"/>
  <c r="B2727" i="94"/>
  <c r="D2726" i="94"/>
  <c r="B2726" i="94"/>
  <c r="D2725" i="94"/>
  <c r="B2725" i="94"/>
  <c r="D2724" i="94"/>
  <c r="B2724" i="94"/>
  <c r="D2723" i="94"/>
  <c r="B2723" i="94"/>
  <c r="D2722" i="94"/>
  <c r="B2722" i="94"/>
  <c r="D2721" i="94"/>
  <c r="B2721" i="94"/>
  <c r="D2720" i="94"/>
  <c r="B2720" i="94"/>
  <c r="D2719" i="94"/>
  <c r="B2719" i="94"/>
  <c r="D2718" i="94"/>
  <c r="B2718" i="94"/>
  <c r="D2717" i="94"/>
  <c r="B2717" i="94"/>
  <c r="D2716" i="94"/>
  <c r="B2716" i="94"/>
  <c r="D2715" i="94"/>
  <c r="B2715" i="94"/>
  <c r="D2714" i="94"/>
  <c r="B2714" i="94"/>
  <c r="D2713" i="94"/>
  <c r="B2713" i="94"/>
  <c r="D2712" i="94"/>
  <c r="B2712" i="94"/>
  <c r="D2711" i="94"/>
  <c r="B2711" i="94"/>
  <c r="D2710" i="94"/>
  <c r="B2710" i="94"/>
  <c r="D2709" i="94"/>
  <c r="B2709" i="94"/>
  <c r="D2708" i="94"/>
  <c r="B2708" i="94"/>
  <c r="D2707" i="94"/>
  <c r="B2707" i="94"/>
  <c r="D2706" i="94"/>
  <c r="B2706" i="94"/>
  <c r="D2705" i="94"/>
  <c r="B2705" i="94"/>
  <c r="D2704" i="94"/>
  <c r="B2704" i="94"/>
  <c r="D2703" i="94"/>
  <c r="B2703" i="94"/>
  <c r="D2702" i="94"/>
  <c r="B2702" i="94"/>
  <c r="D2701" i="94"/>
  <c r="B2701" i="94"/>
  <c r="D2700" i="94"/>
  <c r="B2700" i="94"/>
  <c r="D2699" i="94"/>
  <c r="B2699" i="94"/>
  <c r="D2698" i="94"/>
  <c r="B2698" i="94"/>
  <c r="D2697" i="94"/>
  <c r="B2697" i="94"/>
  <c r="D2696" i="94"/>
  <c r="B2696" i="94"/>
  <c r="D2695" i="94"/>
  <c r="B2695" i="94"/>
  <c r="D2694" i="94"/>
  <c r="B2694" i="94"/>
  <c r="D2693" i="94"/>
  <c r="B2693" i="94"/>
  <c r="D2692" i="94"/>
  <c r="B2692" i="94"/>
  <c r="D2691" i="94"/>
  <c r="B2691" i="94"/>
  <c r="D2690" i="94"/>
  <c r="B2690" i="94"/>
  <c r="D2689" i="94"/>
  <c r="B2689" i="94"/>
  <c r="D2688" i="94"/>
  <c r="B2688" i="94"/>
  <c r="D2687" i="94"/>
  <c r="B2687" i="94"/>
  <c r="D2686" i="94"/>
  <c r="B2686" i="94"/>
  <c r="D2685" i="94"/>
  <c r="B2685" i="94"/>
  <c r="D2684" i="94"/>
  <c r="B2684" i="94"/>
  <c r="D2683" i="94"/>
  <c r="B2683" i="94"/>
  <c r="D2682" i="94"/>
  <c r="B2682" i="94"/>
  <c r="D2681" i="94"/>
  <c r="B2681" i="94"/>
  <c r="D2680" i="94"/>
  <c r="B2680" i="94"/>
  <c r="D2679" i="94"/>
  <c r="B2679" i="94"/>
  <c r="D2678" i="94"/>
  <c r="B2678" i="94"/>
  <c r="D2677" i="94"/>
  <c r="B2677" i="94"/>
  <c r="D2676" i="94"/>
  <c r="B2676" i="94"/>
  <c r="D2675" i="94"/>
  <c r="B2675" i="94"/>
  <c r="D2674" i="94"/>
  <c r="B2674" i="94"/>
  <c r="D2673" i="94"/>
  <c r="B2673" i="94"/>
  <c r="D2672" i="94"/>
  <c r="B2672" i="94"/>
  <c r="D2671" i="94"/>
  <c r="B2671" i="94"/>
  <c r="D2670" i="94"/>
  <c r="B2670" i="94"/>
  <c r="D2669" i="94"/>
  <c r="B2669" i="94"/>
  <c r="D2668" i="94"/>
  <c r="B2668" i="94"/>
  <c r="D2667" i="94"/>
  <c r="B2667" i="94"/>
  <c r="D2666" i="94"/>
  <c r="B2666" i="94"/>
  <c r="D2665" i="94"/>
  <c r="B2665" i="94"/>
  <c r="D2664" i="94"/>
  <c r="B2664" i="94"/>
  <c r="D2663" i="94"/>
  <c r="B2663" i="94"/>
  <c r="D2662" i="94"/>
  <c r="B2662" i="94"/>
  <c r="D2661" i="94"/>
  <c r="B2661" i="94"/>
  <c r="D2660" i="94"/>
  <c r="B2660" i="94"/>
  <c r="D2659" i="94"/>
  <c r="B2659" i="94"/>
  <c r="D2658" i="94"/>
  <c r="B2658" i="94"/>
  <c r="D2657" i="94"/>
  <c r="B2657" i="94"/>
  <c r="D2656" i="94"/>
  <c r="B2656" i="94"/>
  <c r="D2655" i="94"/>
  <c r="B2655" i="94"/>
  <c r="D2654" i="94"/>
  <c r="B2654" i="94"/>
  <c r="D2653" i="94"/>
  <c r="B2653" i="94"/>
  <c r="D2652" i="94"/>
  <c r="B2652" i="94"/>
  <c r="D2651" i="94"/>
  <c r="B2651" i="94"/>
  <c r="D2650" i="94"/>
  <c r="B2650" i="94"/>
  <c r="D2649" i="94"/>
  <c r="B2649" i="94"/>
  <c r="D2648" i="94"/>
  <c r="B2648" i="94"/>
  <c r="D2647" i="94"/>
  <c r="B2647" i="94"/>
  <c r="D2646" i="94"/>
  <c r="B2646" i="94"/>
  <c r="D2645" i="94"/>
  <c r="B2645" i="94"/>
  <c r="D2644" i="94"/>
  <c r="B2644" i="94"/>
  <c r="D2643" i="94"/>
  <c r="B2643" i="94"/>
  <c r="D2642" i="94"/>
  <c r="B2642" i="94"/>
  <c r="D2641" i="94"/>
  <c r="B2641" i="94"/>
  <c r="D2640" i="94"/>
  <c r="B2640" i="94"/>
  <c r="D2639" i="94"/>
  <c r="B2639" i="94"/>
  <c r="D2638" i="94"/>
  <c r="B2638" i="94"/>
  <c r="D2637" i="94"/>
  <c r="B2637" i="94"/>
  <c r="D2636" i="94"/>
  <c r="B2636" i="94"/>
  <c r="D2635" i="94"/>
  <c r="B2635" i="94"/>
  <c r="D2634" i="94"/>
  <c r="B2634" i="94"/>
  <c r="D2633" i="94"/>
  <c r="B2633" i="94"/>
  <c r="D2632" i="94"/>
  <c r="B2632" i="94"/>
  <c r="D2631" i="94"/>
  <c r="B2631" i="94"/>
  <c r="D2630" i="94"/>
  <c r="B2630" i="94"/>
  <c r="D2629" i="94"/>
  <c r="B2629" i="94"/>
  <c r="D2628" i="94"/>
  <c r="B2628" i="94"/>
  <c r="D2627" i="94"/>
  <c r="B2627" i="94"/>
  <c r="D2626" i="94"/>
  <c r="B2626" i="94"/>
  <c r="D2625" i="94"/>
  <c r="B2625" i="94"/>
  <c r="D2624" i="94"/>
  <c r="B2624" i="94"/>
  <c r="D2623" i="94"/>
  <c r="B2623" i="94"/>
  <c r="D2622" i="94"/>
  <c r="B2622" i="94"/>
  <c r="D2621" i="94"/>
  <c r="B2621" i="94"/>
  <c r="D2620" i="94"/>
  <c r="B2620" i="94"/>
  <c r="D2619" i="94"/>
  <c r="B2619" i="94"/>
  <c r="D2618" i="94"/>
  <c r="B2618" i="94"/>
  <c r="D2617" i="94"/>
  <c r="B2617" i="94"/>
  <c r="D2616" i="94"/>
  <c r="B2616" i="94"/>
  <c r="D2615" i="94"/>
  <c r="B2615" i="94"/>
  <c r="D2614" i="94"/>
  <c r="B2614" i="94"/>
  <c r="D2613" i="94"/>
  <c r="B2613" i="94"/>
  <c r="D2612" i="94"/>
  <c r="B2612" i="94"/>
  <c r="D2611" i="94"/>
  <c r="B2611" i="94"/>
  <c r="D2610" i="94"/>
  <c r="B2610" i="94"/>
  <c r="D2609" i="94"/>
  <c r="B2609" i="94"/>
  <c r="D2608" i="94"/>
  <c r="B2608" i="94"/>
  <c r="D2607" i="94"/>
  <c r="B2607" i="94"/>
  <c r="D2606" i="94"/>
  <c r="B2606" i="94"/>
  <c r="D2605" i="94"/>
  <c r="B2605" i="94"/>
  <c r="D2604" i="94"/>
  <c r="B2604" i="94"/>
  <c r="D2603" i="94"/>
  <c r="B2603" i="94"/>
  <c r="D2602" i="94"/>
  <c r="B2602" i="94"/>
  <c r="D2601" i="94"/>
  <c r="B2601" i="94"/>
  <c r="D2600" i="94"/>
  <c r="B2600" i="94"/>
  <c r="D2599" i="94"/>
  <c r="B2599" i="94"/>
  <c r="D2598" i="94"/>
  <c r="B2598" i="94"/>
  <c r="D2597" i="94"/>
  <c r="B2597" i="94"/>
  <c r="D2596" i="94"/>
  <c r="B2596" i="94"/>
  <c r="D2595" i="94"/>
  <c r="B2595" i="94"/>
  <c r="D2594" i="94"/>
  <c r="B2594" i="94"/>
  <c r="D2593" i="94"/>
  <c r="B2593" i="94"/>
  <c r="D2592" i="94"/>
  <c r="B2592" i="94"/>
  <c r="D2591" i="94"/>
  <c r="B2591" i="94"/>
  <c r="D2590" i="94"/>
  <c r="B2590" i="94"/>
  <c r="D2589" i="94"/>
  <c r="B2589" i="94"/>
  <c r="D2588" i="94"/>
  <c r="B2588" i="94"/>
  <c r="D2587" i="94"/>
  <c r="B2587" i="94"/>
  <c r="D2586" i="94"/>
  <c r="B2586" i="94"/>
  <c r="D2585" i="94"/>
  <c r="B2585" i="94"/>
  <c r="D2584" i="94"/>
  <c r="B2584" i="94"/>
  <c r="D2583" i="94"/>
  <c r="B2583" i="94"/>
  <c r="D2582" i="94"/>
  <c r="B2582" i="94"/>
  <c r="D2581" i="94"/>
  <c r="B2581" i="94"/>
  <c r="D2580" i="94"/>
  <c r="B2580" i="94"/>
  <c r="D2579" i="94"/>
  <c r="B2579" i="94"/>
  <c r="D2578" i="94"/>
  <c r="B2578" i="94"/>
  <c r="D2577" i="94"/>
  <c r="B2577" i="94"/>
  <c r="D2576" i="94"/>
  <c r="B2576" i="94"/>
  <c r="D2575" i="94"/>
  <c r="B2575" i="94"/>
  <c r="D2574" i="94"/>
  <c r="B2574" i="94"/>
  <c r="D2573" i="94"/>
  <c r="B2573" i="94"/>
  <c r="D2572" i="94"/>
  <c r="B2572" i="94"/>
  <c r="D2571" i="94"/>
  <c r="B2571" i="94"/>
  <c r="D2570" i="94"/>
  <c r="B2570" i="94"/>
  <c r="D2569" i="94"/>
  <c r="B2569" i="94"/>
  <c r="D2568" i="94"/>
  <c r="B2568" i="94"/>
  <c r="D2567" i="94"/>
  <c r="B2567" i="94"/>
  <c r="D2566" i="94"/>
  <c r="B2566" i="94"/>
  <c r="D2565" i="94"/>
  <c r="B2565" i="94"/>
  <c r="D2564" i="94"/>
  <c r="B2564" i="94"/>
  <c r="D2563" i="94"/>
  <c r="B2563" i="94"/>
  <c r="D2562" i="94"/>
  <c r="B2562" i="94"/>
  <c r="D2561" i="94"/>
  <c r="B2561" i="94"/>
  <c r="D2560" i="94"/>
  <c r="B2560" i="94"/>
  <c r="D2559" i="94"/>
  <c r="B2559" i="94"/>
  <c r="D2558" i="94"/>
  <c r="B2558" i="94"/>
  <c r="D2557" i="94"/>
  <c r="B2557" i="94"/>
  <c r="D2556" i="94"/>
  <c r="B2556" i="94"/>
  <c r="D2555" i="94"/>
  <c r="B2555" i="94"/>
  <c r="D2554" i="94"/>
  <c r="B2554" i="94"/>
  <c r="D2553" i="94"/>
  <c r="B2553" i="94"/>
  <c r="D2552" i="94"/>
  <c r="B2552" i="94"/>
  <c r="D2551" i="94"/>
  <c r="B2551" i="94"/>
  <c r="D2550" i="94"/>
  <c r="B2550" i="94"/>
  <c r="D2549" i="94"/>
  <c r="B2549" i="94"/>
  <c r="D2548" i="94"/>
  <c r="B2548" i="94"/>
  <c r="D2547" i="94"/>
  <c r="B2547" i="94"/>
  <c r="D2546" i="94"/>
  <c r="B2546" i="94"/>
  <c r="D2545" i="94"/>
  <c r="B2545" i="94"/>
  <c r="D2544" i="94"/>
  <c r="B2544" i="94"/>
  <c r="D2543" i="94"/>
  <c r="B2543" i="94"/>
  <c r="D2542" i="94"/>
  <c r="B2542" i="94"/>
  <c r="D2541" i="94"/>
  <c r="B2541" i="94"/>
  <c r="D2540" i="94"/>
  <c r="B2540" i="94"/>
  <c r="D2539" i="94"/>
  <c r="B2539" i="94"/>
  <c r="D2538" i="94"/>
  <c r="B2538" i="94"/>
  <c r="D2537" i="94"/>
  <c r="B2537" i="94"/>
  <c r="D2536" i="94"/>
  <c r="B2536" i="94"/>
  <c r="D2535" i="94"/>
  <c r="B2535" i="94"/>
  <c r="D2534" i="94"/>
  <c r="B2534" i="94"/>
  <c r="D2533" i="94"/>
  <c r="B2533" i="94"/>
  <c r="D2532" i="94"/>
  <c r="B2532" i="94"/>
  <c r="D2531" i="94"/>
  <c r="B2531" i="94"/>
  <c r="D2530" i="94"/>
  <c r="B2530" i="94"/>
  <c r="D2529" i="94"/>
  <c r="B2529" i="94"/>
  <c r="D2528" i="94"/>
  <c r="B2528" i="94"/>
  <c r="D2527" i="94"/>
  <c r="B2527" i="94"/>
  <c r="D2526" i="94"/>
  <c r="B2526" i="94"/>
  <c r="D2525" i="94"/>
  <c r="B2525" i="94"/>
  <c r="D2524" i="94"/>
  <c r="B2524" i="94"/>
  <c r="D2523" i="94"/>
  <c r="B2523" i="94"/>
  <c r="D2522" i="94"/>
  <c r="B2522" i="94"/>
  <c r="D2521" i="94"/>
  <c r="B2521" i="94"/>
  <c r="D2520" i="94"/>
  <c r="B2520" i="94"/>
  <c r="D2519" i="94"/>
  <c r="B2519" i="94"/>
  <c r="D2518" i="94"/>
  <c r="B2518" i="94"/>
  <c r="D2517" i="94"/>
  <c r="B2517" i="94"/>
  <c r="D2516" i="94"/>
  <c r="B2516" i="94"/>
  <c r="D2515" i="94"/>
  <c r="B2515" i="94"/>
  <c r="D2514" i="94"/>
  <c r="B2514" i="94"/>
  <c r="D2513" i="94"/>
  <c r="B2513" i="94"/>
  <c r="D2512" i="94"/>
  <c r="B2512" i="94"/>
  <c r="D2511" i="94"/>
  <c r="B2511" i="94"/>
  <c r="D2510" i="94"/>
  <c r="B2510" i="94"/>
  <c r="D2509" i="94"/>
  <c r="B2509" i="94"/>
  <c r="D2508" i="94"/>
  <c r="B2508" i="94"/>
  <c r="D2507" i="94"/>
  <c r="B2507" i="94"/>
  <c r="D2506" i="94"/>
  <c r="B2506" i="94"/>
  <c r="D2505" i="94"/>
  <c r="B2505" i="94"/>
  <c r="D2504" i="94"/>
  <c r="B2504" i="94"/>
  <c r="D2503" i="94"/>
  <c r="B2503" i="94"/>
  <c r="D2502" i="94"/>
  <c r="B2502" i="94"/>
  <c r="D2501" i="94"/>
  <c r="B2501" i="94"/>
  <c r="D2500" i="94"/>
  <c r="B2500" i="94"/>
  <c r="D2499" i="94"/>
  <c r="B2499" i="94"/>
  <c r="D2498" i="94"/>
  <c r="B2498" i="94"/>
  <c r="D2497" i="94"/>
  <c r="B2497" i="94"/>
  <c r="D2496" i="94"/>
  <c r="B2496" i="94"/>
  <c r="D2495" i="94"/>
  <c r="B2495" i="94"/>
  <c r="D2494" i="94"/>
  <c r="B2494" i="94"/>
  <c r="D2493" i="94"/>
  <c r="B2493" i="94"/>
  <c r="D2492" i="94"/>
  <c r="B2492" i="94"/>
  <c r="D2491" i="94"/>
  <c r="B2491" i="94"/>
  <c r="D2490" i="94"/>
  <c r="B2490" i="94"/>
  <c r="D2489" i="94"/>
  <c r="B2489" i="94"/>
  <c r="D2488" i="94"/>
  <c r="B2488" i="94"/>
  <c r="D2487" i="94"/>
  <c r="B2487" i="94"/>
  <c r="D2486" i="94"/>
  <c r="B2486" i="94"/>
  <c r="D2485" i="94"/>
  <c r="B2485" i="94"/>
  <c r="D2484" i="94"/>
  <c r="B2484" i="94"/>
  <c r="D2483" i="94"/>
  <c r="B2483" i="94"/>
  <c r="D2482" i="94"/>
  <c r="B2482" i="94"/>
  <c r="D2481" i="94"/>
  <c r="B2481" i="94"/>
  <c r="D2480" i="94"/>
  <c r="B2480" i="94"/>
  <c r="D2479" i="94"/>
  <c r="B2479" i="94"/>
  <c r="D2478" i="94"/>
  <c r="B2478" i="94"/>
  <c r="D2477" i="94"/>
  <c r="B2477" i="94"/>
  <c r="D2476" i="94"/>
  <c r="B2476" i="94"/>
  <c r="D2475" i="94"/>
  <c r="B2475" i="94"/>
  <c r="D2474" i="94"/>
  <c r="B2474" i="94"/>
  <c r="D2473" i="94"/>
  <c r="B2473" i="94"/>
  <c r="D2472" i="94"/>
  <c r="B2472" i="94"/>
  <c r="D2471" i="94"/>
  <c r="B2471" i="94"/>
  <c r="D2470" i="94"/>
  <c r="B2470" i="94"/>
  <c r="D2469" i="94"/>
  <c r="B2469" i="94"/>
  <c r="D2468" i="94"/>
  <c r="B2468" i="94"/>
  <c r="D2467" i="94"/>
  <c r="B2467" i="94"/>
  <c r="D2466" i="94"/>
  <c r="B2466" i="94"/>
  <c r="D2465" i="94"/>
  <c r="B2465" i="94"/>
  <c r="D2464" i="94"/>
  <c r="B2464" i="94"/>
  <c r="D2463" i="94"/>
  <c r="B2463" i="94"/>
  <c r="D2462" i="94"/>
  <c r="B2462" i="94"/>
  <c r="D2461" i="94"/>
  <c r="B2461" i="94"/>
  <c r="D2460" i="94"/>
  <c r="B2460" i="94"/>
  <c r="D2459" i="94"/>
  <c r="B2459" i="94"/>
  <c r="D2458" i="94"/>
  <c r="B2458" i="94"/>
  <c r="D2457" i="94"/>
  <c r="B2457" i="94"/>
  <c r="D2456" i="94"/>
  <c r="B2456" i="94"/>
  <c r="D2455" i="94"/>
  <c r="B2455" i="94"/>
  <c r="D2454" i="94"/>
  <c r="B2454" i="94"/>
  <c r="D2453" i="94"/>
  <c r="B2453" i="94"/>
  <c r="D2452" i="94"/>
  <c r="B2452" i="94"/>
  <c r="D2451" i="94"/>
  <c r="B2451" i="94"/>
  <c r="D2450" i="94"/>
  <c r="B2450" i="94"/>
  <c r="D2449" i="94"/>
  <c r="B2449" i="94"/>
  <c r="D2448" i="94"/>
  <c r="B2448" i="94"/>
  <c r="D2447" i="94"/>
  <c r="B2447" i="94"/>
  <c r="D2446" i="94"/>
  <c r="B2446" i="94"/>
  <c r="D2445" i="94"/>
  <c r="B2445" i="94"/>
  <c r="D2444" i="94"/>
  <c r="B2444" i="94"/>
  <c r="D2443" i="94"/>
  <c r="B2443" i="94"/>
  <c r="D2442" i="94"/>
  <c r="B2442" i="94"/>
  <c r="D2441" i="94"/>
  <c r="B2441" i="94"/>
  <c r="D2440" i="94"/>
  <c r="B2440" i="94"/>
  <c r="D2439" i="94"/>
  <c r="B2439" i="94"/>
  <c r="D2438" i="94"/>
  <c r="B2438" i="94"/>
  <c r="D2437" i="94"/>
  <c r="B2437" i="94"/>
  <c r="D2436" i="94"/>
  <c r="B2436" i="94"/>
  <c r="D2435" i="94"/>
  <c r="B2435" i="94"/>
  <c r="D2434" i="94"/>
  <c r="B2434" i="94"/>
  <c r="D2433" i="94"/>
  <c r="B2433" i="94"/>
  <c r="D2432" i="94"/>
  <c r="B2432" i="94"/>
  <c r="D2431" i="94"/>
  <c r="B2431" i="94"/>
  <c r="D2430" i="94"/>
  <c r="B2430" i="94"/>
  <c r="D2429" i="94"/>
  <c r="B2429" i="94"/>
  <c r="D2428" i="94"/>
  <c r="B2428" i="94"/>
  <c r="D2427" i="94"/>
  <c r="B2427" i="94"/>
  <c r="D2426" i="94"/>
  <c r="B2426" i="94"/>
  <c r="D2425" i="94"/>
  <c r="B2425" i="94"/>
  <c r="D2424" i="94"/>
  <c r="B2424" i="94"/>
  <c r="D2423" i="94"/>
  <c r="B2423" i="94"/>
  <c r="D2422" i="94"/>
  <c r="B2422" i="94"/>
  <c r="D2421" i="94"/>
  <c r="B2421" i="94"/>
  <c r="D2420" i="94"/>
  <c r="B2420" i="94"/>
  <c r="D2419" i="94"/>
  <c r="B2419" i="94"/>
  <c r="D2418" i="94"/>
  <c r="B2418" i="94"/>
  <c r="D2417" i="94"/>
  <c r="B2417" i="94"/>
  <c r="D2416" i="94"/>
  <c r="B2416" i="94"/>
  <c r="D2415" i="94"/>
  <c r="B2415" i="94"/>
  <c r="D2414" i="94"/>
  <c r="B2414" i="94"/>
  <c r="D2413" i="94"/>
  <c r="B2413" i="94"/>
  <c r="D2412" i="94"/>
  <c r="B2412" i="94"/>
  <c r="D2411" i="94"/>
  <c r="B2411" i="94"/>
  <c r="D2410" i="94"/>
  <c r="B2410" i="94"/>
  <c r="D2409" i="94"/>
  <c r="B2409" i="94"/>
  <c r="D2408" i="94"/>
  <c r="B2408" i="94"/>
  <c r="D2407" i="94"/>
  <c r="B2407" i="94"/>
  <c r="D2406" i="94"/>
  <c r="B2406" i="94"/>
  <c r="D2405" i="94"/>
  <c r="B2405" i="94"/>
  <c r="D2404" i="94"/>
  <c r="B2404" i="94"/>
  <c r="D2403" i="94"/>
  <c r="B2403" i="94"/>
  <c r="D2402" i="94"/>
  <c r="B2402" i="94"/>
  <c r="D2401" i="94"/>
  <c r="B2401" i="94"/>
  <c r="D2400" i="94"/>
  <c r="B2400" i="94"/>
  <c r="D2399" i="94"/>
  <c r="B2399" i="94"/>
  <c r="D2398" i="94"/>
  <c r="B2398" i="94"/>
  <c r="D2397" i="94"/>
  <c r="B2397" i="94"/>
  <c r="D2396" i="94"/>
  <c r="B2396" i="94"/>
  <c r="D2395" i="94"/>
  <c r="B2395" i="94"/>
  <c r="D2394" i="94"/>
  <c r="B2394" i="94"/>
  <c r="D2393" i="94"/>
  <c r="B2393" i="94"/>
  <c r="D2392" i="94"/>
  <c r="B2392" i="94"/>
  <c r="D2391" i="94"/>
  <c r="B2391" i="94"/>
  <c r="D2390" i="94"/>
  <c r="B2390" i="94"/>
  <c r="D2389" i="94"/>
  <c r="B2389" i="94"/>
  <c r="D2388" i="94"/>
  <c r="B2388" i="94"/>
  <c r="D2387" i="94"/>
  <c r="B2387" i="94"/>
  <c r="D2386" i="94"/>
  <c r="B2386" i="94"/>
  <c r="D2385" i="94"/>
  <c r="B2385" i="94"/>
  <c r="D2384" i="94"/>
  <c r="B2384" i="94"/>
  <c r="D2383" i="94"/>
  <c r="B2383" i="94"/>
  <c r="D2382" i="94"/>
  <c r="B2382" i="94"/>
  <c r="D2381" i="94"/>
  <c r="B2381" i="94"/>
  <c r="D2380" i="94"/>
  <c r="B2380" i="94"/>
  <c r="D2379" i="94"/>
  <c r="B2379" i="94"/>
  <c r="D2378" i="94"/>
  <c r="B2378" i="94"/>
  <c r="D2377" i="94"/>
  <c r="B2377" i="94"/>
  <c r="D2376" i="94"/>
  <c r="B2376" i="94"/>
  <c r="D2375" i="94"/>
  <c r="B2375" i="94"/>
  <c r="D2374" i="94"/>
  <c r="B2374" i="94"/>
  <c r="D2373" i="94"/>
  <c r="B2373" i="94"/>
  <c r="D2372" i="94"/>
  <c r="B2372" i="94"/>
  <c r="D2371" i="94"/>
  <c r="B2371" i="94"/>
  <c r="D2370" i="94"/>
  <c r="B2370" i="94"/>
  <c r="D2369" i="94"/>
  <c r="B2369" i="94"/>
  <c r="D2368" i="94"/>
  <c r="B2368" i="94"/>
  <c r="D2367" i="94"/>
  <c r="B2367" i="94"/>
  <c r="D2366" i="94"/>
  <c r="B2366" i="94"/>
  <c r="D2365" i="94"/>
  <c r="B2365" i="94"/>
  <c r="D2364" i="94"/>
  <c r="B2364" i="94"/>
  <c r="D2363" i="94"/>
  <c r="B2363" i="94"/>
  <c r="D2362" i="94"/>
  <c r="B2362" i="94"/>
  <c r="D2361" i="94"/>
  <c r="B2361" i="94"/>
  <c r="D2360" i="94"/>
  <c r="B2360" i="94"/>
  <c r="D2359" i="94"/>
  <c r="B2359" i="94"/>
  <c r="D2358" i="94"/>
  <c r="B2358" i="94"/>
  <c r="D2357" i="94"/>
  <c r="B2357" i="94"/>
  <c r="D2356" i="94"/>
  <c r="B2356" i="94"/>
  <c r="D2355" i="94"/>
  <c r="B2355" i="94"/>
  <c r="D2354" i="94"/>
  <c r="B2354" i="94"/>
  <c r="D2353" i="94"/>
  <c r="B2353" i="94"/>
  <c r="D2352" i="94"/>
  <c r="B2352" i="94"/>
  <c r="D2351" i="94"/>
  <c r="B2351" i="94"/>
  <c r="D2350" i="94"/>
  <c r="B2350" i="94"/>
  <c r="D2349" i="94"/>
  <c r="B2349" i="94"/>
  <c r="D2348" i="94"/>
  <c r="B2348" i="94"/>
  <c r="D2347" i="94"/>
  <c r="B2347" i="94"/>
  <c r="D2346" i="94"/>
  <c r="B2346" i="94"/>
  <c r="D2345" i="94"/>
  <c r="B2345" i="94"/>
  <c r="D2344" i="94"/>
  <c r="B2344" i="94"/>
  <c r="D2343" i="94"/>
  <c r="B2343" i="94"/>
  <c r="D2342" i="94"/>
  <c r="B2342" i="94"/>
  <c r="D2341" i="94"/>
  <c r="B2341" i="94"/>
  <c r="D2340" i="94"/>
  <c r="B2340" i="94"/>
  <c r="D2339" i="94"/>
  <c r="B2339" i="94"/>
  <c r="D2338" i="94"/>
  <c r="B2338" i="94"/>
  <c r="D2337" i="94"/>
  <c r="B2337" i="94"/>
  <c r="D2336" i="94"/>
  <c r="B2336" i="94"/>
  <c r="D2335" i="94"/>
  <c r="B2335" i="94"/>
  <c r="D2334" i="94"/>
  <c r="B2334" i="94"/>
  <c r="D2333" i="94"/>
  <c r="B2333" i="94"/>
  <c r="D2332" i="94"/>
  <c r="B2332" i="94"/>
  <c r="D2331" i="94"/>
  <c r="B2331" i="94"/>
  <c r="D2330" i="94"/>
  <c r="B2330" i="94"/>
  <c r="D2329" i="94"/>
  <c r="B2329" i="94"/>
  <c r="D2328" i="94"/>
  <c r="B2328" i="94"/>
  <c r="D2327" i="94"/>
  <c r="B2327" i="94"/>
  <c r="D2326" i="94"/>
  <c r="B2326" i="94"/>
  <c r="D2325" i="94"/>
  <c r="B2325" i="94"/>
  <c r="D2324" i="94"/>
  <c r="B2324" i="94"/>
  <c r="D2323" i="94"/>
  <c r="B2323" i="94"/>
  <c r="D2322" i="94"/>
  <c r="B2322" i="94"/>
  <c r="D2321" i="94"/>
  <c r="B2321" i="94"/>
  <c r="D2320" i="94"/>
  <c r="B2320" i="94"/>
  <c r="D2319" i="94"/>
  <c r="B2319" i="94"/>
  <c r="D2318" i="94"/>
  <c r="B2318" i="94"/>
  <c r="D2317" i="94"/>
  <c r="B2317" i="94"/>
  <c r="D2316" i="94"/>
  <c r="B2316" i="94"/>
  <c r="D2315" i="94"/>
  <c r="B2315" i="94"/>
  <c r="D2314" i="94"/>
  <c r="B2314" i="94"/>
  <c r="D2313" i="94"/>
  <c r="B2313" i="94"/>
  <c r="D2312" i="94"/>
  <c r="B2312" i="94"/>
  <c r="D2311" i="94"/>
  <c r="B2311" i="94"/>
  <c r="D2310" i="94"/>
  <c r="B2310" i="94"/>
  <c r="D2309" i="94"/>
  <c r="B2309" i="94"/>
  <c r="D2308" i="94"/>
  <c r="B2308" i="94"/>
  <c r="D2307" i="94"/>
  <c r="B2307" i="94"/>
  <c r="D2306" i="94"/>
  <c r="B2306" i="94"/>
  <c r="D2305" i="94"/>
  <c r="B2305" i="94"/>
  <c r="D2304" i="94"/>
  <c r="B2304" i="94"/>
  <c r="D2303" i="94"/>
  <c r="B2303" i="94"/>
  <c r="D2302" i="94"/>
  <c r="B2302" i="94"/>
  <c r="D2301" i="94"/>
  <c r="B2301" i="94"/>
  <c r="D2300" i="94"/>
  <c r="B2300" i="94"/>
  <c r="D2299" i="94"/>
  <c r="B2299" i="94"/>
  <c r="D2298" i="94"/>
  <c r="B2298" i="94"/>
  <c r="D2297" i="94"/>
  <c r="B2297" i="94"/>
  <c r="D2296" i="94"/>
  <c r="B2296" i="94"/>
  <c r="D2295" i="94"/>
  <c r="B2295" i="94"/>
  <c r="D2294" i="94"/>
  <c r="B2294" i="94"/>
  <c r="D2293" i="94"/>
  <c r="B2293" i="94"/>
  <c r="D2292" i="94"/>
  <c r="B2292" i="94"/>
  <c r="D2291" i="94"/>
  <c r="B2291" i="94"/>
  <c r="D2290" i="94"/>
  <c r="B2290" i="94"/>
  <c r="D2289" i="94"/>
  <c r="B2289" i="94"/>
  <c r="D2288" i="94"/>
  <c r="B2288" i="94"/>
  <c r="D2287" i="94"/>
  <c r="B2287" i="94"/>
  <c r="D2286" i="94"/>
  <c r="B2286" i="94"/>
  <c r="D2285" i="94"/>
  <c r="B2285" i="94"/>
  <c r="D2284" i="94"/>
  <c r="B2284" i="94"/>
  <c r="D2283" i="94"/>
  <c r="B2283" i="94"/>
  <c r="D2282" i="94"/>
  <c r="B2282" i="94"/>
  <c r="D2281" i="94"/>
  <c r="B2281" i="94"/>
  <c r="D2280" i="94"/>
  <c r="B2280" i="94"/>
  <c r="D2279" i="94"/>
  <c r="B2279" i="94"/>
  <c r="D2278" i="94"/>
  <c r="B2278" i="94"/>
  <c r="D2277" i="94"/>
  <c r="B2277" i="94"/>
  <c r="D2276" i="94"/>
  <c r="B2276" i="94"/>
  <c r="D2275" i="94"/>
  <c r="B2275" i="94"/>
  <c r="D2274" i="94"/>
  <c r="B2274" i="94"/>
  <c r="D2273" i="94"/>
  <c r="B2273" i="94"/>
  <c r="D2272" i="94"/>
  <c r="B2272" i="94"/>
  <c r="D2271" i="94"/>
  <c r="B2271" i="94"/>
  <c r="D2270" i="94"/>
  <c r="B2270" i="94"/>
  <c r="D2269" i="94"/>
  <c r="B2269" i="94"/>
  <c r="D2268" i="94"/>
  <c r="B2268" i="94"/>
  <c r="D2267" i="94"/>
  <c r="B2267" i="94"/>
  <c r="D2266" i="94"/>
  <c r="B2266" i="94"/>
  <c r="D2265" i="94"/>
  <c r="B2265" i="94"/>
  <c r="D2264" i="94"/>
  <c r="B2264" i="94"/>
  <c r="D2263" i="94"/>
  <c r="B2263" i="94"/>
  <c r="D2262" i="94"/>
  <c r="B2262" i="94"/>
  <c r="D2261" i="94"/>
  <c r="B2261" i="94"/>
  <c r="D2260" i="94"/>
  <c r="B2260" i="94"/>
  <c r="D2259" i="94"/>
  <c r="B2259" i="94"/>
  <c r="D2258" i="94"/>
  <c r="B2258" i="94"/>
  <c r="D2257" i="94"/>
  <c r="B2257" i="94"/>
  <c r="D2256" i="94"/>
  <c r="B2256" i="94"/>
  <c r="D2255" i="94"/>
  <c r="B2255" i="94"/>
  <c r="D2254" i="94"/>
  <c r="B2254" i="94"/>
  <c r="D2253" i="94"/>
  <c r="B2253" i="94"/>
  <c r="D2252" i="94"/>
  <c r="B2252" i="94"/>
  <c r="D2251" i="94"/>
  <c r="B2251" i="94"/>
  <c r="D2250" i="94"/>
  <c r="B2250" i="94"/>
  <c r="D2249" i="94"/>
  <c r="B2249" i="94"/>
  <c r="D2248" i="94"/>
  <c r="B2248" i="94"/>
  <c r="D2247" i="94"/>
  <c r="B2247" i="94"/>
  <c r="D2246" i="94"/>
  <c r="B2246" i="94"/>
  <c r="D2245" i="94"/>
  <c r="B2245" i="94"/>
  <c r="D2244" i="94"/>
  <c r="B2244" i="94"/>
  <c r="D2243" i="94"/>
  <c r="B2243" i="94"/>
  <c r="D2242" i="94"/>
  <c r="B2242" i="94"/>
  <c r="D2241" i="94"/>
  <c r="B2241" i="94"/>
  <c r="D2240" i="94"/>
  <c r="B2240" i="94"/>
  <c r="D2239" i="94"/>
  <c r="B2239" i="94"/>
  <c r="D2238" i="94"/>
  <c r="B2238" i="94"/>
  <c r="D2237" i="94"/>
  <c r="B2237" i="94"/>
  <c r="D2236" i="94"/>
  <c r="B2236" i="94"/>
  <c r="D2235" i="94"/>
  <c r="B2235" i="94"/>
  <c r="D2234" i="94"/>
  <c r="B2234" i="94"/>
  <c r="D2233" i="94"/>
  <c r="B2233" i="94"/>
  <c r="D2232" i="94"/>
  <c r="B2232" i="94"/>
  <c r="D2231" i="94"/>
  <c r="B2231" i="94"/>
  <c r="D2230" i="94"/>
  <c r="B2230" i="94"/>
  <c r="D2229" i="94"/>
  <c r="B2229" i="94"/>
  <c r="D2228" i="94"/>
  <c r="B2228" i="94"/>
  <c r="D2227" i="94"/>
  <c r="B2227" i="94"/>
  <c r="D2226" i="94"/>
  <c r="B2226" i="94"/>
  <c r="D2225" i="94"/>
  <c r="B2225" i="94"/>
  <c r="D2224" i="94"/>
  <c r="B2224" i="94"/>
  <c r="D2223" i="94"/>
  <c r="B2223" i="94"/>
  <c r="D2222" i="94"/>
  <c r="B2222" i="94"/>
  <c r="D2221" i="94"/>
  <c r="B2221" i="94"/>
  <c r="D2220" i="94"/>
  <c r="B2220" i="94"/>
  <c r="D2219" i="94"/>
  <c r="B2219" i="94"/>
  <c r="D2218" i="94"/>
  <c r="B2218" i="94"/>
  <c r="D2217" i="94"/>
  <c r="B2217" i="94"/>
  <c r="D2216" i="94"/>
  <c r="B2216" i="94"/>
  <c r="D2215" i="94"/>
  <c r="B2215" i="94"/>
  <c r="D2214" i="94"/>
  <c r="B2214" i="94"/>
  <c r="D2213" i="94"/>
  <c r="B2213" i="94"/>
  <c r="D2212" i="94"/>
  <c r="B2212" i="94"/>
  <c r="D2211" i="94"/>
  <c r="B2211" i="94"/>
  <c r="D2210" i="94"/>
  <c r="B2210" i="94"/>
  <c r="D2209" i="94"/>
  <c r="B2209" i="94"/>
  <c r="D2208" i="94"/>
  <c r="B2208" i="94"/>
  <c r="D2207" i="94"/>
  <c r="B2207" i="94"/>
  <c r="D2206" i="94"/>
  <c r="B2206" i="94"/>
  <c r="D2205" i="94"/>
  <c r="B2205" i="94"/>
  <c r="D2204" i="94"/>
  <c r="B2204" i="94"/>
  <c r="D2203" i="94"/>
  <c r="B2203" i="94"/>
  <c r="D2202" i="94"/>
  <c r="B2202" i="94"/>
  <c r="D2201" i="94"/>
  <c r="B2201" i="94"/>
  <c r="D2200" i="94"/>
  <c r="B2200" i="94"/>
  <c r="D2199" i="94"/>
  <c r="B2199" i="94"/>
  <c r="D2198" i="94"/>
  <c r="B2198" i="94"/>
  <c r="D2197" i="94"/>
  <c r="B2197" i="94"/>
  <c r="D2196" i="94"/>
  <c r="B2196" i="94"/>
  <c r="D2195" i="94"/>
  <c r="B2195" i="94"/>
  <c r="D2194" i="94"/>
  <c r="B2194" i="94"/>
  <c r="D2193" i="94"/>
  <c r="B2193" i="94"/>
  <c r="D2192" i="94"/>
  <c r="B2192" i="94"/>
  <c r="D2191" i="94"/>
  <c r="B2191" i="94"/>
  <c r="D2190" i="94"/>
  <c r="B2190" i="94"/>
  <c r="D2189" i="94"/>
  <c r="B2189" i="94"/>
  <c r="D2188" i="94"/>
  <c r="B2188" i="94"/>
  <c r="D2187" i="94"/>
  <c r="B2187" i="94"/>
  <c r="D2186" i="94"/>
  <c r="B2186" i="94"/>
  <c r="D2185" i="94"/>
  <c r="B2185" i="94"/>
  <c r="D2184" i="94"/>
  <c r="B2184" i="94"/>
  <c r="D2183" i="94"/>
  <c r="B2183" i="94"/>
  <c r="D2182" i="94"/>
  <c r="B2182" i="94"/>
  <c r="D2181" i="94"/>
  <c r="B2181" i="94"/>
  <c r="D2180" i="94"/>
  <c r="B2180" i="94"/>
  <c r="D2179" i="94"/>
  <c r="B2179" i="94"/>
  <c r="D2178" i="94"/>
  <c r="B2178" i="94"/>
  <c r="D2177" i="94"/>
  <c r="B2177" i="94"/>
  <c r="D2176" i="94"/>
  <c r="B2176" i="94"/>
  <c r="D2175" i="94"/>
  <c r="B2175" i="94"/>
  <c r="D2174" i="94"/>
  <c r="B2174" i="94"/>
  <c r="D2173" i="94"/>
  <c r="B2173" i="94"/>
  <c r="D2172" i="94"/>
  <c r="B2172" i="94"/>
  <c r="D2171" i="94"/>
  <c r="B2171" i="94"/>
  <c r="D2170" i="94"/>
  <c r="B2170" i="94"/>
  <c r="D2169" i="94"/>
  <c r="B2169" i="94"/>
  <c r="D2168" i="94"/>
  <c r="B2168" i="94"/>
  <c r="D2167" i="94"/>
  <c r="B2167" i="94"/>
  <c r="D2166" i="94"/>
  <c r="B2166" i="94"/>
  <c r="D2165" i="94"/>
  <c r="B2165" i="94"/>
  <c r="D2164" i="94"/>
  <c r="B2164" i="94"/>
  <c r="D2163" i="94"/>
  <c r="B2163" i="94"/>
  <c r="D2162" i="94"/>
  <c r="B2162" i="94"/>
  <c r="D2161" i="94"/>
  <c r="B2161" i="94"/>
  <c r="D2160" i="94"/>
  <c r="B2160" i="94"/>
  <c r="D2159" i="94"/>
  <c r="B2159" i="94"/>
  <c r="D2158" i="94"/>
  <c r="B2158" i="94"/>
  <c r="D2157" i="94"/>
  <c r="B2157" i="94"/>
  <c r="D2156" i="94"/>
  <c r="B2156" i="94"/>
  <c r="D2155" i="94"/>
  <c r="B2155" i="94"/>
  <c r="D2154" i="94"/>
  <c r="B2154" i="94"/>
  <c r="D2153" i="94"/>
  <c r="B2153" i="94"/>
  <c r="D2152" i="94"/>
  <c r="B2152" i="94"/>
  <c r="D2151" i="94"/>
  <c r="B2151" i="94"/>
  <c r="D2150" i="94"/>
  <c r="B2150" i="94"/>
  <c r="D2149" i="94"/>
  <c r="B2149" i="94"/>
  <c r="D2148" i="94"/>
  <c r="B2148" i="94"/>
  <c r="D2147" i="94"/>
  <c r="B2147" i="94"/>
  <c r="D2146" i="94"/>
  <c r="B2146" i="94"/>
  <c r="D2145" i="94"/>
  <c r="B2145" i="94"/>
  <c r="D2144" i="94"/>
  <c r="B2144" i="94"/>
  <c r="D2143" i="94"/>
  <c r="B2143" i="94"/>
  <c r="D2142" i="94"/>
  <c r="B2142" i="94"/>
  <c r="D2141" i="94"/>
  <c r="B2141" i="94"/>
  <c r="D2140" i="94"/>
  <c r="B2140" i="94"/>
  <c r="D2139" i="94"/>
  <c r="B2139" i="94"/>
  <c r="D2138" i="94"/>
  <c r="B2138" i="94"/>
  <c r="D2137" i="94"/>
  <c r="B2137" i="94"/>
  <c r="D2136" i="94"/>
  <c r="B2136" i="94"/>
  <c r="D2135" i="94"/>
  <c r="B2135" i="94"/>
  <c r="D2134" i="94"/>
  <c r="B2134" i="94"/>
  <c r="D2133" i="94"/>
  <c r="B2133" i="94"/>
  <c r="D2132" i="94"/>
  <c r="B2132" i="94"/>
  <c r="D2131" i="94"/>
  <c r="B2131" i="94"/>
  <c r="D2130" i="94"/>
  <c r="B2130" i="94"/>
  <c r="D2129" i="94"/>
  <c r="B2129" i="94"/>
  <c r="D2128" i="94"/>
  <c r="B2128" i="94"/>
  <c r="D2127" i="94"/>
  <c r="B2127" i="94"/>
  <c r="D2126" i="94"/>
  <c r="B2126" i="94"/>
  <c r="D2125" i="94"/>
  <c r="B2125" i="94"/>
  <c r="D2124" i="94"/>
  <c r="B2124" i="94"/>
  <c r="D2123" i="94"/>
  <c r="B2123" i="94"/>
  <c r="D2122" i="94"/>
  <c r="B2122" i="94"/>
  <c r="D2121" i="94"/>
  <c r="B2121" i="94"/>
  <c r="D2120" i="94"/>
  <c r="B2120" i="94"/>
  <c r="D2119" i="94"/>
  <c r="B2119" i="94"/>
  <c r="D2118" i="94"/>
  <c r="B2118" i="94"/>
  <c r="D2117" i="94"/>
  <c r="B2117" i="94"/>
  <c r="D2116" i="94"/>
  <c r="B2116" i="94"/>
  <c r="D2115" i="94"/>
  <c r="B2115" i="94"/>
  <c r="D2114" i="94"/>
  <c r="B2114" i="94"/>
  <c r="D2113" i="94"/>
  <c r="B2113" i="94"/>
  <c r="D2112" i="94"/>
  <c r="B2112" i="94"/>
  <c r="D2111" i="94"/>
  <c r="B2111" i="94"/>
  <c r="D2110" i="94"/>
  <c r="B2110" i="94"/>
  <c r="D2109" i="94"/>
  <c r="B2109" i="94"/>
  <c r="D2108" i="94"/>
  <c r="B2108" i="94"/>
  <c r="D2107" i="94"/>
  <c r="B2107" i="94"/>
  <c r="D2106" i="94"/>
  <c r="B2106" i="94"/>
  <c r="D2105" i="94"/>
  <c r="B2105" i="94"/>
  <c r="D2104" i="94"/>
  <c r="B2104" i="94"/>
  <c r="D2103" i="94"/>
  <c r="B2103" i="94"/>
  <c r="D2102" i="94"/>
  <c r="B2102" i="94"/>
  <c r="D2101" i="94"/>
  <c r="B2101" i="94"/>
  <c r="D2100" i="94"/>
  <c r="B2100" i="94"/>
  <c r="D2099" i="94"/>
  <c r="B2099" i="94"/>
  <c r="D2098" i="94"/>
  <c r="B2098" i="94"/>
  <c r="D2097" i="94"/>
  <c r="B2097" i="94"/>
  <c r="D2096" i="94"/>
  <c r="B2096" i="94"/>
  <c r="D2095" i="94"/>
  <c r="B2095" i="94"/>
  <c r="D2094" i="94"/>
  <c r="B2094" i="94"/>
  <c r="D2093" i="94"/>
  <c r="B2093" i="94"/>
  <c r="D2092" i="94"/>
  <c r="B2092" i="94"/>
  <c r="D2091" i="94"/>
  <c r="B2091" i="94"/>
  <c r="D2090" i="94"/>
  <c r="B2090" i="94"/>
  <c r="D2089" i="94"/>
  <c r="B2089" i="94"/>
  <c r="D2088" i="94"/>
  <c r="B2088" i="94"/>
  <c r="D2087" i="94"/>
  <c r="B2087" i="94"/>
  <c r="D2086" i="94"/>
  <c r="B2086" i="94"/>
  <c r="D2085" i="94"/>
  <c r="B2085" i="94"/>
  <c r="D2084" i="94"/>
  <c r="B2084" i="94"/>
  <c r="D2083" i="94"/>
  <c r="B2083" i="94"/>
  <c r="D2082" i="94"/>
  <c r="B2082" i="94"/>
  <c r="D2081" i="94"/>
  <c r="B2081" i="94"/>
  <c r="D2080" i="94"/>
  <c r="B2080" i="94"/>
  <c r="D2079" i="94"/>
  <c r="B2079" i="94"/>
  <c r="D2078" i="94"/>
  <c r="B2078" i="94"/>
  <c r="D2077" i="94"/>
  <c r="B2077" i="94"/>
  <c r="D2076" i="94"/>
  <c r="B2076" i="94"/>
  <c r="D2075" i="94"/>
  <c r="B2075" i="94"/>
  <c r="D2074" i="94"/>
  <c r="B2074" i="94"/>
  <c r="D2073" i="94"/>
  <c r="B2073" i="94"/>
  <c r="D2072" i="94"/>
  <c r="B2072" i="94"/>
  <c r="D2071" i="94"/>
  <c r="B2071" i="94"/>
  <c r="D2070" i="94"/>
  <c r="B2070" i="94"/>
  <c r="D2069" i="94"/>
  <c r="B2069" i="94"/>
  <c r="D2068" i="94"/>
  <c r="B2068" i="94"/>
  <c r="D2067" i="94"/>
  <c r="B2067" i="94"/>
  <c r="D2066" i="94"/>
  <c r="B2066" i="94"/>
  <c r="D2065" i="94"/>
  <c r="B2065" i="94"/>
  <c r="D2064" i="94"/>
  <c r="B2064" i="94"/>
  <c r="D2063" i="94"/>
  <c r="B2063" i="94"/>
  <c r="D2062" i="94"/>
  <c r="B2062" i="94"/>
  <c r="D2061" i="94"/>
  <c r="B2061" i="94"/>
  <c r="D2060" i="94"/>
  <c r="B2060" i="94"/>
  <c r="D2059" i="94"/>
  <c r="B2059" i="94"/>
  <c r="D2058" i="94"/>
  <c r="B2058" i="94"/>
  <c r="D2057" i="94"/>
  <c r="B2057" i="94"/>
  <c r="D2056" i="94"/>
  <c r="B2056" i="94"/>
  <c r="D2055" i="94"/>
  <c r="B2055" i="94"/>
  <c r="D2054" i="94"/>
  <c r="B2054" i="94"/>
  <c r="D2053" i="94"/>
  <c r="B2053" i="94"/>
  <c r="D2052" i="94"/>
  <c r="B2052" i="94"/>
  <c r="D2051" i="94"/>
  <c r="B2051" i="94"/>
  <c r="D2050" i="94"/>
  <c r="B2050" i="94"/>
  <c r="D2049" i="94"/>
  <c r="B2049" i="94"/>
  <c r="D2048" i="94"/>
  <c r="B2048" i="94"/>
  <c r="D2047" i="94"/>
  <c r="B2047" i="94"/>
  <c r="D2046" i="94"/>
  <c r="B2046" i="94"/>
  <c r="D2045" i="94"/>
  <c r="B2045" i="94"/>
  <c r="D2044" i="94"/>
  <c r="B2044" i="94"/>
  <c r="D2043" i="94"/>
  <c r="B2043" i="94"/>
  <c r="D2042" i="94"/>
  <c r="B2042" i="94"/>
  <c r="D2041" i="94"/>
  <c r="B2041" i="94"/>
  <c r="D2040" i="94"/>
  <c r="B2040" i="94"/>
  <c r="D2039" i="94"/>
  <c r="B2039" i="94"/>
  <c r="D2038" i="94"/>
  <c r="B2038" i="94"/>
  <c r="D2037" i="94"/>
  <c r="B2037" i="94"/>
  <c r="D2036" i="94"/>
  <c r="B2036" i="94"/>
  <c r="D2035" i="94"/>
  <c r="B2035" i="94"/>
  <c r="D2034" i="94"/>
  <c r="B2034" i="94"/>
  <c r="D2033" i="94"/>
  <c r="B2033" i="94"/>
  <c r="D2032" i="94"/>
  <c r="B2032" i="94"/>
  <c r="D2031" i="94"/>
  <c r="B2031" i="94"/>
  <c r="D2030" i="94"/>
  <c r="B2030" i="94"/>
  <c r="D2029" i="94"/>
  <c r="B2029" i="94"/>
  <c r="D2028" i="94"/>
  <c r="B2028" i="94"/>
  <c r="D2027" i="94"/>
  <c r="B2027" i="94"/>
  <c r="D2026" i="94"/>
  <c r="B2026" i="94"/>
  <c r="D2025" i="94"/>
  <c r="B2025" i="94"/>
  <c r="D2024" i="94"/>
  <c r="B2024" i="94"/>
  <c r="D2023" i="94"/>
  <c r="B2023" i="94"/>
  <c r="D2022" i="94"/>
  <c r="B2022" i="94"/>
  <c r="D2021" i="94"/>
  <c r="B2021" i="94"/>
  <c r="D2020" i="94"/>
  <c r="B2020" i="94"/>
  <c r="D2019" i="94"/>
  <c r="B2019" i="94"/>
  <c r="D2018" i="94"/>
  <c r="B2018" i="94"/>
  <c r="D2017" i="94"/>
  <c r="B2017" i="94"/>
  <c r="D2016" i="94"/>
  <c r="B2016" i="94"/>
  <c r="D2015" i="94"/>
  <c r="B2015" i="94"/>
  <c r="D2014" i="94"/>
  <c r="B2014" i="94"/>
  <c r="D2013" i="94"/>
  <c r="B2013" i="94"/>
  <c r="D2012" i="94"/>
  <c r="B2012" i="94"/>
  <c r="D2011" i="94"/>
  <c r="B2011" i="94"/>
  <c r="D2010" i="94"/>
  <c r="B2010" i="94"/>
  <c r="D2009" i="94"/>
  <c r="B2009" i="94"/>
  <c r="D2008" i="94"/>
  <c r="B2008" i="94"/>
  <c r="D2007" i="94"/>
  <c r="B2007" i="94"/>
  <c r="D2006" i="94"/>
  <c r="B2006" i="94"/>
  <c r="D2005" i="94"/>
  <c r="B2005" i="94"/>
  <c r="D2004" i="94"/>
  <c r="B2004" i="94"/>
  <c r="D2003" i="94"/>
  <c r="B2003" i="94"/>
  <c r="D2002" i="94"/>
  <c r="B2002" i="94"/>
  <c r="D2001" i="94"/>
  <c r="B2001" i="94"/>
  <c r="D2000" i="94"/>
  <c r="B2000" i="94"/>
  <c r="D1999" i="94"/>
  <c r="B1999" i="94"/>
  <c r="D1998" i="94"/>
  <c r="B1998" i="94"/>
  <c r="D1997" i="94"/>
  <c r="B1997" i="94"/>
  <c r="D1996" i="94"/>
  <c r="B1996" i="94"/>
  <c r="D1995" i="94"/>
  <c r="B1995" i="94"/>
  <c r="D1994" i="94"/>
  <c r="B1994" i="94"/>
  <c r="D1993" i="94"/>
  <c r="B1993" i="94"/>
  <c r="D1992" i="94"/>
  <c r="B1992" i="94"/>
  <c r="D1991" i="94"/>
  <c r="B1991" i="94"/>
  <c r="D1990" i="94"/>
  <c r="B1990" i="94"/>
  <c r="D1989" i="94"/>
  <c r="B1989" i="94"/>
  <c r="D1988" i="94"/>
  <c r="B1988" i="94"/>
  <c r="D1987" i="94"/>
  <c r="B1987" i="94"/>
  <c r="D1986" i="94"/>
  <c r="B1986" i="94"/>
  <c r="D1985" i="94"/>
  <c r="B1985" i="94"/>
  <c r="D1984" i="94"/>
  <c r="B1984" i="94"/>
  <c r="D1983" i="94"/>
  <c r="B1983" i="94"/>
  <c r="D1982" i="94"/>
  <c r="B1982" i="94"/>
  <c r="D1981" i="94"/>
  <c r="B1981" i="94"/>
  <c r="D1980" i="94"/>
  <c r="B1980" i="94"/>
  <c r="D1979" i="94"/>
  <c r="B1979" i="94"/>
  <c r="D1978" i="94"/>
  <c r="B1978" i="94"/>
  <c r="D1977" i="94"/>
  <c r="B1977" i="94"/>
  <c r="D1976" i="94"/>
  <c r="B1976" i="94"/>
  <c r="D1975" i="94"/>
  <c r="B1975" i="94"/>
  <c r="D1974" i="94"/>
  <c r="B1974" i="94"/>
  <c r="D1973" i="94"/>
  <c r="B1973" i="94"/>
  <c r="D1972" i="94"/>
  <c r="B1972" i="94"/>
  <c r="D1971" i="94"/>
  <c r="B1971" i="94"/>
  <c r="D1970" i="94"/>
  <c r="B1970" i="94"/>
  <c r="D1969" i="94"/>
  <c r="B1969" i="94"/>
  <c r="D1968" i="94"/>
  <c r="B1968" i="94"/>
  <c r="D1967" i="94"/>
  <c r="B1967" i="94"/>
  <c r="D1966" i="94"/>
  <c r="B1966" i="94"/>
  <c r="D1965" i="94"/>
  <c r="B1965" i="94"/>
  <c r="D1964" i="94"/>
  <c r="B1964" i="94"/>
  <c r="D1963" i="94"/>
  <c r="B1963" i="94"/>
  <c r="D1962" i="94"/>
  <c r="B1962" i="94"/>
  <c r="D1961" i="94"/>
  <c r="B1961" i="94"/>
  <c r="D1960" i="94"/>
  <c r="B1960" i="94"/>
  <c r="D1959" i="94"/>
  <c r="B1959" i="94"/>
  <c r="D1958" i="94"/>
  <c r="B1958" i="94"/>
  <c r="D1957" i="94"/>
  <c r="B1957" i="94"/>
  <c r="D1956" i="94"/>
  <c r="B1956" i="94"/>
  <c r="D1955" i="94"/>
  <c r="B1955" i="94"/>
  <c r="D1954" i="94"/>
  <c r="B1954" i="94"/>
  <c r="D1953" i="94"/>
  <c r="B1953" i="94"/>
  <c r="D1952" i="94"/>
  <c r="B1952" i="94"/>
  <c r="D1951" i="94"/>
  <c r="B1951" i="94"/>
  <c r="D1950" i="94"/>
  <c r="B1950" i="94"/>
  <c r="D1949" i="94"/>
  <c r="B1949" i="94"/>
  <c r="D1948" i="94"/>
  <c r="B1948" i="94"/>
  <c r="D1947" i="94"/>
  <c r="B1947" i="94"/>
  <c r="D1946" i="94"/>
  <c r="B1946" i="94"/>
  <c r="D1945" i="94"/>
  <c r="B1945" i="94"/>
  <c r="D1944" i="94"/>
  <c r="B1944" i="94"/>
  <c r="D1943" i="94"/>
  <c r="B1943" i="94"/>
  <c r="D1942" i="94"/>
  <c r="B1942" i="94"/>
  <c r="D1941" i="94"/>
  <c r="B1941" i="94"/>
  <c r="D1940" i="94"/>
  <c r="B1940" i="94"/>
  <c r="D1939" i="94"/>
  <c r="B1939" i="94"/>
  <c r="D1938" i="94"/>
  <c r="B1938" i="94"/>
  <c r="D1937" i="94"/>
  <c r="B1937" i="94"/>
  <c r="D1936" i="94"/>
  <c r="B1936" i="94"/>
  <c r="D1935" i="94"/>
  <c r="B1935" i="94"/>
  <c r="D1934" i="94"/>
  <c r="B1934" i="94"/>
  <c r="D1933" i="94"/>
  <c r="B1933" i="94"/>
  <c r="D1932" i="94"/>
  <c r="B1932" i="94"/>
  <c r="D1931" i="94"/>
  <c r="B1931" i="94"/>
  <c r="D1930" i="94"/>
  <c r="B1930" i="94"/>
  <c r="D1929" i="94"/>
  <c r="B1929" i="94"/>
  <c r="D1928" i="94"/>
  <c r="B1928" i="94"/>
  <c r="D1927" i="94"/>
  <c r="B1927" i="94"/>
  <c r="D1926" i="94"/>
  <c r="B1926" i="94"/>
  <c r="D1925" i="94"/>
  <c r="B1925" i="94"/>
  <c r="D1924" i="94"/>
  <c r="B1924" i="94"/>
  <c r="D1923" i="94"/>
  <c r="B1923" i="94"/>
  <c r="D1922" i="94"/>
  <c r="B1922" i="94"/>
  <c r="D1921" i="94"/>
  <c r="B1921" i="94"/>
  <c r="D1920" i="94"/>
  <c r="B1920" i="94"/>
  <c r="D1919" i="94"/>
  <c r="B1919" i="94"/>
  <c r="D1918" i="94"/>
  <c r="B1918" i="94"/>
  <c r="D1917" i="94"/>
  <c r="B1917" i="94"/>
  <c r="D1916" i="94"/>
  <c r="B1916" i="94"/>
  <c r="D1915" i="94"/>
  <c r="B1915" i="94"/>
  <c r="D1914" i="94"/>
  <c r="B1914" i="94"/>
  <c r="D1913" i="94"/>
  <c r="B1913" i="94"/>
  <c r="D1912" i="94"/>
  <c r="B1912" i="94"/>
  <c r="D1911" i="94"/>
  <c r="B1911" i="94"/>
  <c r="D1910" i="94"/>
  <c r="B1910" i="94"/>
  <c r="D1909" i="94"/>
  <c r="B1909" i="94"/>
  <c r="D1908" i="94"/>
  <c r="B1908" i="94"/>
  <c r="D1907" i="94"/>
  <c r="B1907" i="94"/>
  <c r="D1906" i="94"/>
  <c r="B1906" i="94"/>
  <c r="D1905" i="94"/>
  <c r="B1905" i="94"/>
  <c r="D1904" i="94"/>
  <c r="B1904" i="94"/>
  <c r="D1903" i="94"/>
  <c r="B1903" i="94"/>
  <c r="D1902" i="94"/>
  <c r="B1902" i="94"/>
  <c r="D1901" i="94"/>
  <c r="B1901" i="94"/>
  <c r="D1900" i="94"/>
  <c r="B1900" i="94"/>
  <c r="D1899" i="94"/>
  <c r="B1899" i="94"/>
  <c r="D1898" i="94"/>
  <c r="B1898" i="94"/>
  <c r="D1897" i="94"/>
  <c r="B1897" i="94"/>
  <c r="D1896" i="94"/>
  <c r="B1896" i="94"/>
  <c r="D1895" i="94"/>
  <c r="B1895" i="94"/>
  <c r="D1894" i="94"/>
  <c r="B1894" i="94"/>
  <c r="D1893" i="94"/>
  <c r="B1893" i="94"/>
  <c r="D1892" i="94"/>
  <c r="B1892" i="94"/>
  <c r="D1891" i="94"/>
  <c r="B1891" i="94"/>
  <c r="D1890" i="94"/>
  <c r="B1890" i="94"/>
  <c r="D1889" i="94"/>
  <c r="B1889" i="94"/>
  <c r="D1888" i="94"/>
  <c r="B1888" i="94"/>
  <c r="D1887" i="94"/>
  <c r="B1887" i="94"/>
  <c r="D1886" i="94"/>
  <c r="B1886" i="94"/>
  <c r="D1885" i="94"/>
  <c r="B1885" i="94"/>
  <c r="D1884" i="94"/>
  <c r="B1884" i="94"/>
  <c r="D1883" i="94"/>
  <c r="B1883" i="94"/>
  <c r="D1882" i="94"/>
  <c r="B1882" i="94"/>
  <c r="D1881" i="94"/>
  <c r="B1881" i="94"/>
  <c r="D1880" i="94"/>
  <c r="B1880" i="94"/>
  <c r="D1879" i="94"/>
  <c r="B1879" i="94"/>
  <c r="D1878" i="94"/>
  <c r="B1878" i="94"/>
  <c r="D1877" i="94"/>
  <c r="B1877" i="94"/>
  <c r="D1876" i="94"/>
  <c r="B1876" i="94"/>
  <c r="D1875" i="94"/>
  <c r="B1875" i="94"/>
  <c r="D1874" i="94"/>
  <c r="B1874" i="94"/>
  <c r="D1873" i="94"/>
  <c r="B1873" i="94"/>
  <c r="D1872" i="94"/>
  <c r="B1872" i="94"/>
  <c r="D1871" i="94"/>
  <c r="B1871" i="94"/>
  <c r="D1870" i="94"/>
  <c r="B1870" i="94"/>
  <c r="D1869" i="94"/>
  <c r="B1869" i="94"/>
  <c r="D1868" i="94"/>
  <c r="B1868" i="94"/>
  <c r="D1867" i="94"/>
  <c r="B1867" i="94"/>
  <c r="D1866" i="94"/>
  <c r="B1866" i="94"/>
  <c r="D1865" i="94"/>
  <c r="B1865" i="94"/>
  <c r="D1864" i="94"/>
  <c r="B1864" i="94"/>
  <c r="D1863" i="94"/>
  <c r="B1863" i="94"/>
  <c r="D1862" i="94"/>
  <c r="B1862" i="94"/>
  <c r="D1861" i="94"/>
  <c r="B1861" i="94"/>
  <c r="D1860" i="94"/>
  <c r="B1860" i="94"/>
  <c r="D1859" i="94"/>
  <c r="B1859" i="94"/>
  <c r="D1858" i="94"/>
  <c r="B1858" i="94"/>
  <c r="D1857" i="94"/>
  <c r="B1857" i="94"/>
  <c r="D1856" i="94"/>
  <c r="B1856" i="94"/>
  <c r="D1855" i="94"/>
  <c r="B1855" i="94"/>
  <c r="D1854" i="94"/>
  <c r="B1854" i="94"/>
  <c r="D1853" i="94"/>
  <c r="B1853" i="94"/>
  <c r="D1852" i="94"/>
  <c r="B1852" i="94"/>
  <c r="D1851" i="94"/>
  <c r="B1851" i="94"/>
  <c r="D1850" i="94"/>
  <c r="B1850" i="94"/>
  <c r="D1849" i="94"/>
  <c r="B1849" i="94"/>
  <c r="D1848" i="94"/>
  <c r="B1848" i="94"/>
  <c r="D1847" i="94"/>
  <c r="B1847" i="94"/>
  <c r="D1846" i="94"/>
  <c r="B1846" i="94"/>
  <c r="D1845" i="94"/>
  <c r="B1845" i="94"/>
  <c r="D1844" i="94"/>
  <c r="B1844" i="94"/>
  <c r="D1843" i="94"/>
  <c r="B1843" i="94"/>
  <c r="D1842" i="94"/>
  <c r="B1842" i="94"/>
  <c r="D1841" i="94"/>
  <c r="B1841" i="94"/>
  <c r="D1840" i="94"/>
  <c r="B1840" i="94"/>
  <c r="D1839" i="94"/>
  <c r="B1839" i="94"/>
  <c r="D1838" i="94"/>
  <c r="B1838" i="94"/>
  <c r="D1837" i="94"/>
  <c r="B1837" i="94"/>
  <c r="D1836" i="94"/>
  <c r="B1836" i="94"/>
  <c r="D1835" i="94"/>
  <c r="B1835" i="94"/>
  <c r="D1834" i="94"/>
  <c r="B1834" i="94"/>
  <c r="D1833" i="94"/>
  <c r="B1833" i="94"/>
  <c r="D1832" i="94"/>
  <c r="B1832" i="94"/>
  <c r="D1831" i="94"/>
  <c r="B1831" i="94"/>
  <c r="D1830" i="94"/>
  <c r="B1830" i="94"/>
  <c r="D1829" i="94"/>
  <c r="B1829" i="94"/>
  <c r="D1828" i="94"/>
  <c r="B1828" i="94"/>
  <c r="D1827" i="94"/>
  <c r="B1827" i="94"/>
  <c r="D1826" i="94"/>
  <c r="B1826" i="94"/>
  <c r="D1825" i="94"/>
  <c r="B1825" i="94"/>
  <c r="D1824" i="94"/>
  <c r="B1824" i="94"/>
  <c r="D1823" i="94"/>
  <c r="B1823" i="94"/>
  <c r="D1822" i="94"/>
  <c r="B1822" i="94"/>
  <c r="D1821" i="94"/>
  <c r="B1821" i="94"/>
  <c r="D1820" i="94"/>
  <c r="B1820" i="94"/>
  <c r="D1819" i="94"/>
  <c r="B1819" i="94"/>
  <c r="D1818" i="94"/>
  <c r="B1818" i="94"/>
  <c r="D1817" i="94"/>
  <c r="B1817" i="94"/>
  <c r="D1816" i="94"/>
  <c r="B1816" i="94"/>
  <c r="D1815" i="94"/>
  <c r="B1815" i="94"/>
  <c r="D1814" i="94"/>
  <c r="B1814" i="94"/>
  <c r="D1813" i="94"/>
  <c r="B1813" i="94"/>
  <c r="D1812" i="94"/>
  <c r="B1812" i="94"/>
  <c r="D1811" i="94"/>
  <c r="B1811" i="94"/>
  <c r="D1810" i="94"/>
  <c r="B1810" i="94"/>
  <c r="D1809" i="94"/>
  <c r="B1809" i="94"/>
  <c r="D1808" i="94"/>
  <c r="B1808" i="94"/>
  <c r="D1807" i="94"/>
  <c r="B1807" i="94"/>
  <c r="D1806" i="94"/>
  <c r="B1806" i="94"/>
  <c r="D1805" i="94"/>
  <c r="B1805" i="94"/>
  <c r="D1804" i="94"/>
  <c r="B1804" i="94"/>
  <c r="D1803" i="94"/>
  <c r="B1803" i="94"/>
  <c r="D1802" i="94"/>
  <c r="B1802" i="94"/>
  <c r="D1801" i="94"/>
  <c r="B1801" i="94"/>
  <c r="D1800" i="94"/>
  <c r="B1800" i="94"/>
  <c r="D1799" i="94"/>
  <c r="B1799" i="94"/>
  <c r="D1798" i="94"/>
  <c r="B1798" i="94"/>
  <c r="D1797" i="94"/>
  <c r="B1797" i="94"/>
  <c r="D1796" i="94"/>
  <c r="B1796" i="94"/>
  <c r="D1795" i="94"/>
  <c r="B1795" i="94"/>
  <c r="D1794" i="94"/>
  <c r="B1794" i="94"/>
  <c r="D1793" i="94"/>
  <c r="B1793" i="94"/>
  <c r="D1792" i="94"/>
  <c r="B1792" i="94"/>
  <c r="D1791" i="94"/>
  <c r="B1791" i="94"/>
  <c r="D1790" i="94"/>
  <c r="B1790" i="94"/>
  <c r="D1789" i="94"/>
  <c r="B1789" i="94"/>
  <c r="D1788" i="94"/>
  <c r="B1788" i="94"/>
  <c r="D1787" i="94"/>
  <c r="B1787" i="94"/>
  <c r="D1786" i="94"/>
  <c r="B1786" i="94"/>
  <c r="D1785" i="94"/>
  <c r="B1785" i="94"/>
  <c r="D1784" i="94"/>
  <c r="B1784" i="94"/>
  <c r="D1783" i="94"/>
  <c r="B1783" i="94"/>
  <c r="D1782" i="94"/>
  <c r="B1782" i="94"/>
  <c r="D1781" i="94"/>
  <c r="B1781" i="94"/>
  <c r="D1780" i="94"/>
  <c r="B1780" i="94"/>
  <c r="D1779" i="94"/>
  <c r="B1779" i="94"/>
  <c r="D1778" i="94"/>
  <c r="B1778" i="94"/>
  <c r="D1777" i="94"/>
  <c r="B1777" i="94"/>
  <c r="D1776" i="94"/>
  <c r="B1776" i="94"/>
  <c r="D1775" i="94"/>
  <c r="B1775" i="94"/>
  <c r="D1774" i="94"/>
  <c r="B1774" i="94"/>
  <c r="D1773" i="94"/>
  <c r="B1773" i="94"/>
  <c r="D1772" i="94"/>
  <c r="B1772" i="94"/>
  <c r="D1771" i="94"/>
  <c r="B1771" i="94"/>
  <c r="D1770" i="94"/>
  <c r="B1770" i="94"/>
  <c r="D1769" i="94"/>
  <c r="B1769" i="94"/>
  <c r="D1768" i="94"/>
  <c r="B1768" i="94"/>
  <c r="D1767" i="94"/>
  <c r="B1767" i="94"/>
  <c r="D1766" i="94"/>
  <c r="B1766" i="94"/>
  <c r="D1765" i="94"/>
  <c r="B1765" i="94"/>
  <c r="D1764" i="94"/>
  <c r="B1764" i="94"/>
  <c r="D1763" i="94"/>
  <c r="B1763" i="94"/>
  <c r="D1762" i="94"/>
  <c r="B1762" i="94"/>
  <c r="D1761" i="94"/>
  <c r="B1761" i="94"/>
  <c r="D1760" i="94"/>
  <c r="B1760" i="94"/>
  <c r="D1759" i="94"/>
  <c r="B1759" i="94"/>
  <c r="D1758" i="94"/>
  <c r="B1758" i="94"/>
  <c r="D1757" i="94"/>
  <c r="B1757" i="94"/>
  <c r="D1756" i="94"/>
  <c r="B1756" i="94"/>
  <c r="D1755" i="94"/>
  <c r="B1755" i="94"/>
  <c r="D1754" i="94"/>
  <c r="B1754" i="94"/>
  <c r="D1753" i="94"/>
  <c r="B1753" i="94"/>
  <c r="D1752" i="94"/>
  <c r="B1752" i="94"/>
  <c r="D1751" i="94"/>
  <c r="B1751" i="94"/>
  <c r="D1750" i="94"/>
  <c r="B1750" i="94"/>
  <c r="D1749" i="94"/>
  <c r="B1749" i="94"/>
  <c r="D1748" i="94"/>
  <c r="B1748" i="94"/>
  <c r="D1747" i="94"/>
  <c r="B1747" i="94"/>
  <c r="D1746" i="94"/>
  <c r="B1746" i="94"/>
  <c r="D1745" i="94"/>
  <c r="B1745" i="94"/>
  <c r="D1744" i="94"/>
  <c r="B1744" i="94"/>
  <c r="D1743" i="94"/>
  <c r="B1743" i="94"/>
  <c r="D1742" i="94"/>
  <c r="B1742" i="94"/>
  <c r="D1741" i="94"/>
  <c r="B1741" i="94"/>
  <c r="D1740" i="94"/>
  <c r="B1740" i="94"/>
  <c r="D1739" i="94"/>
  <c r="B1739" i="94"/>
  <c r="D1738" i="94"/>
  <c r="B1738" i="94"/>
  <c r="D1737" i="94"/>
  <c r="B1737" i="94"/>
  <c r="D1736" i="94"/>
  <c r="B1736" i="94"/>
  <c r="D1735" i="94"/>
  <c r="B1735" i="94"/>
  <c r="D1734" i="94"/>
  <c r="B1734" i="94"/>
  <c r="D1733" i="94"/>
  <c r="B1733" i="94"/>
  <c r="D1732" i="94"/>
  <c r="B1732" i="94"/>
  <c r="D1731" i="94"/>
  <c r="B1731" i="94"/>
  <c r="D1730" i="94"/>
  <c r="B1730" i="94"/>
  <c r="D1729" i="94"/>
  <c r="B1729" i="94"/>
  <c r="D1728" i="94"/>
  <c r="B1728" i="94"/>
  <c r="D1727" i="94"/>
  <c r="B1727" i="94"/>
  <c r="D1726" i="94"/>
  <c r="B1726" i="94"/>
  <c r="D1725" i="94"/>
  <c r="B1725" i="94"/>
  <c r="D1724" i="94"/>
  <c r="B1724" i="94"/>
  <c r="D1723" i="94"/>
  <c r="B1723" i="94"/>
  <c r="D1722" i="94"/>
  <c r="B1722" i="94"/>
  <c r="D1721" i="94"/>
  <c r="B1721" i="94"/>
  <c r="D1720" i="94"/>
  <c r="B1720" i="94"/>
  <c r="D1719" i="94"/>
  <c r="B1719" i="94"/>
  <c r="D1718" i="94"/>
  <c r="B1718" i="94"/>
  <c r="D1717" i="94"/>
  <c r="B1717" i="94"/>
  <c r="D1716" i="94"/>
  <c r="B1716" i="94"/>
  <c r="D1715" i="94"/>
  <c r="B1715" i="94"/>
  <c r="D1714" i="94"/>
  <c r="B1714" i="94"/>
  <c r="D1713" i="94"/>
  <c r="B1713" i="94"/>
  <c r="D1712" i="94"/>
  <c r="B1712" i="94"/>
  <c r="D1711" i="94"/>
  <c r="B1711" i="94"/>
  <c r="D1710" i="94"/>
  <c r="B1710" i="94"/>
  <c r="D1709" i="94"/>
  <c r="B1709" i="94"/>
  <c r="D1708" i="94"/>
  <c r="B1708" i="94"/>
  <c r="D1707" i="94"/>
  <c r="B1707" i="94"/>
  <c r="D1706" i="94"/>
  <c r="B1706" i="94"/>
  <c r="D1705" i="94"/>
  <c r="B1705" i="94"/>
  <c r="D1704" i="94"/>
  <c r="B1704" i="94"/>
  <c r="D1703" i="94"/>
  <c r="B1703" i="94"/>
  <c r="D1702" i="94"/>
  <c r="B1702" i="94"/>
  <c r="D1701" i="94"/>
  <c r="B1701" i="94"/>
  <c r="D1700" i="94"/>
  <c r="B1700" i="94"/>
  <c r="D1699" i="94"/>
  <c r="B1699" i="94"/>
  <c r="D1698" i="94"/>
  <c r="B1698" i="94"/>
  <c r="D1697" i="94"/>
  <c r="B1697" i="94"/>
  <c r="D1696" i="94"/>
  <c r="B1696" i="94"/>
  <c r="D1695" i="94"/>
  <c r="B1695" i="94"/>
  <c r="D1694" i="94"/>
  <c r="B1694" i="94"/>
  <c r="D1693" i="94"/>
  <c r="B1693" i="94"/>
  <c r="D1692" i="94"/>
  <c r="B1692" i="94"/>
  <c r="D1691" i="94"/>
  <c r="B1691" i="94"/>
  <c r="D1690" i="94"/>
  <c r="B1690" i="94"/>
  <c r="D1689" i="94"/>
  <c r="B1689" i="94"/>
  <c r="D1688" i="94"/>
  <c r="B1688" i="94"/>
  <c r="D1687" i="94"/>
  <c r="B1687" i="94"/>
  <c r="D1686" i="94"/>
  <c r="B1686" i="94"/>
  <c r="D1685" i="94"/>
  <c r="B1685" i="94"/>
  <c r="D1684" i="94"/>
  <c r="B1684" i="94"/>
  <c r="D1683" i="94"/>
  <c r="B1683" i="94"/>
  <c r="D1682" i="94"/>
  <c r="B1682" i="94"/>
  <c r="D1681" i="94"/>
  <c r="B1681" i="94"/>
  <c r="D1680" i="94"/>
  <c r="B1680" i="94"/>
  <c r="D1679" i="94"/>
  <c r="B1679" i="94"/>
  <c r="D1678" i="94"/>
  <c r="B1678" i="94"/>
  <c r="D1677" i="94"/>
  <c r="B1677" i="94"/>
  <c r="D1676" i="94"/>
  <c r="B1676" i="94"/>
  <c r="D1675" i="94"/>
  <c r="B1675" i="94"/>
  <c r="D1674" i="94"/>
  <c r="B1674" i="94"/>
  <c r="D1673" i="94"/>
  <c r="B1673" i="94"/>
  <c r="D1672" i="94"/>
  <c r="B1672" i="94"/>
  <c r="D1671" i="94"/>
  <c r="B1671" i="94"/>
  <c r="D1670" i="94"/>
  <c r="B1670" i="94"/>
  <c r="D1669" i="94"/>
  <c r="B1669" i="94"/>
  <c r="D1668" i="94"/>
  <c r="B1668" i="94"/>
  <c r="D1667" i="94"/>
  <c r="B1667" i="94"/>
  <c r="D1666" i="94"/>
  <c r="B1666" i="94"/>
  <c r="D1665" i="94"/>
  <c r="B1665" i="94"/>
  <c r="D1664" i="94"/>
  <c r="B1664" i="94"/>
  <c r="D1663" i="94"/>
  <c r="B1663" i="94"/>
  <c r="D1662" i="94"/>
  <c r="B1662" i="94"/>
  <c r="D1661" i="94"/>
  <c r="B1661" i="94"/>
  <c r="D1660" i="94"/>
  <c r="B1660" i="94"/>
  <c r="D1659" i="94"/>
  <c r="B1659" i="94"/>
  <c r="D1658" i="94"/>
  <c r="B1658" i="94"/>
  <c r="D1657" i="94"/>
  <c r="B1657" i="94"/>
  <c r="D1656" i="94"/>
  <c r="B1656" i="94"/>
  <c r="D1655" i="94"/>
  <c r="B1655" i="94"/>
  <c r="D1654" i="94"/>
  <c r="B1654" i="94"/>
  <c r="D1653" i="94"/>
  <c r="B1653" i="94"/>
  <c r="D1652" i="94"/>
  <c r="B1652" i="94"/>
  <c r="D1651" i="94"/>
  <c r="B1651" i="94"/>
  <c r="D1650" i="94"/>
  <c r="B1650" i="94"/>
  <c r="D1649" i="94"/>
  <c r="B1649" i="94"/>
  <c r="D1648" i="94"/>
  <c r="B1648" i="94"/>
  <c r="D1647" i="94"/>
  <c r="B1647" i="94"/>
  <c r="D1646" i="94"/>
  <c r="B1646" i="94"/>
  <c r="D1645" i="94"/>
  <c r="B1645" i="94"/>
  <c r="D1644" i="94"/>
  <c r="B1644" i="94"/>
  <c r="D1643" i="94"/>
  <c r="B1643" i="94"/>
  <c r="D1642" i="94"/>
  <c r="B1642" i="94"/>
  <c r="D1641" i="94"/>
  <c r="B1641" i="94"/>
  <c r="D1640" i="94"/>
  <c r="B1640" i="94"/>
  <c r="D1639" i="94"/>
  <c r="B1639" i="94"/>
  <c r="D1638" i="94"/>
  <c r="B1638" i="94"/>
  <c r="D1637" i="94"/>
  <c r="B1637" i="94"/>
  <c r="D1636" i="94"/>
  <c r="B1636" i="94"/>
  <c r="D1635" i="94"/>
  <c r="B1635" i="94"/>
  <c r="D1634" i="94"/>
  <c r="B1634" i="94"/>
  <c r="D1633" i="94"/>
  <c r="B1633" i="94"/>
  <c r="D1632" i="94"/>
  <c r="B1632" i="94"/>
  <c r="D1631" i="94"/>
  <c r="B1631" i="94"/>
  <c r="D1630" i="94"/>
  <c r="B1630" i="94"/>
  <c r="D1629" i="94"/>
  <c r="B1629" i="94"/>
  <c r="D1628" i="94"/>
  <c r="B1628" i="94"/>
  <c r="D1627" i="94"/>
  <c r="B1627" i="94"/>
  <c r="D1626" i="94"/>
  <c r="B1626" i="94"/>
  <c r="D1625" i="94"/>
  <c r="B1625" i="94"/>
  <c r="D1624" i="94"/>
  <c r="B1624" i="94"/>
  <c r="D1623" i="94"/>
  <c r="B1623" i="94"/>
  <c r="D1622" i="94"/>
  <c r="B1622" i="94"/>
  <c r="D1621" i="94"/>
  <c r="B1621" i="94"/>
  <c r="D1620" i="94"/>
  <c r="B1620" i="94"/>
  <c r="D1619" i="94"/>
  <c r="B1619" i="94"/>
  <c r="D1618" i="94"/>
  <c r="B1618" i="94"/>
  <c r="D1617" i="94"/>
  <c r="B1617" i="94"/>
  <c r="D1616" i="94"/>
  <c r="B1616" i="94"/>
  <c r="D1615" i="94"/>
  <c r="B1615" i="94"/>
  <c r="D1614" i="94"/>
  <c r="B1614" i="94"/>
  <c r="D1613" i="94"/>
  <c r="B1613" i="94"/>
  <c r="D1612" i="94"/>
  <c r="B1612" i="94"/>
  <c r="D1611" i="94"/>
  <c r="B1611" i="94"/>
  <c r="D1610" i="94"/>
  <c r="B1610" i="94"/>
  <c r="D1609" i="94"/>
  <c r="B1609" i="94"/>
  <c r="D1608" i="94"/>
  <c r="B1608" i="94"/>
  <c r="D1607" i="94"/>
  <c r="B1607" i="94"/>
  <c r="D1606" i="94"/>
  <c r="B1606" i="94"/>
  <c r="D1605" i="94"/>
  <c r="B1605" i="94"/>
  <c r="D1604" i="94"/>
  <c r="B1604" i="94"/>
  <c r="D1603" i="94"/>
  <c r="B1603" i="94"/>
  <c r="D1602" i="94"/>
  <c r="B1602" i="94"/>
  <c r="D1601" i="94"/>
  <c r="B1601" i="94"/>
  <c r="D1600" i="94"/>
  <c r="B1600" i="94"/>
  <c r="D1599" i="94"/>
  <c r="B1599" i="94"/>
  <c r="D1598" i="94"/>
  <c r="B1598" i="94"/>
  <c r="D1597" i="94"/>
  <c r="B1597" i="94"/>
  <c r="D1596" i="94"/>
  <c r="B1596" i="94"/>
  <c r="D1595" i="94"/>
  <c r="B1595" i="94"/>
  <c r="D1594" i="94"/>
  <c r="B1594" i="94"/>
  <c r="D1593" i="94"/>
  <c r="B1593" i="94"/>
  <c r="D1592" i="94"/>
  <c r="B1592" i="94"/>
  <c r="D1591" i="94"/>
  <c r="B1591" i="94"/>
  <c r="D1590" i="94"/>
  <c r="B1590" i="94"/>
  <c r="D1589" i="94"/>
  <c r="B1589" i="94"/>
  <c r="D1588" i="94"/>
  <c r="B1588" i="94"/>
  <c r="D1587" i="94"/>
  <c r="B1587" i="94"/>
  <c r="D1586" i="94"/>
  <c r="B1586" i="94"/>
  <c r="D1585" i="94"/>
  <c r="B1585" i="94"/>
  <c r="D1584" i="94"/>
  <c r="B1584" i="94"/>
  <c r="D1583" i="94"/>
  <c r="B1583" i="94"/>
  <c r="D1582" i="94"/>
  <c r="B1582" i="94"/>
  <c r="D1581" i="94"/>
  <c r="B1581" i="94"/>
  <c r="D1580" i="94"/>
  <c r="B1580" i="94"/>
  <c r="D1579" i="94"/>
  <c r="B1579" i="94"/>
  <c r="D1578" i="94"/>
  <c r="B1578" i="94"/>
  <c r="D1577" i="94"/>
  <c r="B1577" i="94"/>
  <c r="D1576" i="94"/>
  <c r="B1576" i="94"/>
  <c r="D1575" i="94"/>
  <c r="B1575" i="94"/>
  <c r="D1574" i="94"/>
  <c r="B1574" i="94"/>
  <c r="D1573" i="94"/>
  <c r="B1573" i="94"/>
  <c r="D1572" i="94"/>
  <c r="B1572" i="94"/>
  <c r="D1571" i="94"/>
  <c r="B1571" i="94"/>
  <c r="D1570" i="94"/>
  <c r="B1570" i="94"/>
  <c r="D1569" i="94"/>
  <c r="B1569" i="94"/>
  <c r="D1568" i="94"/>
  <c r="B1568" i="94"/>
  <c r="D1567" i="94"/>
  <c r="B1567" i="94"/>
  <c r="D1566" i="94"/>
  <c r="B1566" i="94"/>
  <c r="D1565" i="94"/>
  <c r="B1565" i="94"/>
  <c r="D1564" i="94"/>
  <c r="B1564" i="94"/>
  <c r="D1563" i="94"/>
  <c r="B1563" i="94"/>
  <c r="D1562" i="94"/>
  <c r="B1562" i="94"/>
  <c r="D1561" i="94"/>
  <c r="B1561" i="94"/>
  <c r="D1560" i="94"/>
  <c r="B1560" i="94"/>
  <c r="D1559" i="94"/>
  <c r="B1559" i="94"/>
  <c r="D1558" i="94"/>
  <c r="B1558" i="94"/>
  <c r="D1557" i="94"/>
  <c r="B1557" i="94"/>
  <c r="D1556" i="94"/>
  <c r="B1556" i="94"/>
  <c r="D1555" i="94"/>
  <c r="B1555" i="94"/>
  <c r="D1554" i="94"/>
  <c r="B1554" i="94"/>
  <c r="D1553" i="94"/>
  <c r="B1553" i="94"/>
  <c r="D1552" i="94"/>
  <c r="B1552" i="94"/>
  <c r="D1551" i="94"/>
  <c r="B1551" i="94"/>
  <c r="D1550" i="94"/>
  <c r="B1550" i="94"/>
  <c r="D1549" i="94"/>
  <c r="B1549" i="94"/>
  <c r="D1548" i="94"/>
  <c r="B1548" i="94"/>
  <c r="D1547" i="94"/>
  <c r="B1547" i="94"/>
  <c r="D1546" i="94"/>
  <c r="B1546" i="94"/>
  <c r="D1545" i="94"/>
  <c r="B1545" i="94"/>
  <c r="D1544" i="94"/>
  <c r="B1544" i="94"/>
  <c r="D1543" i="94"/>
  <c r="B1543" i="94"/>
  <c r="D1542" i="94"/>
  <c r="B1542" i="94"/>
  <c r="D1541" i="94"/>
  <c r="B1541" i="94"/>
  <c r="D1540" i="94"/>
  <c r="B1540" i="94"/>
  <c r="D1539" i="94"/>
  <c r="B1539" i="94"/>
  <c r="D1538" i="94"/>
  <c r="B1538" i="94"/>
  <c r="D1537" i="94"/>
  <c r="B1537" i="94"/>
  <c r="D1536" i="94"/>
  <c r="B1536" i="94"/>
  <c r="D1535" i="94"/>
  <c r="B1535" i="94"/>
  <c r="D1534" i="94"/>
  <c r="B1534" i="94"/>
  <c r="D1533" i="94"/>
  <c r="B1533" i="94"/>
  <c r="D1532" i="94"/>
  <c r="B1532" i="94"/>
  <c r="D1531" i="94"/>
  <c r="B1531" i="94"/>
  <c r="D1530" i="94"/>
  <c r="B1530" i="94"/>
  <c r="D1529" i="94"/>
  <c r="B1529" i="94"/>
  <c r="D1528" i="94"/>
  <c r="B1528" i="94"/>
  <c r="D1527" i="94"/>
  <c r="B1527" i="94"/>
  <c r="D1526" i="94"/>
  <c r="B1526" i="94"/>
  <c r="D1525" i="94"/>
  <c r="B1525" i="94"/>
  <c r="D1524" i="94"/>
  <c r="B1524" i="94"/>
  <c r="D1523" i="94"/>
  <c r="B1523" i="94"/>
  <c r="D1522" i="94"/>
  <c r="B1522" i="94"/>
  <c r="D1521" i="94"/>
  <c r="B1521" i="94"/>
  <c r="D1520" i="94"/>
  <c r="B1520" i="94"/>
  <c r="D1519" i="94"/>
  <c r="B1519" i="94"/>
  <c r="D1518" i="94"/>
  <c r="B1518" i="94"/>
  <c r="D1517" i="94"/>
  <c r="B1517" i="94"/>
  <c r="D1516" i="94"/>
  <c r="B1516" i="94"/>
  <c r="D1515" i="94"/>
  <c r="B1515" i="94"/>
  <c r="D1514" i="94"/>
  <c r="B1514" i="94"/>
  <c r="D1513" i="94"/>
  <c r="B1513" i="94"/>
  <c r="D1512" i="94"/>
  <c r="B1512" i="94"/>
  <c r="D1511" i="94"/>
  <c r="B1511" i="94"/>
  <c r="D1510" i="94"/>
  <c r="B1510" i="94"/>
  <c r="D1509" i="94"/>
  <c r="B1509" i="94"/>
  <c r="D1508" i="94"/>
  <c r="B1508" i="94"/>
  <c r="D1507" i="94"/>
  <c r="B1507" i="94"/>
  <c r="D1506" i="94"/>
  <c r="B1506" i="94"/>
  <c r="D1505" i="94"/>
  <c r="B1505" i="94"/>
  <c r="D1504" i="94"/>
  <c r="B1504" i="94"/>
  <c r="D1503" i="94"/>
  <c r="B1503" i="94"/>
  <c r="D1502" i="94"/>
  <c r="B1502" i="94"/>
  <c r="D1501" i="94"/>
  <c r="B1501" i="94"/>
  <c r="D1500" i="94"/>
  <c r="B1500" i="94"/>
  <c r="D1499" i="94"/>
  <c r="B1499" i="94"/>
  <c r="D1498" i="94"/>
  <c r="B1498" i="94"/>
  <c r="D1497" i="94"/>
  <c r="B1497" i="94"/>
  <c r="D1496" i="94"/>
  <c r="B1496" i="94"/>
  <c r="D1495" i="94"/>
  <c r="B1495" i="94"/>
  <c r="D1494" i="94"/>
  <c r="B1494" i="94"/>
  <c r="D1493" i="94"/>
  <c r="B1493" i="94"/>
  <c r="D1492" i="94"/>
  <c r="B1492" i="94"/>
  <c r="D1491" i="94"/>
  <c r="B1491" i="94"/>
  <c r="D1490" i="94"/>
  <c r="B1490" i="94"/>
  <c r="D1489" i="94"/>
  <c r="B1489" i="94"/>
  <c r="D1488" i="94"/>
  <c r="B1488" i="94"/>
  <c r="D1487" i="94"/>
  <c r="B1487" i="94"/>
  <c r="D1486" i="94"/>
  <c r="B1486" i="94"/>
  <c r="D1485" i="94"/>
  <c r="B1485" i="94"/>
  <c r="D1484" i="94"/>
  <c r="B1484" i="94"/>
  <c r="D1483" i="94"/>
  <c r="B1483" i="94"/>
  <c r="D1482" i="94"/>
  <c r="B1482" i="94"/>
  <c r="D1481" i="94"/>
  <c r="B1481" i="94"/>
  <c r="D1480" i="94"/>
  <c r="B1480" i="94"/>
  <c r="D1479" i="94"/>
  <c r="B1479" i="94"/>
  <c r="D1478" i="94"/>
  <c r="B1478" i="94"/>
  <c r="D1477" i="94"/>
  <c r="B1477" i="94"/>
  <c r="D1476" i="94"/>
  <c r="B1476" i="94"/>
  <c r="D1475" i="94"/>
  <c r="B1475" i="94"/>
  <c r="D1474" i="94"/>
  <c r="B1474" i="94"/>
  <c r="D1473" i="94"/>
  <c r="B1473" i="94"/>
  <c r="D1472" i="94"/>
  <c r="B1472" i="94"/>
  <c r="D1471" i="94"/>
  <c r="B1471" i="94"/>
  <c r="D1470" i="94"/>
  <c r="B1470" i="94"/>
  <c r="D1469" i="94"/>
  <c r="B1469" i="94"/>
  <c r="D1468" i="94"/>
  <c r="B1468" i="94"/>
  <c r="D1467" i="94"/>
  <c r="B1467" i="94"/>
  <c r="D1466" i="94"/>
  <c r="B1466" i="94"/>
  <c r="D1465" i="94"/>
  <c r="B1465" i="94"/>
  <c r="D1464" i="94"/>
  <c r="B1464" i="94"/>
  <c r="D1463" i="94"/>
  <c r="B1463" i="94"/>
  <c r="D1462" i="94"/>
  <c r="B1462" i="94"/>
  <c r="D1461" i="94"/>
  <c r="B1461" i="94"/>
  <c r="D1460" i="94"/>
  <c r="B1460" i="94"/>
  <c r="D1459" i="94"/>
  <c r="B1459" i="94"/>
  <c r="D1458" i="94"/>
  <c r="B1458" i="94"/>
  <c r="D1457" i="94"/>
  <c r="B1457" i="94"/>
  <c r="D1456" i="94"/>
  <c r="B1456" i="94"/>
  <c r="D1455" i="94"/>
  <c r="B1455" i="94"/>
  <c r="D1454" i="94"/>
  <c r="B1454" i="94"/>
  <c r="D1453" i="94"/>
  <c r="B1453" i="94"/>
  <c r="D1452" i="94"/>
  <c r="B1452" i="94"/>
  <c r="D1451" i="94"/>
  <c r="B1451" i="94"/>
  <c r="D1450" i="94"/>
  <c r="B1450" i="94"/>
  <c r="D1449" i="94"/>
  <c r="B1449" i="94"/>
  <c r="D1448" i="94"/>
  <c r="B1448" i="94"/>
  <c r="D1447" i="94"/>
  <c r="B1447" i="94"/>
  <c r="D1446" i="94"/>
  <c r="B1446" i="94"/>
  <c r="D1445" i="94"/>
  <c r="B1445" i="94"/>
  <c r="D1444" i="94"/>
  <c r="B1444" i="94"/>
  <c r="D1443" i="94"/>
  <c r="B1443" i="94"/>
  <c r="D1442" i="94"/>
  <c r="B1442" i="94"/>
  <c r="D1441" i="94"/>
  <c r="B1441" i="94"/>
  <c r="D1440" i="94"/>
  <c r="B1440" i="94"/>
  <c r="D1439" i="94"/>
  <c r="B1439" i="94"/>
  <c r="D1438" i="94"/>
  <c r="B1438" i="94"/>
  <c r="D1437" i="94"/>
  <c r="B1437" i="94"/>
  <c r="D1436" i="94"/>
  <c r="B1436" i="94"/>
  <c r="D1435" i="94"/>
  <c r="B1435" i="94"/>
  <c r="D1434" i="94"/>
  <c r="B1434" i="94"/>
  <c r="D1433" i="94"/>
  <c r="B1433" i="94"/>
  <c r="D1432" i="94"/>
  <c r="B1432" i="94"/>
  <c r="D1431" i="94"/>
  <c r="B1431" i="94"/>
  <c r="D1430" i="94"/>
  <c r="B1430" i="94"/>
  <c r="D1429" i="94"/>
  <c r="B1429" i="94"/>
  <c r="D1428" i="94"/>
  <c r="B1428" i="94"/>
  <c r="D1427" i="94"/>
  <c r="B1427" i="94"/>
  <c r="D1426" i="94"/>
  <c r="B1426" i="94"/>
  <c r="D1425" i="94"/>
  <c r="B1425" i="94"/>
  <c r="D1424" i="94"/>
  <c r="B1424" i="94"/>
  <c r="D1423" i="94"/>
  <c r="B1423" i="94"/>
  <c r="D1422" i="94"/>
  <c r="B1422" i="94"/>
  <c r="D1421" i="94"/>
  <c r="B1421" i="94"/>
  <c r="D1420" i="94"/>
  <c r="B1420" i="94"/>
  <c r="D1419" i="94"/>
  <c r="B1419" i="94"/>
  <c r="D1418" i="94"/>
  <c r="B1418" i="94"/>
  <c r="D1417" i="94"/>
  <c r="B1417" i="94"/>
  <c r="D1416" i="94"/>
  <c r="B1416" i="94"/>
  <c r="D1415" i="94"/>
  <c r="B1415" i="94"/>
  <c r="D1414" i="94"/>
  <c r="B1414" i="94"/>
  <c r="D1413" i="94"/>
  <c r="B1413" i="94"/>
  <c r="D1412" i="94"/>
  <c r="B1412" i="94"/>
  <c r="D1411" i="94"/>
  <c r="B1411" i="94"/>
  <c r="D1410" i="94"/>
  <c r="B1410" i="94"/>
  <c r="D1409" i="94"/>
  <c r="B1409" i="94"/>
  <c r="D1408" i="94"/>
  <c r="B1408" i="94"/>
  <c r="D1407" i="94"/>
  <c r="B1407" i="94"/>
  <c r="D1406" i="94"/>
  <c r="B1406" i="94"/>
  <c r="D1405" i="94"/>
  <c r="B1405" i="94"/>
  <c r="D1404" i="94"/>
  <c r="B1404" i="94"/>
  <c r="D1403" i="94"/>
  <c r="B1403" i="94"/>
  <c r="D1402" i="94"/>
  <c r="B1402" i="94"/>
  <c r="D1401" i="94"/>
  <c r="B1401" i="94"/>
  <c r="D1400" i="94"/>
  <c r="B1400" i="94"/>
  <c r="D1399" i="94"/>
  <c r="B1399" i="94"/>
  <c r="D1398" i="94"/>
  <c r="B1398" i="94"/>
  <c r="D1397" i="94"/>
  <c r="B1397" i="94"/>
  <c r="D1396" i="94"/>
  <c r="B1396" i="94"/>
  <c r="D1395" i="94"/>
  <c r="B1395" i="94"/>
  <c r="D1394" i="94"/>
  <c r="B1394" i="94"/>
  <c r="D1393" i="94"/>
  <c r="B1393" i="94"/>
  <c r="D1392" i="94"/>
  <c r="B1392" i="94"/>
  <c r="D1391" i="94"/>
  <c r="B1391" i="94"/>
  <c r="D1390" i="94"/>
  <c r="B1390" i="94"/>
  <c r="D1389" i="94"/>
  <c r="B1389" i="94"/>
  <c r="D1388" i="94"/>
  <c r="B1388" i="94"/>
  <c r="D1387" i="94"/>
  <c r="B1387" i="94"/>
  <c r="D1386" i="94"/>
  <c r="B1386" i="94"/>
  <c r="D1385" i="94"/>
  <c r="B1385" i="94"/>
  <c r="D1384" i="94"/>
  <c r="B1384" i="94"/>
  <c r="D1383" i="94"/>
  <c r="B1383" i="94"/>
  <c r="D1382" i="94"/>
  <c r="B1382" i="94"/>
  <c r="D1381" i="94"/>
  <c r="B1381" i="94"/>
  <c r="D1380" i="94"/>
  <c r="B1380" i="94"/>
  <c r="D1379" i="94"/>
  <c r="B1379" i="94"/>
  <c r="D1378" i="94"/>
  <c r="B1378" i="94"/>
  <c r="D1377" i="94"/>
  <c r="B1377" i="94"/>
  <c r="D1376" i="94"/>
  <c r="B1376" i="94"/>
  <c r="D1375" i="94"/>
  <c r="B1375" i="94"/>
  <c r="D1374" i="94"/>
  <c r="B1374" i="94"/>
  <c r="D1373" i="94"/>
  <c r="B1373" i="94"/>
  <c r="D1372" i="94"/>
  <c r="B1372" i="94"/>
  <c r="D1371" i="94"/>
  <c r="B1371" i="94"/>
  <c r="D1370" i="94"/>
  <c r="B1370" i="94"/>
  <c r="D1369" i="94"/>
  <c r="B1369" i="94"/>
  <c r="D1368" i="94"/>
  <c r="B1368" i="94"/>
  <c r="D1367" i="94"/>
  <c r="B1367" i="94"/>
  <c r="D1366" i="94"/>
  <c r="B1366" i="94"/>
  <c r="D1365" i="94"/>
  <c r="B1365" i="94"/>
  <c r="D1364" i="94"/>
  <c r="B1364" i="94"/>
  <c r="D1363" i="94"/>
  <c r="B1363" i="94"/>
  <c r="D1362" i="94"/>
  <c r="B1362" i="94"/>
  <c r="D1361" i="94"/>
  <c r="B1361" i="94"/>
  <c r="D1360" i="94"/>
  <c r="B1360" i="94"/>
  <c r="D1359" i="94"/>
  <c r="B1359" i="94"/>
  <c r="D1358" i="94"/>
  <c r="B1358" i="94"/>
  <c r="D1357" i="94"/>
  <c r="B1357" i="94"/>
  <c r="D1356" i="94"/>
  <c r="B1356" i="94"/>
  <c r="D1355" i="94"/>
  <c r="B1355" i="94"/>
  <c r="D1354" i="94"/>
  <c r="B1354" i="94"/>
  <c r="D1353" i="94"/>
  <c r="B1353" i="94"/>
  <c r="D1352" i="94"/>
  <c r="B1352" i="94"/>
  <c r="D1351" i="94"/>
  <c r="B1351" i="94"/>
  <c r="D1350" i="94"/>
  <c r="B1350" i="94"/>
  <c r="D1349" i="94"/>
  <c r="B1349" i="94"/>
  <c r="D1348" i="94"/>
  <c r="B1348" i="94"/>
  <c r="D1347" i="94"/>
  <c r="B1347" i="94"/>
  <c r="D1346" i="94"/>
  <c r="B1346" i="94"/>
  <c r="D1345" i="94"/>
  <c r="B1345" i="94"/>
  <c r="D1344" i="94"/>
  <c r="B1344" i="94"/>
  <c r="D1343" i="94"/>
  <c r="B1343" i="94"/>
  <c r="D1342" i="94"/>
  <c r="B1342" i="94"/>
  <c r="D1341" i="94"/>
  <c r="B1341" i="94"/>
  <c r="D1340" i="94"/>
  <c r="B1340" i="94"/>
  <c r="D1339" i="94"/>
  <c r="B1339" i="94"/>
  <c r="D1338" i="94"/>
  <c r="B1338" i="94"/>
  <c r="D1337" i="94"/>
  <c r="B1337" i="94"/>
  <c r="D1336" i="94"/>
  <c r="B1336" i="94"/>
  <c r="D1335" i="94"/>
  <c r="B1335" i="94"/>
  <c r="D1334" i="94"/>
  <c r="B1334" i="94"/>
  <c r="D1333" i="94"/>
  <c r="B1333" i="94"/>
  <c r="D1332" i="94"/>
  <c r="B1332" i="94"/>
  <c r="D1331" i="94"/>
  <c r="B1331" i="94"/>
  <c r="D1330" i="94"/>
  <c r="B1330" i="94"/>
  <c r="D1329" i="94"/>
  <c r="B1329" i="94"/>
  <c r="D1328" i="94"/>
  <c r="B1328" i="94"/>
  <c r="D1327" i="94"/>
  <c r="B1327" i="94"/>
  <c r="D1326" i="94"/>
  <c r="B1326" i="94"/>
  <c r="D1325" i="94"/>
  <c r="B1325" i="94"/>
  <c r="D1324" i="94"/>
  <c r="B1324" i="94"/>
  <c r="D1323" i="94"/>
  <c r="B1323" i="94"/>
  <c r="D1322" i="94"/>
  <c r="B1322" i="94"/>
  <c r="D1321" i="94"/>
  <c r="B1321" i="94"/>
  <c r="D1320" i="94"/>
  <c r="B1320" i="94"/>
  <c r="D1319" i="94"/>
  <c r="B1319" i="94"/>
  <c r="D1318" i="94"/>
  <c r="B1318" i="94"/>
  <c r="D1317" i="94"/>
  <c r="B1317" i="94"/>
  <c r="D1316" i="94"/>
  <c r="B1316" i="94"/>
  <c r="D1315" i="94"/>
  <c r="B1315" i="94"/>
  <c r="D1314" i="94"/>
  <c r="B1314" i="94"/>
  <c r="D1313" i="94"/>
  <c r="B1313" i="94"/>
  <c r="D1312" i="94"/>
  <c r="B1312" i="94"/>
  <c r="D1311" i="94"/>
  <c r="B1311" i="94"/>
  <c r="D1310" i="94"/>
  <c r="B1310" i="94"/>
  <c r="D1309" i="94"/>
  <c r="B1309" i="94"/>
  <c r="D1308" i="94"/>
  <c r="B1308" i="94"/>
  <c r="D1307" i="94"/>
  <c r="B1307" i="94"/>
  <c r="D1306" i="94"/>
  <c r="B1306" i="94"/>
  <c r="D1305" i="94"/>
  <c r="B1305" i="94"/>
  <c r="D1304" i="94"/>
  <c r="B1304" i="94"/>
  <c r="D1303" i="94"/>
  <c r="B1303" i="94"/>
  <c r="D1302" i="94"/>
  <c r="B1302" i="94"/>
  <c r="D1301" i="94"/>
  <c r="B1301" i="94"/>
  <c r="D1300" i="94"/>
  <c r="B1300" i="94"/>
  <c r="D1299" i="94"/>
  <c r="B1299" i="94"/>
  <c r="D1298" i="94"/>
  <c r="B1298" i="94"/>
  <c r="D1297" i="94"/>
  <c r="B1297" i="94"/>
  <c r="D1296" i="94"/>
  <c r="B1296" i="94"/>
  <c r="D1295" i="94"/>
  <c r="B1295" i="94"/>
  <c r="D1294" i="94"/>
  <c r="B1294" i="94"/>
  <c r="D1293" i="94"/>
  <c r="B1293" i="94"/>
  <c r="D1292" i="94"/>
  <c r="B1292" i="94"/>
  <c r="D1291" i="94"/>
  <c r="B1291" i="94"/>
  <c r="D1290" i="94"/>
  <c r="B1290" i="94"/>
  <c r="D1289" i="94"/>
  <c r="B1289" i="94"/>
  <c r="D1288" i="94"/>
  <c r="B1288" i="94"/>
  <c r="D1287" i="94"/>
  <c r="B1287" i="94"/>
  <c r="D1286" i="94"/>
  <c r="B1286" i="94"/>
  <c r="D1285" i="94"/>
  <c r="B1285" i="94"/>
  <c r="D1284" i="94"/>
  <c r="B1284" i="94"/>
  <c r="D1283" i="94"/>
  <c r="B1283" i="94"/>
  <c r="D1282" i="94"/>
  <c r="B1282" i="94"/>
  <c r="D1281" i="94"/>
  <c r="B1281" i="94"/>
  <c r="D1280" i="94"/>
  <c r="B1280" i="94"/>
  <c r="D1279" i="94"/>
  <c r="B1279" i="94"/>
  <c r="D1278" i="94"/>
  <c r="B1278" i="94"/>
  <c r="D1277" i="94"/>
  <c r="B1277" i="94"/>
  <c r="D1276" i="94"/>
  <c r="B1276" i="94"/>
  <c r="D1275" i="94"/>
  <c r="B1275" i="94"/>
  <c r="D1274" i="94"/>
  <c r="B1274" i="94"/>
  <c r="D1273" i="94"/>
  <c r="B1273" i="94"/>
  <c r="D1272" i="94"/>
  <c r="B1272" i="94"/>
  <c r="D1271" i="94"/>
  <c r="B1271" i="94"/>
  <c r="D1270" i="94"/>
  <c r="B1270" i="94"/>
  <c r="D1269" i="94"/>
  <c r="B1269" i="94"/>
  <c r="D1268" i="94"/>
  <c r="B1268" i="94"/>
  <c r="D1267" i="94"/>
  <c r="B1267" i="94"/>
  <c r="D1266" i="94"/>
  <c r="B1266" i="94"/>
  <c r="D1265" i="94"/>
  <c r="B1265" i="94"/>
  <c r="D1264" i="94"/>
  <c r="B1264" i="94"/>
  <c r="D1263" i="94"/>
  <c r="B1263" i="94"/>
  <c r="D1262" i="94"/>
  <c r="B1262" i="94"/>
  <c r="D1261" i="94"/>
  <c r="B1261" i="94"/>
  <c r="D1260" i="94"/>
  <c r="B1260" i="94"/>
  <c r="D1259" i="94"/>
  <c r="B1259" i="94"/>
  <c r="D1258" i="94"/>
  <c r="B1258" i="94"/>
  <c r="D1257" i="94"/>
  <c r="B1257" i="94"/>
  <c r="D1256" i="94"/>
  <c r="B1256" i="94"/>
  <c r="D1255" i="94"/>
  <c r="B1255" i="94"/>
  <c r="D1254" i="94"/>
  <c r="B1254" i="94"/>
  <c r="D1253" i="94"/>
  <c r="B1253" i="94"/>
  <c r="D1252" i="94"/>
  <c r="B1252" i="94"/>
  <c r="D1251" i="94"/>
  <c r="B1251" i="94"/>
  <c r="D1250" i="94"/>
  <c r="B1250" i="94"/>
  <c r="D1249" i="94"/>
  <c r="B1249" i="94"/>
  <c r="D1247" i="94"/>
  <c r="B1247" i="94"/>
  <c r="D1246" i="94"/>
  <c r="B1246" i="94"/>
  <c r="D1245" i="94"/>
  <c r="B1245" i="94"/>
  <c r="D1244" i="94"/>
  <c r="B1244" i="94"/>
  <c r="D1243" i="94"/>
  <c r="B1243" i="94"/>
  <c r="D1242" i="94"/>
  <c r="B1242" i="94"/>
  <c r="D1241" i="94"/>
  <c r="B1241" i="94"/>
  <c r="D1240" i="94"/>
  <c r="B1240" i="94"/>
  <c r="D1239" i="94"/>
  <c r="B1239" i="94"/>
  <c r="D1238" i="94"/>
  <c r="B1238" i="94"/>
  <c r="D1237" i="94"/>
  <c r="B1237" i="94"/>
  <c r="D1236" i="94"/>
  <c r="B1236" i="94"/>
  <c r="D1235" i="94"/>
  <c r="B1235" i="94"/>
  <c r="D1234" i="94"/>
  <c r="B1234" i="94"/>
  <c r="D1233" i="94"/>
  <c r="B1233" i="94"/>
  <c r="D1232" i="94"/>
  <c r="B1232" i="94"/>
  <c r="D1231" i="94"/>
  <c r="B1231" i="94"/>
  <c r="D1230" i="94"/>
  <c r="B1230" i="94"/>
  <c r="D1229" i="94"/>
  <c r="B1229" i="94"/>
  <c r="D1228" i="94"/>
  <c r="B1228" i="94"/>
  <c r="D1227" i="94"/>
  <c r="B1227" i="94"/>
  <c r="D1226" i="94"/>
  <c r="B1226" i="94"/>
  <c r="D1225" i="94"/>
  <c r="B1225" i="94"/>
  <c r="D1224" i="94"/>
  <c r="B1224" i="94"/>
  <c r="D1223" i="94"/>
  <c r="B1223" i="94"/>
  <c r="D1222" i="94"/>
  <c r="B1222" i="94"/>
  <c r="D1221" i="94"/>
  <c r="B1221" i="94"/>
  <c r="D1220" i="94"/>
  <c r="B1220" i="94"/>
  <c r="D1219" i="94"/>
  <c r="B1219" i="94"/>
  <c r="D1218" i="94"/>
  <c r="B1218" i="94"/>
  <c r="D1217" i="94"/>
  <c r="B1217" i="94"/>
  <c r="D1216" i="94"/>
  <c r="B1216" i="94"/>
  <c r="D1215" i="94"/>
  <c r="B1215" i="94"/>
  <c r="D1214" i="94"/>
  <c r="B1214" i="94"/>
  <c r="D1213" i="94"/>
  <c r="B1213" i="94"/>
  <c r="D1212" i="94"/>
  <c r="B1212" i="94"/>
  <c r="D1211" i="94"/>
  <c r="B1211" i="94"/>
  <c r="D1210" i="94"/>
  <c r="B1210" i="94"/>
  <c r="D1209" i="94"/>
  <c r="B1209" i="94"/>
  <c r="D1208" i="94"/>
  <c r="B1208" i="94"/>
  <c r="D1207" i="94"/>
  <c r="B1207" i="94"/>
  <c r="D1206" i="94"/>
  <c r="B1206" i="94"/>
  <c r="D1205" i="94"/>
  <c r="B1205" i="94"/>
  <c r="D1204" i="94"/>
  <c r="B1204" i="94"/>
  <c r="D1203" i="94"/>
  <c r="B1203" i="94"/>
  <c r="D1202" i="94"/>
  <c r="B1202" i="94"/>
  <c r="D1201" i="94"/>
  <c r="B1201" i="94"/>
  <c r="D1200" i="94"/>
  <c r="B1200" i="94"/>
  <c r="D1199" i="94"/>
  <c r="B1199" i="94"/>
  <c r="D1198" i="94"/>
  <c r="B1198" i="94"/>
  <c r="D1197" i="94"/>
  <c r="B1197" i="94"/>
  <c r="D1196" i="94"/>
  <c r="B1196" i="94"/>
  <c r="D1195" i="94"/>
  <c r="B1195" i="94"/>
  <c r="D1194" i="94"/>
  <c r="B1194" i="94"/>
  <c r="D1193" i="94"/>
  <c r="B1193" i="94"/>
  <c r="D1192" i="94"/>
  <c r="B1192" i="94"/>
  <c r="D1191" i="94"/>
  <c r="B1191" i="94"/>
  <c r="D1190" i="94"/>
  <c r="B1190" i="94"/>
  <c r="D1189" i="94"/>
  <c r="B1189" i="94"/>
  <c r="D1188" i="94"/>
  <c r="B1188" i="94"/>
  <c r="D1187" i="94"/>
  <c r="B1187" i="94"/>
  <c r="D1186" i="94"/>
  <c r="B1186" i="94"/>
  <c r="D1185" i="94"/>
  <c r="B1185" i="94"/>
  <c r="D1184" i="94"/>
  <c r="B1184" i="94"/>
  <c r="D1183" i="94"/>
  <c r="B1183" i="94"/>
  <c r="D1182" i="94"/>
  <c r="B1182" i="94"/>
  <c r="D1181" i="94"/>
  <c r="B1181" i="94"/>
  <c r="D1180" i="94"/>
  <c r="B1180" i="94"/>
  <c r="D1179" i="94"/>
  <c r="B1179" i="94"/>
  <c r="D1178" i="94"/>
  <c r="B1178" i="94"/>
  <c r="D1177" i="94"/>
  <c r="B1177" i="94"/>
  <c r="D1176" i="94"/>
  <c r="B1176" i="94"/>
  <c r="D1175" i="94"/>
  <c r="B1175" i="94"/>
  <c r="D1174" i="94"/>
  <c r="B1174" i="94"/>
  <c r="D1173" i="94"/>
  <c r="B1173" i="94"/>
  <c r="D1172" i="94"/>
  <c r="B1172" i="94"/>
  <c r="D1171" i="94"/>
  <c r="B1171" i="94"/>
  <c r="D1170" i="94"/>
  <c r="B1170" i="94"/>
  <c r="D1169" i="94"/>
  <c r="B1169" i="94"/>
  <c r="D1168" i="94"/>
  <c r="B1168" i="94"/>
  <c r="D1167" i="94"/>
  <c r="B1167" i="94"/>
  <c r="D1166" i="94"/>
  <c r="B1166" i="94"/>
  <c r="D1165" i="94"/>
  <c r="B1165" i="94"/>
  <c r="D1164" i="94"/>
  <c r="B1164" i="94"/>
  <c r="D1163" i="94"/>
  <c r="B1163" i="94"/>
  <c r="D1162" i="94"/>
  <c r="B1162" i="94"/>
  <c r="D1161" i="94"/>
  <c r="B1161" i="94"/>
  <c r="D1160" i="94"/>
  <c r="B1160" i="94"/>
  <c r="D1159" i="94"/>
  <c r="B1159" i="94"/>
  <c r="D1158" i="94"/>
  <c r="B1158" i="94"/>
  <c r="D1157" i="94"/>
  <c r="B1157" i="94"/>
  <c r="D1156" i="94"/>
  <c r="B1156" i="94"/>
  <c r="D1155" i="94"/>
  <c r="B1155" i="94"/>
  <c r="D1154" i="94"/>
  <c r="B1154" i="94"/>
  <c r="D1153" i="94"/>
  <c r="B1153" i="94"/>
  <c r="D1152" i="94"/>
  <c r="B1152" i="94"/>
  <c r="D1151" i="94"/>
  <c r="B1151" i="94"/>
  <c r="D1150" i="94"/>
  <c r="B1150" i="94"/>
  <c r="D1149" i="94"/>
  <c r="B1149" i="94"/>
  <c r="D1148" i="94"/>
  <c r="B1148" i="94"/>
  <c r="D1147" i="94"/>
  <c r="B1147" i="94"/>
  <c r="D1146" i="94"/>
  <c r="B1146" i="94"/>
  <c r="D1145" i="94"/>
  <c r="B1145" i="94"/>
  <c r="D1144" i="94"/>
  <c r="B1144" i="94"/>
  <c r="D1143" i="94"/>
  <c r="B1143" i="94"/>
  <c r="D1142" i="94"/>
  <c r="B1142" i="94"/>
  <c r="D1141" i="94"/>
  <c r="B1141" i="94"/>
  <c r="D1140" i="94"/>
  <c r="B1140" i="94"/>
  <c r="D1139" i="94"/>
  <c r="B1139" i="94"/>
  <c r="D1138" i="94"/>
  <c r="B1138" i="94"/>
  <c r="D1137" i="94"/>
  <c r="B1137" i="94"/>
  <c r="D1136" i="94"/>
  <c r="B1136" i="94"/>
  <c r="D1135" i="94"/>
  <c r="B1135" i="94"/>
  <c r="D1134" i="94"/>
  <c r="B1134" i="94"/>
  <c r="D1133" i="94"/>
  <c r="B1133" i="94"/>
  <c r="D1132" i="94"/>
  <c r="B1132" i="94"/>
  <c r="D1131" i="94"/>
  <c r="B1131" i="94"/>
  <c r="D1130" i="94"/>
  <c r="B1130" i="94"/>
  <c r="D1129" i="94"/>
  <c r="B1129" i="94"/>
  <c r="D1128" i="94"/>
  <c r="B1128" i="94"/>
  <c r="D1127" i="94"/>
  <c r="B1127" i="94"/>
  <c r="D1126" i="94"/>
  <c r="B1126" i="94"/>
  <c r="D1125" i="94"/>
  <c r="B1125" i="94"/>
  <c r="D1124" i="94"/>
  <c r="B1124" i="94"/>
  <c r="D1123" i="94"/>
  <c r="B1123" i="94"/>
  <c r="D1122" i="94"/>
  <c r="B1122" i="94"/>
  <c r="D1121" i="94"/>
  <c r="B1121" i="94"/>
  <c r="D1120" i="94"/>
  <c r="B1120" i="94"/>
  <c r="D1119" i="94"/>
  <c r="B1119" i="94"/>
  <c r="D1118" i="94"/>
  <c r="B1118" i="94"/>
  <c r="D1117" i="94"/>
  <c r="B1117" i="94"/>
  <c r="D1116" i="94"/>
  <c r="B1116" i="94"/>
  <c r="D1115" i="94"/>
  <c r="B1115" i="94"/>
  <c r="D1114" i="94"/>
  <c r="B1114" i="94"/>
  <c r="D1113" i="94"/>
  <c r="B1113" i="94"/>
  <c r="D1112" i="94"/>
  <c r="B1112" i="94"/>
  <c r="D1111" i="94"/>
  <c r="B1111" i="94"/>
  <c r="D1110" i="94"/>
  <c r="B1110" i="94"/>
  <c r="D1109" i="94"/>
  <c r="B1109" i="94"/>
  <c r="D1108" i="94"/>
  <c r="B1108" i="94"/>
  <c r="D1107" i="94"/>
  <c r="B1107" i="94"/>
  <c r="D1106" i="94"/>
  <c r="B1106" i="94"/>
  <c r="D1105" i="94"/>
  <c r="B1105" i="94"/>
  <c r="D1104" i="94"/>
  <c r="B1104" i="94"/>
  <c r="D1103" i="94"/>
  <c r="B1103" i="94"/>
  <c r="D1102" i="94"/>
  <c r="B1102" i="94"/>
  <c r="D1101" i="94"/>
  <c r="B1101" i="94"/>
  <c r="D1100" i="94"/>
  <c r="B1100" i="94"/>
  <c r="D1099" i="94"/>
  <c r="B1099" i="94"/>
  <c r="D1098" i="94"/>
  <c r="B1098" i="94"/>
  <c r="D1097" i="94"/>
  <c r="B1097" i="94"/>
  <c r="D1096" i="94"/>
  <c r="B1096" i="94"/>
  <c r="D1095" i="94"/>
  <c r="B1095" i="94"/>
  <c r="D1094" i="94"/>
  <c r="B1094" i="94"/>
  <c r="D1093" i="94"/>
  <c r="B1093" i="94"/>
  <c r="D1092" i="94"/>
  <c r="B1092" i="94"/>
  <c r="D1091" i="94"/>
  <c r="B1091" i="94"/>
  <c r="D1090" i="94"/>
  <c r="B1090" i="94"/>
  <c r="D1089" i="94"/>
  <c r="B1089" i="94"/>
  <c r="D1088" i="94"/>
  <c r="B1088" i="94"/>
  <c r="D1087" i="94"/>
  <c r="B1087" i="94"/>
  <c r="D1086" i="94"/>
  <c r="B1086" i="94"/>
  <c r="D1085" i="94"/>
  <c r="B1085" i="94"/>
  <c r="D1084" i="94"/>
  <c r="B1084" i="94"/>
  <c r="D1083" i="94"/>
  <c r="B1083" i="94"/>
  <c r="D1082" i="94"/>
  <c r="B1082" i="94"/>
  <c r="D1081" i="94"/>
  <c r="B1081" i="94"/>
  <c r="D1080" i="94"/>
  <c r="B1080" i="94"/>
  <c r="D1079" i="94"/>
  <c r="B1079" i="94"/>
  <c r="D1078" i="94"/>
  <c r="B1078" i="94"/>
  <c r="D1077" i="94"/>
  <c r="B1077" i="94"/>
  <c r="D1076" i="94"/>
  <c r="B1076" i="94"/>
  <c r="D1075" i="94"/>
  <c r="B1075" i="94"/>
  <c r="D1074" i="94"/>
  <c r="B1074" i="94"/>
  <c r="D1073" i="94"/>
  <c r="B1073" i="94"/>
  <c r="D1072" i="94"/>
  <c r="B1072" i="94"/>
  <c r="D1071" i="94"/>
  <c r="B1071" i="94"/>
  <c r="D1070" i="94"/>
  <c r="B1070" i="94"/>
  <c r="D1069" i="94"/>
  <c r="B1069" i="94"/>
  <c r="D1068" i="94"/>
  <c r="B1068" i="94"/>
  <c r="D1067" i="94"/>
  <c r="B1067" i="94"/>
  <c r="D1066" i="94"/>
  <c r="B1066" i="94"/>
  <c r="D1065" i="94"/>
  <c r="B1065" i="94"/>
  <c r="D1064" i="94"/>
  <c r="B1064" i="94"/>
  <c r="D1063" i="94"/>
  <c r="B1063" i="94"/>
  <c r="D1062" i="94"/>
  <c r="B1062" i="94"/>
  <c r="D1061" i="94"/>
  <c r="B1061" i="94"/>
  <c r="D1060" i="94"/>
  <c r="B1060" i="94"/>
  <c r="D1059" i="94"/>
  <c r="B1059" i="94"/>
  <c r="D1058" i="94"/>
  <c r="B1058" i="94"/>
  <c r="D1057" i="94"/>
  <c r="B1057" i="94"/>
  <c r="D1056" i="94"/>
  <c r="B1056" i="94"/>
  <c r="D1055" i="94"/>
  <c r="B1055" i="94"/>
  <c r="D1054" i="94"/>
  <c r="B1054" i="94"/>
  <c r="D1053" i="94"/>
  <c r="B1053" i="94"/>
  <c r="D1052" i="94"/>
  <c r="B1052" i="94"/>
  <c r="D1051" i="94"/>
  <c r="B1051" i="94"/>
  <c r="D1050" i="94"/>
  <c r="B1050" i="94"/>
  <c r="D1049" i="94"/>
  <c r="B1049" i="94"/>
  <c r="D1048" i="94"/>
  <c r="B1048" i="94"/>
  <c r="D1047" i="94"/>
  <c r="B1047" i="94"/>
  <c r="D1046" i="94"/>
  <c r="B1046" i="94"/>
  <c r="D1045" i="94"/>
  <c r="B1045" i="94"/>
  <c r="D1044" i="94"/>
  <c r="B1044" i="94"/>
  <c r="D1043" i="94"/>
  <c r="B1043" i="94"/>
  <c r="D1042" i="94"/>
  <c r="B1042" i="94"/>
  <c r="D1041" i="94"/>
  <c r="B1041" i="94"/>
  <c r="D1040" i="94"/>
  <c r="B1040" i="94"/>
  <c r="D1039" i="94"/>
  <c r="B1039" i="94"/>
  <c r="D1038" i="94"/>
  <c r="B1038" i="94"/>
  <c r="D1037" i="94"/>
  <c r="B1037" i="94"/>
  <c r="D1036" i="94"/>
  <c r="B1036" i="94"/>
  <c r="D1035" i="94"/>
  <c r="B1035" i="94"/>
  <c r="D1034" i="94"/>
  <c r="B1034" i="94"/>
  <c r="D1033" i="94"/>
  <c r="B1033" i="94"/>
  <c r="D1032" i="94"/>
  <c r="B1032" i="94"/>
  <c r="D1031" i="94"/>
  <c r="B1031" i="94"/>
  <c r="D1030" i="94"/>
  <c r="B1030" i="94"/>
  <c r="D1029" i="94"/>
  <c r="B1029" i="94"/>
  <c r="D1028" i="94"/>
  <c r="B1028" i="94"/>
  <c r="D1027" i="94"/>
  <c r="B1027" i="94"/>
  <c r="D1026" i="94"/>
  <c r="B1026" i="94"/>
  <c r="D1025" i="94"/>
  <c r="B1025" i="94"/>
  <c r="D1024" i="94"/>
  <c r="B1024" i="94"/>
  <c r="D1023" i="94"/>
  <c r="B1023" i="94"/>
  <c r="D1022" i="94"/>
  <c r="B1022" i="94"/>
  <c r="D1021" i="94"/>
  <c r="B1021" i="94"/>
  <c r="D1020" i="94"/>
  <c r="B1020" i="94"/>
  <c r="D1019" i="94"/>
  <c r="B1019" i="94"/>
  <c r="D1018" i="94"/>
  <c r="B1018" i="94"/>
  <c r="D1017" i="94"/>
  <c r="B1017" i="94"/>
  <c r="D1016" i="94"/>
  <c r="B1016" i="94"/>
  <c r="D1015" i="94"/>
  <c r="B1015" i="94"/>
  <c r="D1014" i="94"/>
  <c r="B1014" i="94"/>
  <c r="D1013" i="94"/>
  <c r="B1013" i="94"/>
  <c r="D1012" i="94"/>
  <c r="B1012" i="94"/>
  <c r="D1011" i="94"/>
  <c r="B1011" i="94"/>
  <c r="D1010" i="94"/>
  <c r="B1010" i="94"/>
  <c r="D1009" i="94"/>
  <c r="B1009" i="94"/>
  <c r="D1008" i="94"/>
  <c r="B1008" i="94"/>
  <c r="D1007" i="94"/>
  <c r="B1007" i="94"/>
  <c r="D1006" i="94"/>
  <c r="B1006" i="94"/>
  <c r="D1005" i="94"/>
  <c r="B1005" i="94"/>
  <c r="D1004" i="94"/>
  <c r="B1004" i="94"/>
  <c r="D1003" i="94"/>
  <c r="B1003" i="94"/>
  <c r="D1002" i="94"/>
  <c r="B1002" i="94"/>
  <c r="D1001" i="94"/>
  <c r="B1001" i="94"/>
  <c r="D1000" i="94"/>
  <c r="B1000" i="94"/>
  <c r="D999" i="94"/>
  <c r="B999" i="94"/>
  <c r="D998" i="94"/>
  <c r="B998" i="94"/>
  <c r="D997" i="94"/>
  <c r="B997" i="94"/>
  <c r="D996" i="94"/>
  <c r="B996" i="94"/>
  <c r="D995" i="94"/>
  <c r="B995" i="94"/>
  <c r="D994" i="94"/>
  <c r="B994" i="94"/>
  <c r="D993" i="94"/>
  <c r="B993" i="94"/>
  <c r="D992" i="94"/>
  <c r="B992" i="94"/>
  <c r="D991" i="94"/>
  <c r="B991" i="94"/>
  <c r="D990" i="94"/>
  <c r="B990" i="94"/>
  <c r="D989" i="94"/>
  <c r="B989" i="94"/>
  <c r="D988" i="94"/>
  <c r="B988" i="94"/>
  <c r="D987" i="94"/>
  <c r="B987" i="94"/>
  <c r="D986" i="94"/>
  <c r="B986" i="94"/>
  <c r="D985" i="94"/>
  <c r="B985" i="94"/>
  <c r="D984" i="94"/>
  <c r="B984" i="94"/>
  <c r="D983" i="94"/>
  <c r="B983" i="94"/>
  <c r="D982" i="94"/>
  <c r="B982" i="94"/>
  <c r="D981" i="94"/>
  <c r="B981" i="94"/>
  <c r="D980" i="94"/>
  <c r="B980" i="94"/>
  <c r="D979" i="94"/>
  <c r="B979" i="94"/>
  <c r="D978" i="94"/>
  <c r="B978" i="94"/>
  <c r="D977" i="94"/>
  <c r="B977" i="94"/>
  <c r="D976" i="94"/>
  <c r="B976" i="94"/>
  <c r="D975" i="94"/>
  <c r="B975" i="94"/>
  <c r="D974" i="94"/>
  <c r="B974" i="94"/>
  <c r="D973" i="94"/>
  <c r="B973" i="94"/>
  <c r="D972" i="94"/>
  <c r="B972" i="94"/>
  <c r="D971" i="94"/>
  <c r="B971" i="94"/>
  <c r="D970" i="94"/>
  <c r="B970" i="94"/>
  <c r="D969" i="94"/>
  <c r="B969" i="94"/>
  <c r="D968" i="94"/>
  <c r="B968" i="94"/>
  <c r="D967" i="94"/>
  <c r="B967" i="94"/>
  <c r="D966" i="94"/>
  <c r="B966" i="94"/>
  <c r="D965" i="94"/>
  <c r="B965" i="94"/>
  <c r="D964" i="94"/>
  <c r="B964" i="94"/>
  <c r="D963" i="94"/>
  <c r="B963" i="94"/>
  <c r="D962" i="94"/>
  <c r="B962" i="94"/>
  <c r="D961" i="94"/>
  <c r="B961" i="94"/>
  <c r="D960" i="94"/>
  <c r="B960" i="94"/>
  <c r="D959" i="94"/>
  <c r="B959" i="94"/>
  <c r="D958" i="94"/>
  <c r="B958" i="94"/>
  <c r="D957" i="94"/>
  <c r="B957" i="94"/>
  <c r="D956" i="94"/>
  <c r="B956" i="94"/>
  <c r="D955" i="94"/>
  <c r="B955" i="94"/>
  <c r="D954" i="94"/>
  <c r="B954" i="94"/>
  <c r="D953" i="94"/>
  <c r="B953" i="94"/>
  <c r="D952" i="94"/>
  <c r="B952" i="94"/>
  <c r="D951" i="94"/>
  <c r="B951" i="94"/>
  <c r="D950" i="94"/>
  <c r="B950" i="94"/>
  <c r="D949" i="94"/>
  <c r="B949" i="94"/>
  <c r="D948" i="94"/>
  <c r="B948" i="94"/>
  <c r="D947" i="94"/>
  <c r="B947" i="94"/>
  <c r="D946" i="94"/>
  <c r="B946" i="94"/>
  <c r="D945" i="94"/>
  <c r="B945" i="94"/>
  <c r="D944" i="94"/>
  <c r="B944" i="94"/>
  <c r="D943" i="94"/>
  <c r="B943" i="94"/>
  <c r="D942" i="94"/>
  <c r="B942" i="94"/>
  <c r="D941" i="94"/>
  <c r="B941" i="94"/>
  <c r="D940" i="94"/>
  <c r="B940" i="94"/>
  <c r="D939" i="94"/>
  <c r="B939" i="94"/>
  <c r="D938" i="94"/>
  <c r="B938" i="94"/>
  <c r="D937" i="94"/>
  <c r="B937" i="94"/>
  <c r="D936" i="94"/>
  <c r="B936" i="94"/>
  <c r="D935" i="94"/>
  <c r="B935" i="94"/>
  <c r="D934" i="94"/>
  <c r="B934" i="94"/>
  <c r="D933" i="94"/>
  <c r="B933" i="94"/>
  <c r="D932" i="94"/>
  <c r="B932" i="94"/>
  <c r="D931" i="94"/>
  <c r="B931" i="94"/>
  <c r="D930" i="94"/>
  <c r="B930" i="94"/>
  <c r="D929" i="94"/>
  <c r="B929" i="94"/>
  <c r="D928" i="94"/>
  <c r="B928" i="94"/>
  <c r="D927" i="94"/>
  <c r="B927" i="94"/>
  <c r="D926" i="94"/>
  <c r="B926" i="94"/>
  <c r="D925" i="94"/>
  <c r="B925" i="94"/>
  <c r="D924" i="94"/>
  <c r="B924" i="94"/>
  <c r="D923" i="94"/>
  <c r="B923" i="94"/>
  <c r="D922" i="94"/>
  <c r="B922" i="94"/>
  <c r="D921" i="94"/>
  <c r="B921" i="94"/>
  <c r="D920" i="94"/>
  <c r="B920" i="94"/>
  <c r="D919" i="94"/>
  <c r="B919" i="94"/>
  <c r="D918" i="94"/>
  <c r="B918" i="94"/>
  <c r="D917" i="94"/>
  <c r="B917" i="94"/>
  <c r="D916" i="94"/>
  <c r="B916" i="94"/>
  <c r="D915" i="94"/>
  <c r="B915" i="94"/>
  <c r="D914" i="94"/>
  <c r="B914" i="94"/>
  <c r="D913" i="94"/>
  <c r="B913" i="94"/>
  <c r="D912" i="94"/>
  <c r="B912" i="94"/>
  <c r="D911" i="94"/>
  <c r="B911" i="94"/>
  <c r="D910" i="94"/>
  <c r="B910" i="94"/>
  <c r="D909" i="94"/>
  <c r="B909" i="94"/>
  <c r="D908" i="94"/>
  <c r="B908" i="94"/>
  <c r="D907" i="94"/>
  <c r="B907" i="94"/>
  <c r="D906" i="94"/>
  <c r="B906" i="94"/>
  <c r="D905" i="94"/>
  <c r="B905" i="94"/>
  <c r="D904" i="94"/>
  <c r="B904" i="94"/>
  <c r="D903" i="94"/>
  <c r="B903" i="94"/>
  <c r="D902" i="94"/>
  <c r="B902" i="94"/>
  <c r="D901" i="94"/>
  <c r="B901" i="94"/>
  <c r="D900" i="94"/>
  <c r="B900" i="94"/>
  <c r="D899" i="94"/>
  <c r="B899" i="94"/>
  <c r="D898" i="94"/>
  <c r="B898" i="94"/>
  <c r="D897" i="94"/>
  <c r="B897" i="94"/>
  <c r="D896" i="94"/>
  <c r="B896" i="94"/>
  <c r="D895" i="94"/>
  <c r="B895" i="94"/>
  <c r="D894" i="94"/>
  <c r="B894" i="94"/>
  <c r="D893" i="94"/>
  <c r="B893" i="94"/>
  <c r="D892" i="94"/>
  <c r="B892" i="94"/>
  <c r="D891" i="94"/>
  <c r="B891" i="94"/>
  <c r="D890" i="94"/>
  <c r="B890" i="94"/>
  <c r="D889" i="94"/>
  <c r="B889" i="94"/>
  <c r="D888" i="94"/>
  <c r="B888" i="94"/>
  <c r="D887" i="94"/>
  <c r="B887" i="94"/>
  <c r="D886" i="94"/>
  <c r="B886" i="94"/>
  <c r="D885" i="94"/>
  <c r="B885" i="94"/>
  <c r="D884" i="94"/>
  <c r="B884" i="94"/>
  <c r="D883" i="94"/>
  <c r="B883" i="94"/>
  <c r="D882" i="94"/>
  <c r="B882" i="94"/>
  <c r="D881" i="94"/>
  <c r="B881" i="94"/>
  <c r="D880" i="94"/>
  <c r="B880" i="94"/>
  <c r="D879" i="94"/>
  <c r="B879" i="94"/>
  <c r="D878" i="94"/>
  <c r="B878" i="94"/>
  <c r="D877" i="94"/>
  <c r="B877" i="94"/>
  <c r="D876" i="94"/>
  <c r="B876" i="94"/>
  <c r="D875" i="94"/>
  <c r="B875" i="94"/>
  <c r="D874" i="94"/>
  <c r="B874" i="94"/>
  <c r="D873" i="94"/>
  <c r="B873" i="94"/>
  <c r="D872" i="94"/>
  <c r="B872" i="94"/>
  <c r="D871" i="94"/>
  <c r="B871" i="94"/>
  <c r="D870" i="94"/>
  <c r="B870" i="94"/>
  <c r="D869" i="94"/>
  <c r="B869" i="94"/>
  <c r="D868" i="94"/>
  <c r="B868" i="94"/>
  <c r="D867" i="94"/>
  <c r="B867" i="94"/>
  <c r="D866" i="94"/>
  <c r="B866" i="94"/>
  <c r="D865" i="94"/>
  <c r="B865" i="94"/>
  <c r="D864" i="94"/>
  <c r="B864" i="94"/>
  <c r="D863" i="94"/>
  <c r="B863" i="94"/>
  <c r="D862" i="94"/>
  <c r="B862" i="94"/>
  <c r="D861" i="94"/>
  <c r="B861" i="94"/>
  <c r="D860" i="94"/>
  <c r="B860" i="94"/>
  <c r="D859" i="94"/>
  <c r="B859" i="94"/>
  <c r="D858" i="94"/>
  <c r="B858" i="94"/>
  <c r="D857" i="94"/>
  <c r="B857" i="94"/>
  <c r="D856" i="94"/>
  <c r="B856" i="94"/>
  <c r="D855" i="94"/>
  <c r="B855" i="94"/>
  <c r="D854" i="94"/>
  <c r="B854" i="94"/>
  <c r="D853" i="94"/>
  <c r="B853" i="94"/>
  <c r="D852" i="94"/>
  <c r="B852" i="94"/>
  <c r="D851" i="94"/>
  <c r="B851" i="94"/>
  <c r="D850" i="94"/>
  <c r="B850" i="94"/>
  <c r="D849" i="94"/>
  <c r="B849" i="94"/>
  <c r="D848" i="94"/>
  <c r="B848" i="94"/>
  <c r="D847" i="94"/>
  <c r="B847" i="94"/>
  <c r="D846" i="94"/>
  <c r="B846" i="94"/>
  <c r="D845" i="94"/>
  <c r="B845" i="94"/>
  <c r="D844" i="94"/>
  <c r="B844" i="94"/>
  <c r="D843" i="94"/>
  <c r="B843" i="94"/>
  <c r="D842" i="94"/>
  <c r="B842" i="94"/>
  <c r="D841" i="94"/>
  <c r="B841" i="94"/>
  <c r="D840" i="94"/>
  <c r="B840" i="94"/>
  <c r="D839" i="94"/>
  <c r="B839" i="94"/>
  <c r="D838" i="94"/>
  <c r="B838" i="94"/>
  <c r="D837" i="94"/>
  <c r="B837" i="94"/>
  <c r="D836" i="94"/>
  <c r="B836" i="94"/>
  <c r="D835" i="94"/>
  <c r="B835" i="94"/>
  <c r="D834" i="94"/>
  <c r="B834" i="94"/>
  <c r="D833" i="94"/>
  <c r="B833" i="94"/>
  <c r="D832" i="94"/>
  <c r="B832" i="94"/>
  <c r="D831" i="94"/>
  <c r="B831" i="94"/>
  <c r="D830" i="94"/>
  <c r="B830" i="94"/>
  <c r="D829" i="94"/>
  <c r="B829" i="94"/>
  <c r="D828" i="94"/>
  <c r="B828" i="94"/>
  <c r="D827" i="94"/>
  <c r="B827" i="94"/>
  <c r="D826" i="94"/>
  <c r="B826" i="94"/>
  <c r="D825" i="94"/>
  <c r="B825" i="94"/>
  <c r="D824" i="94"/>
  <c r="B824" i="94"/>
  <c r="D823" i="94"/>
  <c r="B823" i="94"/>
  <c r="D822" i="94"/>
  <c r="B822" i="94"/>
  <c r="D821" i="94"/>
  <c r="B821" i="94"/>
  <c r="D820" i="94"/>
  <c r="B820" i="94"/>
  <c r="D819" i="94"/>
  <c r="B819" i="94"/>
  <c r="D818" i="94"/>
  <c r="B818" i="94"/>
  <c r="D817" i="94"/>
  <c r="B817" i="94"/>
  <c r="D816" i="94"/>
  <c r="B816" i="94"/>
  <c r="D815" i="94"/>
  <c r="B815" i="94"/>
  <c r="D814" i="94"/>
  <c r="B814" i="94"/>
  <c r="D813" i="94"/>
  <c r="B813" i="94"/>
  <c r="D812" i="94"/>
  <c r="B812" i="94"/>
  <c r="D811" i="94"/>
  <c r="B811" i="94"/>
  <c r="D810" i="94"/>
  <c r="B810" i="94"/>
  <c r="D809" i="94"/>
  <c r="B809" i="94"/>
  <c r="D808" i="94"/>
  <c r="B808" i="94"/>
  <c r="D807" i="94"/>
  <c r="B807" i="94"/>
  <c r="D806" i="94"/>
  <c r="B806" i="94"/>
  <c r="D805" i="94"/>
  <c r="B805" i="94"/>
  <c r="D804" i="94"/>
  <c r="B804" i="94"/>
  <c r="D803" i="94"/>
  <c r="B803" i="94"/>
  <c r="D802" i="94"/>
  <c r="B802" i="94"/>
  <c r="D801" i="94"/>
  <c r="B801" i="94"/>
  <c r="D800" i="94"/>
  <c r="B800" i="94"/>
  <c r="D799" i="94"/>
  <c r="B799" i="94"/>
  <c r="D798" i="94"/>
  <c r="B798" i="94"/>
  <c r="D797" i="94"/>
  <c r="B797" i="94"/>
  <c r="D796" i="94"/>
  <c r="B796" i="94"/>
  <c r="D795" i="94"/>
  <c r="B795" i="94"/>
  <c r="D794" i="94"/>
  <c r="B794" i="94"/>
  <c r="D793" i="94"/>
  <c r="B793" i="94"/>
  <c r="D792" i="94"/>
  <c r="B792" i="94"/>
  <c r="D791" i="94"/>
  <c r="B791" i="94"/>
  <c r="D790" i="94"/>
  <c r="B790" i="94"/>
  <c r="D789" i="94"/>
  <c r="B789" i="94"/>
  <c r="D788" i="94"/>
  <c r="B788" i="94"/>
  <c r="D787" i="94"/>
  <c r="B787" i="94"/>
  <c r="D786" i="94"/>
  <c r="B786" i="94"/>
  <c r="D785" i="94"/>
  <c r="B785" i="94"/>
  <c r="D784" i="94"/>
  <c r="B784" i="94"/>
  <c r="D783" i="94"/>
  <c r="B783" i="94"/>
  <c r="D782" i="94"/>
  <c r="B782" i="94"/>
  <c r="D781" i="94"/>
  <c r="B781" i="94"/>
  <c r="D780" i="94"/>
  <c r="B780" i="94"/>
  <c r="D779" i="94"/>
  <c r="B779" i="94"/>
  <c r="D778" i="94"/>
  <c r="B778" i="94"/>
  <c r="D777" i="94"/>
  <c r="B777" i="94"/>
  <c r="D776" i="94"/>
  <c r="B776" i="94"/>
  <c r="D775" i="94"/>
  <c r="B775" i="94"/>
  <c r="D774" i="94"/>
  <c r="B774" i="94"/>
  <c r="D773" i="94"/>
  <c r="B773" i="94"/>
  <c r="D772" i="94"/>
  <c r="B772" i="94"/>
  <c r="D771" i="94"/>
  <c r="B771" i="94"/>
  <c r="D770" i="94"/>
  <c r="B770" i="94"/>
  <c r="D769" i="94"/>
  <c r="B769" i="94"/>
  <c r="D768" i="94"/>
  <c r="B768" i="94"/>
  <c r="D767" i="94"/>
  <c r="B767" i="94"/>
  <c r="D766" i="94"/>
  <c r="B766" i="94"/>
  <c r="D765" i="94"/>
  <c r="B765" i="94"/>
  <c r="D764" i="94"/>
  <c r="B764" i="94"/>
  <c r="D763" i="94"/>
  <c r="B763" i="94"/>
  <c r="D762" i="94"/>
  <c r="B762" i="94"/>
  <c r="D761" i="94"/>
  <c r="B761" i="94"/>
  <c r="D760" i="94"/>
  <c r="B760" i="94"/>
  <c r="D759" i="94"/>
  <c r="B759" i="94"/>
  <c r="D758" i="94"/>
  <c r="B758" i="94"/>
  <c r="D757" i="94"/>
  <c r="B757" i="94"/>
  <c r="D756" i="94"/>
  <c r="B756" i="94"/>
  <c r="D755" i="94"/>
  <c r="B755" i="94"/>
  <c r="D754" i="94"/>
  <c r="B754" i="94"/>
  <c r="D753" i="94"/>
  <c r="B753" i="94"/>
  <c r="D752" i="94"/>
  <c r="B752" i="94"/>
  <c r="D751" i="94"/>
  <c r="B751" i="94"/>
  <c r="D750" i="94"/>
  <c r="B750" i="94"/>
  <c r="D749" i="94"/>
  <c r="B749" i="94"/>
  <c r="D748" i="94"/>
  <c r="B748" i="94"/>
  <c r="D747" i="94"/>
  <c r="B747" i="94"/>
  <c r="D746" i="94"/>
  <c r="B746" i="94"/>
  <c r="D745" i="94"/>
  <c r="B745" i="94"/>
  <c r="D744" i="94"/>
  <c r="B744" i="94"/>
  <c r="D743" i="94"/>
  <c r="B743" i="94"/>
  <c r="D742" i="94"/>
  <c r="B742" i="94"/>
  <c r="D741" i="94"/>
  <c r="B741" i="94"/>
  <c r="D740" i="94"/>
  <c r="B740" i="94"/>
  <c r="D739" i="94"/>
  <c r="B739" i="94"/>
  <c r="D738" i="94"/>
  <c r="B738" i="94"/>
  <c r="D737" i="94"/>
  <c r="B737" i="94"/>
  <c r="D736" i="94"/>
  <c r="B736" i="94"/>
  <c r="D735" i="94"/>
  <c r="B735" i="94"/>
  <c r="D734" i="94"/>
  <c r="B734" i="94"/>
  <c r="D733" i="94"/>
  <c r="B733" i="94"/>
  <c r="D732" i="94"/>
  <c r="B732" i="94"/>
  <c r="D731" i="94"/>
  <c r="B731" i="94"/>
  <c r="D730" i="94"/>
  <c r="B730" i="94"/>
  <c r="D729" i="94"/>
  <c r="B729" i="94"/>
  <c r="D728" i="94"/>
  <c r="B728" i="94"/>
  <c r="D727" i="94"/>
  <c r="B727" i="94"/>
  <c r="D726" i="94"/>
  <c r="B726" i="94"/>
  <c r="D725" i="94"/>
  <c r="B725" i="94"/>
  <c r="D724" i="94"/>
  <c r="B724" i="94"/>
  <c r="D723" i="94"/>
  <c r="B723" i="94"/>
  <c r="D722" i="94"/>
  <c r="B722" i="94"/>
  <c r="D721" i="94"/>
  <c r="B721" i="94"/>
  <c r="D720" i="94"/>
  <c r="B720" i="94"/>
  <c r="D719" i="94"/>
  <c r="B719" i="94"/>
  <c r="D718" i="94"/>
  <c r="B718" i="94"/>
  <c r="D717" i="94"/>
  <c r="B717" i="94"/>
  <c r="D716" i="94"/>
  <c r="B716" i="94"/>
  <c r="D715" i="94"/>
  <c r="B715" i="94"/>
  <c r="D714" i="94"/>
  <c r="B714" i="94"/>
  <c r="D713" i="94"/>
  <c r="B713" i="94"/>
  <c r="D712" i="94"/>
  <c r="B712" i="94"/>
  <c r="D711" i="94"/>
  <c r="B711" i="94"/>
  <c r="D710" i="94"/>
  <c r="B710" i="94"/>
  <c r="D709" i="94"/>
  <c r="B709" i="94"/>
  <c r="D708" i="94"/>
  <c r="B708" i="94"/>
  <c r="D707" i="94"/>
  <c r="B707" i="94"/>
  <c r="D706" i="94"/>
  <c r="B706" i="94"/>
  <c r="D705" i="94"/>
  <c r="B705" i="94"/>
  <c r="D704" i="94"/>
  <c r="B704" i="94"/>
  <c r="D703" i="94"/>
  <c r="B703" i="94"/>
  <c r="D702" i="94"/>
  <c r="B702" i="94"/>
  <c r="D701" i="94"/>
  <c r="B701" i="94"/>
  <c r="D700" i="94"/>
  <c r="B700" i="94"/>
  <c r="D699" i="94"/>
  <c r="B699" i="94"/>
  <c r="D698" i="94"/>
  <c r="B698" i="94"/>
  <c r="D697" i="94"/>
  <c r="B697" i="94"/>
  <c r="D696" i="94"/>
  <c r="B696" i="94"/>
  <c r="D695" i="94"/>
  <c r="B695" i="94"/>
  <c r="D694" i="94"/>
  <c r="B694" i="94"/>
  <c r="D693" i="94"/>
  <c r="B693" i="94"/>
  <c r="D692" i="94"/>
  <c r="B692" i="94"/>
  <c r="D691" i="94"/>
  <c r="B691" i="94"/>
  <c r="D690" i="94"/>
  <c r="B690" i="94"/>
  <c r="D689" i="94"/>
  <c r="B689" i="94"/>
  <c r="D688" i="94"/>
  <c r="B688" i="94"/>
  <c r="D687" i="94"/>
  <c r="B687" i="94"/>
  <c r="D686" i="94"/>
  <c r="B686" i="94"/>
  <c r="D685" i="94"/>
  <c r="B685" i="94"/>
  <c r="D684" i="94"/>
  <c r="B684" i="94"/>
  <c r="D683" i="94"/>
  <c r="B683" i="94"/>
  <c r="D682" i="94"/>
  <c r="B682" i="94"/>
  <c r="D681" i="94"/>
  <c r="B681" i="94"/>
  <c r="D680" i="94"/>
  <c r="B680" i="94"/>
  <c r="D679" i="94"/>
  <c r="B679" i="94"/>
  <c r="D678" i="94"/>
  <c r="B678" i="94"/>
  <c r="D677" i="94"/>
  <c r="B677" i="94"/>
  <c r="D676" i="94"/>
  <c r="B676" i="94"/>
  <c r="D675" i="94"/>
  <c r="B675" i="94"/>
  <c r="D674" i="94"/>
  <c r="B674" i="94"/>
  <c r="D673" i="94"/>
  <c r="B673" i="94"/>
  <c r="D672" i="94"/>
  <c r="B672" i="94"/>
  <c r="D671" i="94"/>
  <c r="B671" i="94"/>
  <c r="D670" i="94"/>
  <c r="B670" i="94"/>
  <c r="D669" i="94"/>
  <c r="B669" i="94"/>
  <c r="D668" i="94"/>
  <c r="B668" i="94"/>
  <c r="D667" i="94"/>
  <c r="B667" i="94"/>
  <c r="D666" i="94"/>
  <c r="B666" i="94"/>
  <c r="D665" i="94"/>
  <c r="B665" i="94"/>
  <c r="D664" i="94"/>
  <c r="B664" i="94"/>
  <c r="D663" i="94"/>
  <c r="B663" i="94"/>
  <c r="D662" i="94"/>
  <c r="B662" i="94"/>
  <c r="D661" i="94"/>
  <c r="B661" i="94"/>
  <c r="D660" i="94"/>
  <c r="B660" i="94"/>
  <c r="D659" i="94"/>
  <c r="B659" i="94"/>
  <c r="D658" i="94"/>
  <c r="B658" i="94"/>
  <c r="D657" i="94"/>
  <c r="B657" i="94"/>
  <c r="D656" i="94"/>
  <c r="B656" i="94"/>
  <c r="D655" i="94"/>
  <c r="B655" i="94"/>
  <c r="D654" i="94"/>
  <c r="B654" i="94"/>
  <c r="D653" i="94"/>
  <c r="B653" i="94"/>
  <c r="D652" i="94"/>
  <c r="B652" i="94"/>
  <c r="D651" i="94"/>
  <c r="B651" i="94"/>
  <c r="D650" i="94"/>
  <c r="B650" i="94"/>
  <c r="D649" i="94"/>
  <c r="B649" i="94"/>
  <c r="D648" i="94"/>
  <c r="B648" i="94"/>
  <c r="D647" i="94"/>
  <c r="B647" i="94"/>
  <c r="D646" i="94"/>
  <c r="B646" i="94"/>
  <c r="D645" i="94"/>
  <c r="B645" i="94"/>
  <c r="D644" i="94"/>
  <c r="B644" i="94"/>
  <c r="D643" i="94"/>
  <c r="B643" i="94"/>
  <c r="D642" i="94"/>
  <c r="B642" i="94"/>
  <c r="D641" i="94"/>
  <c r="B641" i="94"/>
  <c r="D640" i="94"/>
  <c r="B640" i="94"/>
  <c r="D639" i="94"/>
  <c r="B639" i="94"/>
  <c r="D638" i="94"/>
  <c r="B638" i="94"/>
  <c r="D637" i="94"/>
  <c r="B637" i="94"/>
  <c r="D636" i="94"/>
  <c r="B636" i="94"/>
  <c r="D635" i="94"/>
  <c r="B635" i="94"/>
  <c r="D634" i="94"/>
  <c r="B634" i="94"/>
  <c r="D633" i="94"/>
  <c r="B633" i="94"/>
  <c r="D632" i="94"/>
  <c r="B632" i="94"/>
  <c r="D631" i="94"/>
  <c r="B631" i="94"/>
  <c r="D630" i="94"/>
  <c r="B630" i="94"/>
  <c r="D629" i="94"/>
  <c r="B629" i="94"/>
  <c r="D628" i="94"/>
  <c r="B628" i="94"/>
  <c r="D627" i="94"/>
  <c r="B627" i="94"/>
  <c r="D626" i="94"/>
  <c r="B626" i="94"/>
  <c r="D625" i="94"/>
  <c r="B625" i="94"/>
  <c r="D624" i="94"/>
  <c r="B624" i="94"/>
  <c r="D623" i="94"/>
  <c r="B623" i="94"/>
  <c r="D622" i="94"/>
  <c r="B622" i="94"/>
  <c r="D621" i="94"/>
  <c r="B621" i="94"/>
  <c r="D620" i="94"/>
  <c r="B620" i="94"/>
  <c r="D619" i="94"/>
  <c r="B619" i="94"/>
  <c r="D618" i="94"/>
  <c r="B618" i="94"/>
  <c r="D617" i="94"/>
  <c r="B617" i="94"/>
  <c r="D616" i="94"/>
  <c r="B616" i="94"/>
  <c r="D615" i="94"/>
  <c r="B615" i="94"/>
  <c r="D614" i="94"/>
  <c r="B614" i="94"/>
  <c r="D613" i="94"/>
  <c r="B613" i="94"/>
  <c r="D612" i="94"/>
  <c r="B612" i="94"/>
  <c r="D611" i="94"/>
  <c r="B611" i="94"/>
  <c r="D610" i="94"/>
  <c r="B610" i="94"/>
  <c r="D609" i="94"/>
  <c r="B609" i="94"/>
  <c r="D608" i="94"/>
  <c r="B608" i="94"/>
  <c r="D607" i="94"/>
  <c r="B607" i="94"/>
  <c r="D606" i="94"/>
  <c r="B606" i="94"/>
  <c r="D605" i="94"/>
  <c r="B605" i="94"/>
  <c r="D604" i="94"/>
  <c r="B604" i="94"/>
  <c r="D603" i="94"/>
  <c r="B603" i="94"/>
  <c r="D602" i="94"/>
  <c r="B602" i="94"/>
  <c r="D601" i="94"/>
  <c r="B601" i="94"/>
  <c r="D600" i="94"/>
  <c r="B600" i="94"/>
  <c r="D599" i="94"/>
  <c r="B599" i="94"/>
  <c r="D598" i="94"/>
  <c r="B598" i="94"/>
  <c r="D597" i="94"/>
  <c r="B597" i="94"/>
  <c r="D596" i="94"/>
  <c r="B596" i="94"/>
  <c r="D595" i="94"/>
  <c r="B595" i="94"/>
  <c r="D594" i="94"/>
  <c r="B594" i="94"/>
  <c r="D593" i="94"/>
  <c r="B593" i="94"/>
  <c r="D592" i="94"/>
  <c r="B592" i="94"/>
  <c r="D591" i="94"/>
  <c r="B591" i="94"/>
  <c r="D590" i="94"/>
  <c r="B590" i="94"/>
  <c r="D589" i="94"/>
  <c r="B589" i="94"/>
  <c r="D588" i="94"/>
  <c r="B588" i="94"/>
  <c r="D587" i="94"/>
  <c r="B587" i="94"/>
  <c r="D586" i="94"/>
  <c r="B586" i="94"/>
  <c r="D585" i="94"/>
  <c r="B585" i="94"/>
  <c r="D584" i="94"/>
  <c r="B584" i="94"/>
  <c r="D583" i="94"/>
  <c r="B583" i="94"/>
  <c r="D582" i="94"/>
  <c r="B582" i="94"/>
  <c r="D581" i="94"/>
  <c r="B581" i="94"/>
  <c r="D580" i="94"/>
  <c r="B580" i="94"/>
  <c r="D579" i="94"/>
  <c r="B579" i="94"/>
  <c r="D578" i="94"/>
  <c r="B578" i="94"/>
  <c r="D577" i="94"/>
  <c r="B577" i="94"/>
  <c r="D576" i="94"/>
  <c r="B576" i="94"/>
  <c r="D575" i="94"/>
  <c r="B575" i="94"/>
  <c r="D574" i="94"/>
  <c r="B574" i="94"/>
  <c r="D573" i="94"/>
  <c r="B573" i="94"/>
  <c r="D572" i="94"/>
  <c r="B572" i="94"/>
  <c r="D571" i="94"/>
  <c r="B571" i="94"/>
  <c r="D570" i="94"/>
  <c r="B570" i="94"/>
  <c r="D569" i="94"/>
  <c r="B569" i="94"/>
  <c r="D568" i="94"/>
  <c r="B568" i="94"/>
  <c r="D567" i="94"/>
  <c r="B567" i="94"/>
  <c r="D566" i="94"/>
  <c r="B566" i="94"/>
  <c r="D565" i="94"/>
  <c r="B565" i="94"/>
  <c r="D564" i="94"/>
  <c r="B564" i="94"/>
  <c r="D563" i="94"/>
  <c r="B563" i="94"/>
  <c r="D562" i="94"/>
  <c r="B562" i="94"/>
  <c r="D561" i="94"/>
  <c r="B561" i="94"/>
  <c r="D560" i="94"/>
  <c r="B560" i="94"/>
  <c r="D559" i="94"/>
  <c r="B559" i="94"/>
  <c r="D558" i="94"/>
  <c r="B558" i="94"/>
  <c r="D557" i="94"/>
  <c r="B557" i="94"/>
  <c r="D556" i="94"/>
  <c r="B556" i="94"/>
  <c r="D555" i="94"/>
  <c r="B555" i="94"/>
  <c r="D554" i="94"/>
  <c r="B554" i="94"/>
  <c r="D553" i="94"/>
  <c r="B553" i="94"/>
  <c r="D552" i="94"/>
  <c r="B552" i="94"/>
  <c r="D551" i="94"/>
  <c r="B551" i="94"/>
  <c r="D550" i="94"/>
  <c r="B550" i="94"/>
  <c r="D549" i="94"/>
  <c r="B549" i="94"/>
  <c r="D548" i="94"/>
  <c r="B548" i="94"/>
  <c r="D547" i="94"/>
  <c r="B547" i="94"/>
  <c r="D546" i="94"/>
  <c r="B546" i="94"/>
  <c r="D545" i="94"/>
  <c r="B545" i="94"/>
  <c r="D544" i="94"/>
  <c r="B544" i="94"/>
  <c r="D543" i="94"/>
  <c r="B543" i="94"/>
  <c r="D542" i="94"/>
  <c r="B542" i="94"/>
  <c r="D541" i="94"/>
  <c r="B541" i="94"/>
  <c r="D540" i="94"/>
  <c r="B540" i="94"/>
  <c r="D539" i="94"/>
  <c r="B539" i="94"/>
  <c r="D538" i="94"/>
  <c r="B538" i="94"/>
  <c r="D537" i="94"/>
  <c r="B537" i="94"/>
  <c r="D536" i="94"/>
  <c r="B536" i="94"/>
  <c r="D535" i="94"/>
  <c r="B535" i="94"/>
  <c r="D534" i="94"/>
  <c r="B534" i="94"/>
  <c r="D533" i="94"/>
  <c r="B533" i="94"/>
  <c r="D532" i="94"/>
  <c r="B532" i="94"/>
  <c r="D531" i="94"/>
  <c r="B531" i="94"/>
  <c r="D530" i="94"/>
  <c r="B530" i="94"/>
  <c r="D529" i="94"/>
  <c r="B529" i="94"/>
  <c r="D528" i="94"/>
  <c r="B528" i="94"/>
  <c r="D527" i="94"/>
  <c r="B527" i="94"/>
  <c r="D526" i="94"/>
  <c r="B526" i="94"/>
  <c r="D525" i="94"/>
  <c r="B525" i="94"/>
  <c r="D524" i="94"/>
  <c r="B524" i="94"/>
  <c r="D523" i="94"/>
  <c r="B523" i="94"/>
  <c r="D522" i="94"/>
  <c r="B522" i="94"/>
  <c r="D521" i="94"/>
  <c r="B521" i="94"/>
  <c r="D520" i="94"/>
  <c r="B520" i="94"/>
  <c r="D519" i="94"/>
  <c r="B519" i="94"/>
  <c r="D518" i="94"/>
  <c r="B518" i="94"/>
  <c r="D517" i="94"/>
  <c r="B517" i="94"/>
  <c r="D516" i="94"/>
  <c r="B516" i="94"/>
  <c r="D515" i="94"/>
  <c r="B515" i="94"/>
  <c r="D514" i="94"/>
  <c r="B514" i="94"/>
  <c r="D513" i="94"/>
  <c r="B513" i="94"/>
  <c r="D512" i="94"/>
  <c r="B512" i="94"/>
  <c r="D511" i="94"/>
  <c r="B511" i="94"/>
  <c r="D510" i="94"/>
  <c r="B510" i="94"/>
  <c r="D509" i="94"/>
  <c r="B509" i="94"/>
  <c r="D508" i="94"/>
  <c r="B508" i="94"/>
  <c r="D507" i="94"/>
  <c r="B507" i="94"/>
  <c r="D506" i="94"/>
  <c r="B506" i="94"/>
  <c r="D505" i="94"/>
  <c r="B505" i="94"/>
  <c r="D504" i="94"/>
  <c r="B504" i="94"/>
  <c r="D503" i="94"/>
  <c r="B503" i="94"/>
  <c r="D502" i="94"/>
  <c r="B502" i="94"/>
  <c r="D501" i="94"/>
  <c r="B501" i="94"/>
  <c r="D500" i="94"/>
  <c r="B500" i="94"/>
  <c r="D499" i="94"/>
  <c r="B499" i="94"/>
  <c r="D498" i="94"/>
  <c r="B498" i="94"/>
  <c r="D497" i="94"/>
  <c r="B497" i="94"/>
  <c r="D496" i="94"/>
  <c r="B496" i="94"/>
  <c r="D495" i="94"/>
  <c r="B495" i="94"/>
  <c r="D494" i="94"/>
  <c r="B494" i="94"/>
  <c r="D493" i="94"/>
  <c r="B493" i="94"/>
  <c r="D492" i="94"/>
  <c r="B492" i="94"/>
  <c r="D491" i="94"/>
  <c r="B491" i="94"/>
  <c r="D490" i="94"/>
  <c r="B490" i="94"/>
  <c r="D489" i="94"/>
  <c r="B489" i="94"/>
  <c r="D488" i="94"/>
  <c r="B488" i="94"/>
  <c r="D487" i="94"/>
  <c r="B487" i="94"/>
  <c r="D486" i="94"/>
  <c r="B486" i="94"/>
  <c r="D485" i="94"/>
  <c r="B485" i="94"/>
  <c r="D484" i="94"/>
  <c r="B484" i="94"/>
  <c r="D483" i="94"/>
  <c r="B483" i="94"/>
  <c r="D482" i="94"/>
  <c r="B482" i="94"/>
  <c r="D481" i="94"/>
  <c r="B481" i="94"/>
  <c r="D480" i="94"/>
  <c r="B480" i="94"/>
  <c r="D479" i="94"/>
  <c r="B479" i="94"/>
  <c r="D478" i="94"/>
  <c r="B478" i="94"/>
  <c r="D477" i="94"/>
  <c r="B477" i="94"/>
  <c r="D476" i="94"/>
  <c r="B476" i="94"/>
  <c r="D475" i="94"/>
  <c r="B475" i="94"/>
  <c r="D474" i="94"/>
  <c r="B474" i="94"/>
  <c r="D473" i="94"/>
  <c r="B473" i="94"/>
  <c r="D472" i="94"/>
  <c r="B472" i="94"/>
  <c r="D471" i="94"/>
  <c r="B471" i="94"/>
  <c r="D470" i="94"/>
  <c r="B470" i="94"/>
  <c r="D469" i="94"/>
  <c r="B469" i="94"/>
  <c r="D468" i="94"/>
  <c r="B468" i="94"/>
  <c r="D467" i="94"/>
  <c r="B467" i="94"/>
  <c r="D466" i="94"/>
  <c r="B466" i="94"/>
  <c r="D465" i="94"/>
  <c r="B465" i="94"/>
  <c r="D464" i="94"/>
  <c r="B464" i="94"/>
  <c r="D463" i="94"/>
  <c r="B463" i="94"/>
  <c r="D462" i="94"/>
  <c r="B462" i="94"/>
  <c r="D461" i="94"/>
  <c r="B461" i="94"/>
  <c r="D460" i="94"/>
  <c r="B460" i="94"/>
  <c r="D459" i="94"/>
  <c r="B459" i="94"/>
  <c r="D458" i="94"/>
  <c r="B458" i="94"/>
  <c r="D457" i="94"/>
  <c r="B457" i="94"/>
  <c r="D456" i="94"/>
  <c r="B456" i="94"/>
  <c r="D455" i="94"/>
  <c r="B455" i="94"/>
  <c r="D454" i="94"/>
  <c r="B454" i="94"/>
  <c r="D453" i="94"/>
  <c r="B453" i="94"/>
  <c r="D452" i="94"/>
  <c r="B452" i="94"/>
  <c r="D451" i="94"/>
  <c r="B451" i="94"/>
  <c r="D450" i="94"/>
  <c r="B450" i="94"/>
  <c r="D449" i="94"/>
  <c r="B449" i="94"/>
  <c r="D448" i="94"/>
  <c r="B448" i="94"/>
  <c r="D447" i="94"/>
  <c r="B447" i="94"/>
  <c r="D446" i="94"/>
  <c r="B446" i="94"/>
  <c r="D445" i="94"/>
  <c r="B445" i="94"/>
  <c r="D444" i="94"/>
  <c r="B444" i="94"/>
  <c r="D443" i="94"/>
  <c r="B443" i="94"/>
  <c r="D442" i="94"/>
  <c r="B442" i="94"/>
  <c r="D441" i="94"/>
  <c r="B441" i="94"/>
  <c r="D440" i="94"/>
  <c r="B440" i="94"/>
  <c r="D439" i="94"/>
  <c r="B439" i="94"/>
  <c r="D438" i="94"/>
  <c r="B438" i="94"/>
  <c r="D437" i="94"/>
  <c r="B437" i="94"/>
  <c r="D436" i="94"/>
  <c r="B436" i="94"/>
  <c r="D435" i="94"/>
  <c r="B435" i="94"/>
  <c r="D434" i="94"/>
  <c r="B434" i="94"/>
  <c r="D433" i="94"/>
  <c r="B433" i="94"/>
  <c r="D432" i="94"/>
  <c r="B432" i="94"/>
  <c r="D431" i="94"/>
  <c r="B431" i="94"/>
  <c r="D430" i="94"/>
  <c r="B430" i="94"/>
  <c r="D429" i="94"/>
  <c r="B429" i="94"/>
  <c r="D428" i="94"/>
  <c r="B428" i="94"/>
  <c r="D427" i="94"/>
  <c r="B427" i="94"/>
  <c r="D426" i="94"/>
  <c r="B426" i="94"/>
  <c r="D425" i="94"/>
  <c r="B425" i="94"/>
  <c r="D424" i="94"/>
  <c r="B424" i="94"/>
  <c r="D423" i="94"/>
  <c r="B423" i="94"/>
  <c r="D422" i="94"/>
  <c r="B422" i="94"/>
  <c r="D421" i="94"/>
  <c r="B421" i="94"/>
  <c r="D420" i="94"/>
  <c r="B420" i="94"/>
  <c r="D419" i="94"/>
  <c r="B419" i="94"/>
  <c r="D418" i="94"/>
  <c r="B418" i="94"/>
  <c r="D417" i="94"/>
  <c r="B417" i="94"/>
  <c r="D416" i="94"/>
  <c r="B416" i="94"/>
  <c r="D415" i="94"/>
  <c r="B415" i="94"/>
  <c r="D414" i="94"/>
  <c r="B414" i="94"/>
  <c r="D413" i="94"/>
  <c r="B413" i="94"/>
  <c r="D412" i="94"/>
  <c r="B412" i="94"/>
  <c r="D411" i="94"/>
  <c r="B411" i="94"/>
  <c r="D410" i="94"/>
  <c r="B410" i="94"/>
  <c r="D409" i="94"/>
  <c r="B409" i="94"/>
  <c r="D408" i="94"/>
  <c r="B408" i="94"/>
  <c r="D407" i="94"/>
  <c r="B407" i="94"/>
  <c r="D406" i="94"/>
  <c r="B406" i="94"/>
  <c r="D405" i="94"/>
  <c r="B405" i="94"/>
  <c r="D404" i="94"/>
  <c r="B404" i="94"/>
  <c r="D403" i="94"/>
  <c r="B403" i="94"/>
  <c r="D402" i="94"/>
  <c r="B402" i="94"/>
  <c r="D401" i="94"/>
  <c r="B401" i="94"/>
  <c r="D400" i="94"/>
  <c r="B400" i="94"/>
  <c r="D399" i="94"/>
  <c r="B399" i="94"/>
  <c r="D398" i="94"/>
  <c r="B398" i="94"/>
  <c r="D397" i="94"/>
  <c r="B397" i="94"/>
  <c r="D396" i="94"/>
  <c r="B396" i="94"/>
  <c r="D395" i="94"/>
  <c r="B395" i="94"/>
  <c r="D394" i="94"/>
  <c r="B394" i="94"/>
  <c r="D393" i="94"/>
  <c r="B393" i="94"/>
  <c r="D392" i="94"/>
  <c r="B392" i="94"/>
  <c r="D391" i="94"/>
  <c r="B391" i="94"/>
  <c r="D390" i="94"/>
  <c r="B390" i="94"/>
  <c r="D389" i="94"/>
  <c r="B389" i="94"/>
  <c r="D388" i="94"/>
  <c r="B388" i="94"/>
  <c r="D387" i="94"/>
  <c r="B387" i="94"/>
  <c r="D386" i="94"/>
  <c r="B386" i="94"/>
  <c r="D385" i="94"/>
  <c r="B385" i="94"/>
  <c r="D384" i="94"/>
  <c r="B384" i="94"/>
  <c r="D383" i="94"/>
  <c r="B383" i="94"/>
  <c r="D382" i="94"/>
  <c r="B382" i="94"/>
  <c r="D381" i="94"/>
  <c r="B381" i="94"/>
  <c r="D380" i="94"/>
  <c r="B380" i="94"/>
  <c r="D379" i="94"/>
  <c r="B379" i="94"/>
  <c r="D378" i="94"/>
  <c r="B378" i="94"/>
  <c r="D377" i="94"/>
  <c r="B377" i="94"/>
  <c r="D376" i="94"/>
  <c r="B376" i="94"/>
  <c r="D375" i="94"/>
  <c r="B375" i="94"/>
  <c r="D374" i="94"/>
  <c r="B374" i="94"/>
  <c r="D373" i="94"/>
  <c r="B373" i="94"/>
  <c r="D372" i="94"/>
  <c r="B372" i="94"/>
  <c r="D371" i="94"/>
  <c r="B371" i="94"/>
  <c r="D370" i="94"/>
  <c r="B370" i="94"/>
  <c r="D369" i="94"/>
  <c r="B369" i="94"/>
  <c r="D368" i="94"/>
  <c r="B368" i="94"/>
  <c r="D367" i="94"/>
  <c r="B367" i="94"/>
  <c r="D366" i="94"/>
  <c r="B366" i="94"/>
  <c r="D365" i="94"/>
  <c r="B365" i="94"/>
  <c r="D364" i="94"/>
  <c r="B364" i="94"/>
  <c r="D363" i="94"/>
  <c r="B363" i="94"/>
  <c r="D362" i="94"/>
  <c r="B362" i="94"/>
  <c r="D361" i="94"/>
  <c r="B361" i="94"/>
  <c r="D360" i="94"/>
  <c r="B360" i="94"/>
  <c r="D359" i="94"/>
  <c r="B359" i="94"/>
  <c r="D358" i="94"/>
  <c r="B358" i="94"/>
  <c r="D357" i="94"/>
  <c r="B357" i="94"/>
  <c r="D356" i="94"/>
  <c r="B356" i="94"/>
  <c r="D355" i="94"/>
  <c r="B355" i="94"/>
  <c r="D354" i="94"/>
  <c r="B354" i="94"/>
  <c r="D353" i="94"/>
  <c r="B353" i="94"/>
  <c r="D352" i="94"/>
  <c r="B352" i="94"/>
  <c r="D351" i="94"/>
  <c r="B351" i="94"/>
  <c r="D350" i="94"/>
  <c r="B350" i="94"/>
  <c r="D349" i="94"/>
  <c r="B349" i="94"/>
  <c r="D348" i="94"/>
  <c r="B348" i="94"/>
  <c r="D347" i="94"/>
  <c r="B347" i="94"/>
  <c r="D346" i="94"/>
  <c r="B346" i="94"/>
  <c r="D345" i="94"/>
  <c r="B345" i="94"/>
  <c r="D344" i="94"/>
  <c r="B344" i="94"/>
  <c r="D343" i="94"/>
  <c r="B343" i="94"/>
  <c r="D342" i="94"/>
  <c r="B342" i="94"/>
  <c r="D341" i="94"/>
  <c r="B341" i="94"/>
  <c r="D340" i="94"/>
  <c r="B340" i="94"/>
  <c r="D339" i="94"/>
  <c r="B339" i="94"/>
  <c r="D338" i="94"/>
  <c r="B338" i="94"/>
  <c r="D337" i="94"/>
  <c r="B337" i="94"/>
  <c r="D336" i="94"/>
  <c r="B336" i="94"/>
  <c r="D335" i="94"/>
  <c r="B335" i="94"/>
  <c r="D334" i="94"/>
  <c r="B334" i="94"/>
  <c r="D333" i="94"/>
  <c r="B333" i="94"/>
  <c r="D332" i="94"/>
  <c r="B332" i="94"/>
  <c r="D331" i="94"/>
  <c r="B331" i="94"/>
  <c r="D330" i="94"/>
  <c r="B330" i="94"/>
  <c r="D329" i="94"/>
  <c r="B329" i="94"/>
  <c r="D328" i="94"/>
  <c r="B328" i="94"/>
  <c r="D327" i="94"/>
  <c r="B327" i="94"/>
  <c r="D326" i="94"/>
  <c r="B326" i="94"/>
  <c r="D325" i="94"/>
  <c r="B325" i="94"/>
  <c r="D324" i="94"/>
  <c r="B324" i="94"/>
  <c r="D323" i="94"/>
  <c r="B323" i="94"/>
  <c r="D322" i="94"/>
  <c r="B322" i="94"/>
  <c r="D321" i="94"/>
  <c r="B321" i="94"/>
  <c r="D320" i="94"/>
  <c r="B320" i="94"/>
  <c r="D319" i="94"/>
  <c r="B319" i="94"/>
  <c r="D318" i="94"/>
  <c r="B318" i="94"/>
  <c r="D317" i="94"/>
  <c r="B317" i="94"/>
  <c r="D316" i="94"/>
  <c r="B316" i="94"/>
  <c r="D315" i="94"/>
  <c r="B315" i="94"/>
  <c r="D314" i="94"/>
  <c r="B314" i="94"/>
  <c r="D313" i="94"/>
  <c r="B313" i="94"/>
  <c r="D312" i="94"/>
  <c r="B312" i="94"/>
  <c r="D311" i="94"/>
  <c r="B311" i="94"/>
  <c r="D310" i="94"/>
  <c r="B310" i="94"/>
  <c r="D309" i="94"/>
  <c r="B309" i="94"/>
  <c r="D308" i="94"/>
  <c r="B308" i="94"/>
  <c r="D307" i="94"/>
  <c r="B307" i="94"/>
  <c r="D306" i="94"/>
  <c r="B306" i="94"/>
  <c r="D305" i="94"/>
  <c r="B305" i="94"/>
  <c r="D304" i="94"/>
  <c r="B304" i="94"/>
  <c r="D303" i="94"/>
  <c r="B303" i="94"/>
  <c r="D302" i="94"/>
  <c r="B302" i="94"/>
  <c r="D301" i="94"/>
  <c r="B301" i="94"/>
  <c r="D300" i="94"/>
  <c r="B300" i="94"/>
  <c r="D299" i="94"/>
  <c r="B299" i="94"/>
  <c r="D298" i="94"/>
  <c r="B298" i="94"/>
  <c r="D297" i="94"/>
  <c r="B297" i="94"/>
  <c r="D296" i="94"/>
  <c r="B296" i="94"/>
  <c r="D295" i="94"/>
  <c r="B295" i="94"/>
  <c r="D294" i="94"/>
  <c r="B294" i="94"/>
  <c r="D293" i="94"/>
  <c r="B293" i="94"/>
  <c r="D292" i="94"/>
  <c r="B292" i="94"/>
  <c r="D291" i="94"/>
  <c r="B291" i="94"/>
  <c r="D290" i="94"/>
  <c r="B290" i="94"/>
  <c r="D289" i="94"/>
  <c r="B289" i="94"/>
  <c r="D288" i="94"/>
  <c r="B288" i="94"/>
  <c r="D287" i="94"/>
  <c r="B287" i="94"/>
  <c r="D286" i="94"/>
  <c r="B286" i="94"/>
  <c r="D285" i="94"/>
  <c r="B285" i="94"/>
  <c r="D284" i="94"/>
  <c r="B284" i="94"/>
  <c r="D283" i="94"/>
  <c r="B283" i="94"/>
  <c r="D282" i="94"/>
  <c r="B282" i="94"/>
  <c r="D281" i="94"/>
  <c r="B281" i="94"/>
  <c r="D280" i="94"/>
  <c r="B280" i="94"/>
  <c r="D279" i="94"/>
  <c r="B279" i="94"/>
  <c r="D278" i="94"/>
  <c r="B278" i="94"/>
  <c r="D277" i="94"/>
  <c r="B277" i="94"/>
  <c r="D276" i="94"/>
  <c r="B276" i="94"/>
  <c r="D275" i="94"/>
  <c r="B275" i="94"/>
  <c r="D274" i="94"/>
  <c r="B274" i="94"/>
  <c r="D273" i="94"/>
  <c r="B273" i="94"/>
  <c r="D272" i="94"/>
  <c r="B272" i="94"/>
  <c r="D271" i="94"/>
  <c r="B271" i="94"/>
  <c r="D270" i="94"/>
  <c r="B270" i="94"/>
  <c r="D269" i="94"/>
  <c r="B269" i="94"/>
  <c r="D268" i="94"/>
  <c r="B268" i="94"/>
  <c r="D267" i="94"/>
  <c r="B267" i="94"/>
  <c r="D266" i="94"/>
  <c r="B266" i="94"/>
  <c r="D265" i="94"/>
  <c r="B265" i="94"/>
  <c r="D264" i="94"/>
  <c r="B264" i="94"/>
  <c r="D263" i="94"/>
  <c r="B263" i="94"/>
  <c r="D262" i="94"/>
  <c r="B262" i="94"/>
  <c r="D261" i="94"/>
  <c r="B261" i="94"/>
  <c r="D260" i="94"/>
  <c r="B260" i="94"/>
  <c r="D259" i="94"/>
  <c r="B259" i="94"/>
  <c r="D258" i="94"/>
  <c r="B258" i="94"/>
  <c r="D257" i="94"/>
  <c r="B257" i="94"/>
  <c r="D256" i="94"/>
  <c r="B256" i="94"/>
  <c r="D255" i="94"/>
  <c r="B255" i="94"/>
  <c r="D254" i="94"/>
  <c r="B254" i="94"/>
  <c r="D253" i="94"/>
  <c r="B253" i="94"/>
  <c r="D252" i="94"/>
  <c r="B252" i="94"/>
  <c r="D251" i="94"/>
  <c r="B251" i="94"/>
  <c r="D250" i="94"/>
  <c r="B250" i="94"/>
  <c r="D249" i="94"/>
  <c r="B249" i="94"/>
  <c r="D248" i="94"/>
  <c r="B248" i="94"/>
  <c r="D247" i="94"/>
  <c r="B247" i="94"/>
  <c r="D246" i="94"/>
  <c r="B246" i="94"/>
  <c r="D245" i="94"/>
  <c r="B245" i="94"/>
  <c r="D244" i="94"/>
  <c r="B244" i="94"/>
  <c r="D243" i="94"/>
  <c r="B243" i="94"/>
  <c r="D242" i="94"/>
  <c r="B242" i="94"/>
  <c r="D241" i="94"/>
  <c r="B241" i="94"/>
  <c r="D240" i="94"/>
  <c r="B240" i="94"/>
  <c r="D239" i="94"/>
  <c r="B239" i="94"/>
  <c r="D238" i="94"/>
  <c r="B238" i="94"/>
  <c r="D237" i="94"/>
  <c r="B237" i="94"/>
  <c r="D236" i="94"/>
  <c r="B236" i="94"/>
  <c r="D235" i="94"/>
  <c r="B235" i="94"/>
  <c r="D234" i="94"/>
  <c r="B234" i="94"/>
  <c r="D233" i="94"/>
  <c r="B233" i="94"/>
  <c r="D232" i="94"/>
  <c r="B232" i="94"/>
  <c r="D231" i="94"/>
  <c r="B231" i="94"/>
  <c r="D230" i="94"/>
  <c r="B230" i="94"/>
  <c r="D229" i="94"/>
  <c r="B229" i="94"/>
  <c r="D228" i="94"/>
  <c r="B228" i="94"/>
  <c r="D227" i="94"/>
  <c r="B227" i="94"/>
  <c r="D226" i="94"/>
  <c r="B226" i="94"/>
  <c r="D225" i="94"/>
  <c r="B225" i="94"/>
  <c r="D224" i="94"/>
  <c r="B224" i="94"/>
  <c r="D223" i="94"/>
  <c r="B223" i="94"/>
  <c r="D222" i="94"/>
  <c r="B222" i="94"/>
  <c r="D221" i="94"/>
  <c r="B221" i="94"/>
  <c r="D220" i="94"/>
  <c r="B220" i="94"/>
  <c r="D219" i="94"/>
  <c r="B219" i="94"/>
  <c r="D218" i="94"/>
  <c r="B218" i="94"/>
  <c r="D217" i="94"/>
  <c r="B217" i="94"/>
  <c r="D216" i="94"/>
  <c r="B216" i="94"/>
  <c r="D215" i="94"/>
  <c r="B215" i="94"/>
  <c r="D214" i="94"/>
  <c r="B214" i="94"/>
  <c r="D213" i="94"/>
  <c r="B213" i="94"/>
  <c r="D212" i="94"/>
  <c r="B212" i="94"/>
  <c r="D211" i="94"/>
  <c r="B211" i="94"/>
  <c r="D210" i="94"/>
  <c r="B210" i="94"/>
  <c r="D209" i="94"/>
  <c r="B209" i="94"/>
  <c r="D208" i="94"/>
  <c r="B208" i="94"/>
  <c r="D207" i="94"/>
  <c r="B207" i="94"/>
  <c r="D206" i="94"/>
  <c r="B206" i="94"/>
  <c r="D205" i="94"/>
  <c r="B205" i="94"/>
  <c r="D204" i="94"/>
  <c r="B204" i="94"/>
  <c r="D203" i="94"/>
  <c r="B203" i="94"/>
  <c r="D202" i="94"/>
  <c r="B202" i="94"/>
  <c r="D201" i="94"/>
  <c r="B201" i="94"/>
  <c r="D200" i="94"/>
  <c r="B200" i="94"/>
  <c r="D199" i="94"/>
  <c r="B199" i="94"/>
  <c r="D198" i="94"/>
  <c r="B198" i="94"/>
  <c r="D197" i="94"/>
  <c r="B197" i="94"/>
  <c r="D196" i="94"/>
  <c r="B196" i="94"/>
  <c r="D195" i="94"/>
  <c r="B195" i="94"/>
  <c r="D194" i="94"/>
  <c r="B194" i="94"/>
  <c r="D193" i="94"/>
  <c r="B193" i="94"/>
  <c r="D192" i="94"/>
  <c r="B192" i="94"/>
  <c r="D191" i="94"/>
  <c r="B191" i="94"/>
  <c r="D190" i="94"/>
  <c r="B190" i="94"/>
  <c r="D189" i="94"/>
  <c r="B189" i="94"/>
  <c r="D188" i="94"/>
  <c r="B188" i="94"/>
  <c r="D187" i="94"/>
  <c r="B187" i="94"/>
  <c r="D186" i="94"/>
  <c r="B186" i="94"/>
  <c r="D185" i="94"/>
  <c r="B185" i="94"/>
  <c r="D184" i="94"/>
  <c r="B184" i="94"/>
  <c r="D183" i="94"/>
  <c r="B183" i="94"/>
  <c r="D182" i="94"/>
  <c r="B182" i="94"/>
  <c r="D181" i="94"/>
  <c r="B181" i="94"/>
  <c r="D180" i="94"/>
  <c r="B180" i="94"/>
  <c r="D179" i="94"/>
  <c r="B179" i="94"/>
  <c r="D178" i="94"/>
  <c r="B178" i="94"/>
  <c r="D177" i="94"/>
  <c r="B177" i="94"/>
  <c r="D176" i="94"/>
  <c r="B176" i="94"/>
  <c r="D175" i="94"/>
  <c r="B175" i="94"/>
  <c r="D174" i="94"/>
  <c r="B174" i="94"/>
  <c r="D173" i="94"/>
  <c r="B173" i="94"/>
  <c r="D172" i="94"/>
  <c r="B172" i="94"/>
  <c r="D171" i="94"/>
  <c r="B171" i="94"/>
  <c r="D170" i="94"/>
  <c r="B170" i="94"/>
  <c r="D169" i="94"/>
  <c r="B169" i="94"/>
  <c r="D168" i="94"/>
  <c r="B168" i="94"/>
  <c r="D167" i="94"/>
  <c r="B167" i="94"/>
  <c r="D166" i="94"/>
  <c r="B166" i="94"/>
  <c r="D165" i="94"/>
  <c r="B165" i="94"/>
  <c r="D164" i="94"/>
  <c r="B164" i="94"/>
  <c r="D163" i="94"/>
  <c r="B163" i="94"/>
  <c r="D162" i="94"/>
  <c r="B162" i="94"/>
  <c r="D161" i="94"/>
  <c r="B161" i="94"/>
  <c r="D160" i="94"/>
  <c r="B160" i="94"/>
  <c r="D159" i="94"/>
  <c r="B159" i="94"/>
  <c r="D158" i="94"/>
  <c r="B158" i="94"/>
  <c r="D157" i="94"/>
  <c r="B157" i="94"/>
  <c r="D156" i="94"/>
  <c r="B156" i="94"/>
  <c r="D155" i="94"/>
  <c r="B155" i="94"/>
  <c r="D154" i="94"/>
  <c r="B154" i="94"/>
  <c r="D153" i="94"/>
  <c r="B153" i="94"/>
  <c r="D152" i="94"/>
  <c r="B152" i="94"/>
  <c r="D151" i="94"/>
  <c r="B151" i="94"/>
  <c r="D150" i="94"/>
  <c r="B150" i="94"/>
  <c r="D149" i="94"/>
  <c r="B149" i="94"/>
  <c r="D148" i="94"/>
  <c r="B148" i="94"/>
  <c r="D147" i="94"/>
  <c r="B147" i="94"/>
  <c r="D146" i="94"/>
  <c r="B146" i="94"/>
  <c r="D145" i="94"/>
  <c r="B145" i="94"/>
  <c r="D144" i="94"/>
  <c r="B144" i="94"/>
  <c r="D143" i="94"/>
  <c r="B143" i="94"/>
  <c r="D142" i="94"/>
  <c r="B142" i="94"/>
  <c r="D141" i="94"/>
  <c r="B141" i="94"/>
  <c r="D140" i="94"/>
  <c r="B140" i="94"/>
  <c r="D139" i="94"/>
  <c r="B139" i="94"/>
  <c r="D138" i="94"/>
  <c r="B138" i="94"/>
  <c r="D137" i="94"/>
  <c r="B137" i="94"/>
  <c r="D136" i="94"/>
  <c r="B136" i="94"/>
  <c r="D135" i="94"/>
  <c r="B135" i="94"/>
  <c r="D134" i="94"/>
  <c r="B134" i="94"/>
  <c r="D133" i="94"/>
  <c r="B133" i="94"/>
  <c r="D132" i="94"/>
  <c r="B132" i="94"/>
  <c r="D131" i="94"/>
  <c r="B131" i="94"/>
  <c r="D130" i="94"/>
  <c r="B130" i="94"/>
  <c r="D129" i="94"/>
  <c r="B129" i="94"/>
  <c r="D128" i="94"/>
  <c r="B128" i="94"/>
  <c r="D127" i="94"/>
  <c r="B127" i="94"/>
  <c r="D126" i="94"/>
  <c r="B126" i="94"/>
  <c r="D125" i="94"/>
  <c r="B125" i="94"/>
  <c r="D124" i="94"/>
  <c r="B124" i="94"/>
  <c r="D123" i="94"/>
  <c r="B123" i="94"/>
  <c r="D122" i="94"/>
  <c r="B122" i="94"/>
  <c r="D121" i="94"/>
  <c r="B121" i="94"/>
  <c r="D120" i="94"/>
  <c r="B120" i="94"/>
  <c r="D119" i="94"/>
  <c r="B119" i="94"/>
  <c r="D118" i="94"/>
  <c r="B118" i="94"/>
  <c r="D117" i="94"/>
  <c r="B117" i="94"/>
  <c r="D116" i="94"/>
  <c r="B116" i="94"/>
  <c r="D115" i="94"/>
  <c r="B115" i="94"/>
  <c r="D114" i="94"/>
  <c r="B114" i="94"/>
  <c r="D113" i="94"/>
  <c r="B113" i="94"/>
  <c r="D112" i="94"/>
  <c r="B112" i="94"/>
  <c r="D111" i="94"/>
  <c r="B111" i="94"/>
  <c r="D110" i="94"/>
  <c r="B110" i="94"/>
  <c r="D109" i="94"/>
  <c r="B109" i="94"/>
  <c r="D108" i="94"/>
  <c r="B108" i="94"/>
  <c r="D107" i="94"/>
  <c r="B107" i="94"/>
  <c r="D106" i="94"/>
  <c r="B106" i="94"/>
  <c r="D105" i="94"/>
  <c r="B105" i="94"/>
  <c r="D104" i="94"/>
  <c r="B104" i="94"/>
  <c r="D103" i="94"/>
  <c r="B103" i="94"/>
  <c r="D102" i="94"/>
  <c r="B102" i="94"/>
  <c r="D101" i="94"/>
  <c r="B101" i="94"/>
  <c r="D100" i="94"/>
  <c r="B100" i="94"/>
  <c r="D99" i="94"/>
  <c r="B99" i="94"/>
  <c r="D98" i="94"/>
  <c r="B98" i="94"/>
  <c r="D97" i="94"/>
  <c r="B97" i="94"/>
  <c r="D96" i="94"/>
  <c r="B96" i="94"/>
  <c r="D95" i="94"/>
  <c r="B95" i="94"/>
  <c r="D94" i="94"/>
  <c r="B94" i="94"/>
  <c r="D93" i="94"/>
  <c r="B93" i="94"/>
  <c r="D92" i="94"/>
  <c r="B92" i="94"/>
  <c r="D91" i="94"/>
  <c r="B91" i="94"/>
  <c r="D90" i="94"/>
  <c r="B90" i="94"/>
  <c r="D89" i="94"/>
  <c r="B89" i="94"/>
  <c r="D88" i="94"/>
  <c r="B88" i="94"/>
  <c r="D87" i="94"/>
  <c r="B87" i="94"/>
  <c r="D86" i="94"/>
  <c r="B86" i="94"/>
  <c r="D85" i="94"/>
  <c r="B85" i="94"/>
  <c r="D84" i="94"/>
  <c r="B84" i="94"/>
  <c r="D83" i="94"/>
  <c r="B83" i="94"/>
  <c r="D82" i="94"/>
  <c r="B82" i="94"/>
  <c r="D81" i="94"/>
  <c r="B81" i="94"/>
  <c r="D80" i="94"/>
  <c r="B80" i="94"/>
  <c r="D79" i="94"/>
  <c r="B79" i="94"/>
  <c r="D78" i="94"/>
  <c r="B78" i="94"/>
  <c r="D77" i="94"/>
  <c r="B77" i="94"/>
  <c r="D76" i="94"/>
  <c r="B76" i="94"/>
  <c r="D75" i="94"/>
  <c r="B75" i="94"/>
  <c r="D74" i="94"/>
  <c r="B74" i="94"/>
  <c r="D73" i="94"/>
  <c r="B73" i="94"/>
  <c r="D72" i="94"/>
  <c r="B72" i="94"/>
  <c r="D71" i="94"/>
  <c r="B71" i="94"/>
  <c r="D70" i="94"/>
  <c r="B70" i="94"/>
  <c r="D69" i="94"/>
  <c r="B69" i="94"/>
  <c r="D68" i="94"/>
  <c r="B68" i="94"/>
  <c r="D67" i="94"/>
  <c r="B67" i="94"/>
  <c r="D66" i="94"/>
  <c r="B66" i="94"/>
  <c r="D65" i="94"/>
  <c r="B65" i="94"/>
  <c r="D64" i="94"/>
  <c r="B64" i="94"/>
  <c r="D63" i="94"/>
  <c r="B63" i="94"/>
  <c r="D62" i="94"/>
  <c r="B62" i="94"/>
  <c r="D61" i="94"/>
  <c r="B61" i="94"/>
  <c r="D60" i="94"/>
  <c r="B60" i="94"/>
  <c r="D59" i="94"/>
  <c r="B59" i="94"/>
  <c r="D58" i="94"/>
  <c r="B58" i="94"/>
  <c r="D57" i="94"/>
  <c r="B57" i="94"/>
  <c r="D56" i="94"/>
  <c r="B56" i="94"/>
  <c r="D55" i="94"/>
  <c r="B55" i="94"/>
  <c r="D54" i="94"/>
  <c r="B54" i="94"/>
  <c r="D53" i="94"/>
  <c r="B53" i="94"/>
  <c r="D52" i="94"/>
  <c r="B52" i="94"/>
  <c r="D51" i="94"/>
  <c r="B51" i="94"/>
  <c r="D50" i="94"/>
  <c r="B50" i="94"/>
  <c r="D49" i="94"/>
  <c r="B49" i="94"/>
  <c r="D48" i="94"/>
  <c r="B48" i="94"/>
  <c r="D47" i="94"/>
  <c r="B47" i="94"/>
  <c r="D46" i="94"/>
  <c r="B46" i="94"/>
  <c r="D45" i="94"/>
  <c r="B45" i="94"/>
  <c r="D44" i="94"/>
  <c r="B44" i="94"/>
  <c r="D43" i="94"/>
  <c r="B43" i="94"/>
  <c r="D42" i="94"/>
  <c r="B42" i="94"/>
  <c r="D41" i="94"/>
  <c r="B41" i="94"/>
  <c r="D40" i="94"/>
  <c r="B40" i="94"/>
  <c r="D39" i="94"/>
  <c r="B39" i="94"/>
  <c r="D38" i="94"/>
  <c r="B38" i="94"/>
  <c r="D37" i="94"/>
  <c r="B37" i="94"/>
  <c r="D36" i="94"/>
  <c r="B36" i="94"/>
  <c r="D35" i="94"/>
  <c r="B35" i="94"/>
  <c r="D34" i="94"/>
  <c r="B34" i="94"/>
  <c r="D33" i="94"/>
  <c r="B33" i="94"/>
  <c r="D32" i="94"/>
  <c r="B32" i="94"/>
  <c r="D31" i="94"/>
  <c r="B31" i="94"/>
  <c r="D30" i="94"/>
  <c r="B30" i="94"/>
  <c r="D29" i="94"/>
  <c r="B29" i="94"/>
  <c r="D28" i="94"/>
  <c r="B28" i="94"/>
  <c r="D27" i="94"/>
  <c r="B27" i="94"/>
  <c r="D26" i="94"/>
  <c r="B26" i="94"/>
  <c r="D25" i="94"/>
  <c r="B25" i="94"/>
  <c r="D24" i="94"/>
  <c r="B24" i="94"/>
  <c r="D23" i="94"/>
  <c r="B23" i="94"/>
  <c r="D22" i="94"/>
  <c r="B22" i="94"/>
  <c r="D21" i="94"/>
  <c r="B21" i="94"/>
  <c r="D20" i="94"/>
  <c r="B20" i="94"/>
  <c r="D19" i="94"/>
  <c r="B19" i="94"/>
  <c r="D18" i="94"/>
  <c r="B18" i="94"/>
  <c r="D17" i="94"/>
  <c r="B17" i="94"/>
  <c r="G16" i="94"/>
  <c r="D16" i="94"/>
  <c r="B16" i="94"/>
  <c r="D15" i="94"/>
  <c r="B15" i="94"/>
  <c r="D14" i="94"/>
  <c r="B14" i="94"/>
  <c r="D13" i="94"/>
  <c r="B13" i="94"/>
  <c r="D12" i="94"/>
  <c r="B12" i="94"/>
  <c r="G11" i="94"/>
  <c r="D11" i="94"/>
  <c r="B11" i="94"/>
  <c r="D10" i="94"/>
  <c r="B10" i="94"/>
  <c r="D9" i="94"/>
  <c r="B9" i="94"/>
  <c r="D8" i="94"/>
  <c r="B8" i="94"/>
  <c r="D7" i="94"/>
  <c r="B7" i="94"/>
  <c r="D6" i="94"/>
  <c r="B6" i="94"/>
  <c r="D5" i="94"/>
  <c r="B5" i="94"/>
  <c r="D4" i="94"/>
  <c r="B4" i="94"/>
  <c r="D3" i="94"/>
  <c r="B3" i="94"/>
  <c r="D2" i="94"/>
  <c r="B2" i="94"/>
  <c r="G64" i="4"/>
  <c r="F64" i="4"/>
  <c r="G63" i="4"/>
  <c r="F63" i="4"/>
  <c r="G62" i="4"/>
  <c r="F62" i="4"/>
  <c r="L609" i="43"/>
  <c r="M609" i="43"/>
  <c r="L610" i="43"/>
  <c r="M610" i="43"/>
  <c r="L611" i="43"/>
  <c r="M611" i="43"/>
  <c r="L612" i="43"/>
  <c r="M612" i="43"/>
  <c r="L613" i="43"/>
  <c r="M613" i="43"/>
  <c r="L614" i="43"/>
  <c r="M614" i="43"/>
  <c r="L615" i="43"/>
  <c r="M615" i="43"/>
  <c r="L616" i="43"/>
  <c r="M616" i="43"/>
  <c r="L617" i="43"/>
  <c r="M617" i="43"/>
  <c r="L618" i="43"/>
  <c r="M618" i="43"/>
  <c r="L619" i="43"/>
  <c r="M619" i="43"/>
  <c r="L620" i="43"/>
  <c r="M620" i="43"/>
  <c r="L621" i="43"/>
  <c r="M621" i="43"/>
  <c r="L622" i="43"/>
  <c r="M622" i="43"/>
  <c r="L623" i="43"/>
  <c r="M623" i="43"/>
  <c r="K610" i="43"/>
  <c r="K611" i="43"/>
  <c r="K612" i="43"/>
  <c r="K613" i="43"/>
  <c r="K614" i="43"/>
  <c r="K615" i="43"/>
  <c r="K616" i="43"/>
  <c r="K617" i="43"/>
  <c r="K618" i="43"/>
  <c r="K619" i="43"/>
  <c r="K620" i="43"/>
  <c r="K621" i="43"/>
  <c r="K622" i="43"/>
  <c r="K623" i="43"/>
  <c r="K609" i="43"/>
  <c r="F610" i="43"/>
  <c r="G610" i="43"/>
  <c r="J610" i="43" s="1"/>
  <c r="H610" i="43"/>
  <c r="F611" i="43"/>
  <c r="G611" i="43"/>
  <c r="H611" i="43"/>
  <c r="J611" i="43" s="1"/>
  <c r="F612" i="43"/>
  <c r="G612" i="43"/>
  <c r="H612" i="43"/>
  <c r="F613" i="43"/>
  <c r="G613" i="43"/>
  <c r="H613" i="43"/>
  <c r="F614" i="43"/>
  <c r="G614" i="43"/>
  <c r="J614" i="43" s="1"/>
  <c r="H614" i="43"/>
  <c r="F615" i="43"/>
  <c r="G615" i="43"/>
  <c r="H615" i="43"/>
  <c r="F616" i="43"/>
  <c r="G616" i="43"/>
  <c r="H616" i="43"/>
  <c r="J616" i="43" s="1"/>
  <c r="F617" i="43"/>
  <c r="G617" i="43"/>
  <c r="H617" i="43"/>
  <c r="J617" i="43" s="1"/>
  <c r="F618" i="43"/>
  <c r="G618" i="43"/>
  <c r="H618" i="43"/>
  <c r="F619" i="43"/>
  <c r="G619" i="43"/>
  <c r="H619" i="43"/>
  <c r="J619" i="43" s="1"/>
  <c r="F620" i="43"/>
  <c r="G620" i="43"/>
  <c r="J620" i="43" s="1"/>
  <c r="H620" i="43"/>
  <c r="F621" i="43"/>
  <c r="J621" i="43" s="1"/>
  <c r="G621" i="43"/>
  <c r="H621" i="43"/>
  <c r="F622" i="43"/>
  <c r="G622" i="43"/>
  <c r="J622" i="43" s="1"/>
  <c r="H622" i="43"/>
  <c r="F623" i="43"/>
  <c r="G623" i="43"/>
  <c r="F624" i="43"/>
  <c r="G624" i="43"/>
  <c r="H609" i="43"/>
  <c r="J609" i="43" s="1"/>
  <c r="G609" i="43"/>
  <c r="F609" i="43"/>
  <c r="E31" i="37"/>
  <c r="D31" i="37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D31" i="54"/>
  <c r="D32" i="24"/>
  <c r="C32" i="24"/>
  <c r="C1" i="3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AC1" i="31" s="1"/>
  <c r="AD1" i="31" s="1"/>
  <c r="AE1" i="31" s="1"/>
  <c r="AF1" i="31" s="1"/>
  <c r="AG1" i="31" s="1"/>
  <c r="AH1" i="31" s="1"/>
  <c r="AI1" i="31" s="1"/>
  <c r="AJ1" i="31" s="1"/>
  <c r="AK1" i="31" s="1"/>
  <c r="AL1" i="31" s="1"/>
  <c r="AM1" i="31" s="1"/>
  <c r="AN1" i="31" s="1"/>
  <c r="AO1" i="31" s="1"/>
  <c r="AP1" i="31" s="1"/>
  <c r="AQ1" i="31" s="1"/>
  <c r="AR1" i="31" s="1"/>
  <c r="AS1" i="31" s="1"/>
  <c r="AT1" i="31" s="1"/>
  <c r="AU1" i="31" s="1"/>
  <c r="AV1" i="31" s="1"/>
  <c r="AW1" i="31" s="1"/>
  <c r="AX1" i="31" s="1"/>
  <c r="AY1" i="31" s="1"/>
  <c r="AZ1" i="31" s="1"/>
  <c r="BA1" i="31" s="1"/>
  <c r="BB1" i="31" s="1"/>
  <c r="BC1" i="31" s="1"/>
  <c r="BD1" i="31" s="1"/>
  <c r="BE1" i="31" s="1"/>
  <c r="BF1" i="31" s="1"/>
  <c r="BG1" i="31" s="1"/>
  <c r="BH1" i="31" s="1"/>
  <c r="BI1" i="31" s="1"/>
  <c r="BJ1" i="31" s="1"/>
  <c r="BK1" i="31" s="1"/>
  <c r="BL1" i="31" s="1"/>
  <c r="BM1" i="31" s="1"/>
  <c r="BN1" i="31" s="1"/>
  <c r="BO1" i="31" s="1"/>
  <c r="BP1" i="31" s="1"/>
  <c r="BQ1" i="31" s="1"/>
  <c r="BR1" i="31" s="1"/>
  <c r="BS1" i="31" s="1"/>
  <c r="BT1" i="31" s="1"/>
  <c r="BU1" i="31" s="1"/>
  <c r="BV1" i="31" s="1"/>
  <c r="BW1" i="31" s="1"/>
  <c r="BX1" i="31" s="1"/>
  <c r="BY1" i="31" s="1"/>
  <c r="BZ1" i="31" s="1"/>
  <c r="CA1" i="31" s="1"/>
  <c r="CB1" i="31" s="1"/>
  <c r="CC1" i="31" s="1"/>
  <c r="CD1" i="31" s="1"/>
  <c r="CE1" i="31" s="1"/>
  <c r="CF1" i="31" s="1"/>
  <c r="CG1" i="31" s="1"/>
  <c r="CH1" i="31" s="1"/>
  <c r="CI1" i="31" s="1"/>
  <c r="CJ1" i="31" s="1"/>
  <c r="CK1" i="31" s="1"/>
  <c r="CL1" i="31" s="1"/>
  <c r="CM1" i="31" s="1"/>
  <c r="CN1" i="31" s="1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E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0" i="37"/>
  <c r="D3" i="24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C3" i="24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A3" i="59"/>
  <c r="A4" i="59"/>
  <c r="A5" i="59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D30" i="54"/>
  <c r="D29" i="54"/>
  <c r="D28" i="54"/>
  <c r="D27" i="54"/>
  <c r="D26" i="54"/>
  <c r="D25" i="54"/>
  <c r="D24" i="54"/>
  <c r="D23" i="54"/>
  <c r="D22" i="54"/>
  <c r="C1" i="27"/>
  <c r="D1" i="27"/>
  <c r="E1" i="27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AB1" i="27" s="1"/>
  <c r="AC1" i="27" s="1"/>
  <c r="AD1" i="27" s="1"/>
  <c r="AE1" i="27" s="1"/>
  <c r="AF1" i="27" s="1"/>
  <c r="AG1" i="27" s="1"/>
  <c r="AH1" i="27" s="1"/>
  <c r="AI1" i="27" s="1"/>
  <c r="AJ1" i="27" s="1"/>
  <c r="AK1" i="27" s="1"/>
  <c r="AL1" i="27" s="1"/>
  <c r="AM1" i="27" s="1"/>
  <c r="AN1" i="27" s="1"/>
  <c r="AO1" i="27" s="1"/>
  <c r="AP1" i="27" s="1"/>
  <c r="AQ1" i="27" s="1"/>
  <c r="AR1" i="27" s="1"/>
  <c r="AS1" i="27" s="1"/>
  <c r="AT1" i="27" s="1"/>
  <c r="AU1" i="27" s="1"/>
  <c r="AV1" i="27" s="1"/>
  <c r="AW1" i="27" s="1"/>
  <c r="AX1" i="27" s="1"/>
  <c r="AY1" i="27" s="1"/>
  <c r="AZ1" i="27" s="1"/>
  <c r="BA1" i="27" s="1"/>
  <c r="BB1" i="27" s="1"/>
  <c r="BC1" i="27" s="1"/>
  <c r="BD1" i="27" s="1"/>
  <c r="BE1" i="27" s="1"/>
  <c r="BF1" i="27" s="1"/>
  <c r="BG1" i="27" s="1"/>
  <c r="BH1" i="27" s="1"/>
  <c r="BI1" i="27" s="1"/>
  <c r="BJ1" i="27" s="1"/>
  <c r="BK1" i="27" s="1"/>
  <c r="BL1" i="27" s="1"/>
  <c r="BM1" i="27" s="1"/>
  <c r="BN1" i="27" s="1"/>
  <c r="BO1" i="27" s="1"/>
  <c r="BP1" i="27" s="1"/>
  <c r="BQ1" i="27" s="1"/>
  <c r="BR1" i="27" s="1"/>
  <c r="BS1" i="27" s="1"/>
  <c r="BT1" i="27" s="1"/>
  <c r="BU1" i="27" s="1"/>
  <c r="BV1" i="27" s="1"/>
  <c r="BW1" i="27" s="1"/>
  <c r="BX1" i="27" s="1"/>
  <c r="BY1" i="27" s="1"/>
  <c r="BZ1" i="27" s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J624" i="43"/>
  <c r="J612" i="43"/>
  <c r="J618" i="43"/>
  <c r="J623" i="43"/>
  <c r="J615" i="43"/>
  <c r="J613" i="43"/>
</calcChain>
</file>

<file path=xl/sharedStrings.xml><?xml version="1.0" encoding="utf-8"?>
<sst xmlns="http://schemas.openxmlformats.org/spreadsheetml/2006/main" count="2851" uniqueCount="1222">
  <si>
    <t>Figure 2.1. Alternative Paths for the Policy Rate</t>
  </si>
  <si>
    <t>Case A</t>
  </si>
  <si>
    <t>Case B</t>
  </si>
  <si>
    <t>Market Reference (1Y Bond Rate)</t>
  </si>
  <si>
    <t>Market Reference (Expected Path)</t>
  </si>
  <si>
    <t>Percent, Q-o-Q, Annualized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</si>
  <si>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</si>
  <si>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</si>
  <si>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</si>
  <si>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</si>
  <si>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</si>
  <si>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</si>
  <si>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</si>
  <si>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</si>
  <si>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</si>
  <si>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</si>
  <si>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</si>
  <si>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</si>
  <si>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</si>
  <si>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Consumption</t>
  </si>
  <si>
    <t>Nonresidential Investment</t>
  </si>
  <si>
    <t>Residential Investment</t>
  </si>
  <si>
    <t>Government</t>
  </si>
  <si>
    <t>Real GDP</t>
  </si>
  <si>
    <t>Domestic Demand</t>
  </si>
  <si>
    <t>Exports</t>
  </si>
  <si>
    <t>Imports</t>
  </si>
  <si>
    <t>Inventories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</si>
  <si>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</si>
  <si>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</si>
  <si>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</si>
  <si>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</si>
  <si>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</si>
  <si>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</si>
  <si>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</si>
  <si>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</si>
  <si>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</si>
  <si>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</si>
  <si>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2024/3*</t>
  </si>
  <si>
    <t>Figure 3.A.1: Real GDP by Expenditure Components</t>
  </si>
  <si>
    <t>Percent, QoQ, Annualized</t>
  </si>
  <si>
    <t>Year</t>
  </si>
  <si>
    <t>Sticky Price Inflation</t>
  </si>
  <si>
    <t>Personal Consumption Expenditures Excluding Food and Energy (Chain-Type Price Index), Index 2017=100, Monthly, Seasonally Adjusted</t>
  </si>
  <si>
    <t>Consumer Price Index for All Urban Consumers: All Items Less Food and Energy in U.S. City Average, Index 1982-1984=100, Monthly, Seasonally Adjusted</t>
  </si>
  <si>
    <t>Core PCE Inflation</t>
  </si>
  <si>
    <t>Core CPI Inflation</t>
  </si>
  <si>
    <t>Wage Growth</t>
  </si>
  <si>
    <t>Target</t>
  </si>
  <si>
    <t>Figure 3.A.2: Underlying Inflation Measures</t>
  </si>
  <si>
    <t>3-Month Annualized Percentage Change</t>
  </si>
  <si>
    <t>Date</t>
  </si>
  <si>
    <t>Fed Dot Plot</t>
  </si>
  <si>
    <r>
      <t xml:space="preserve">Figure 3.A.3: </t>
    </r>
    <r>
      <rPr>
        <sz val="9"/>
        <color rgb="FF828282"/>
        <rFont val="Mardoto"/>
      </rPr>
      <t>Market Expectations of FED Funds Rate Path</t>
    </r>
  </si>
  <si>
    <t>Basis Points</t>
  </si>
  <si>
    <t>Time</t>
  </si>
  <si>
    <t>Gross domestic product at market prices</t>
  </si>
  <si>
    <t>Final Consumption</t>
  </si>
  <si>
    <t>GFCF</t>
  </si>
  <si>
    <t>Inventories (Residual)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</si>
  <si>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</si>
  <si>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t>Percent, QoQ</t>
  </si>
  <si>
    <t xml:space="preserve"> </t>
  </si>
  <si>
    <t>Composite PMI</t>
  </si>
  <si>
    <t>Manufacturing PMI</t>
  </si>
  <si>
    <t>Services PMI</t>
  </si>
  <si>
    <t>Breakeven Point</t>
  </si>
  <si>
    <r>
      <t>Figure 3.A.5:</t>
    </r>
    <r>
      <rPr>
        <sz val="9"/>
        <color rgb="FF969696"/>
        <rFont val="Mardoto"/>
      </rPr>
      <t xml:space="preserve"> Composite Purchasing Managers Index (PMI)</t>
    </r>
    <r>
      <rPr>
        <sz val="9"/>
        <color rgb="FF828282"/>
        <rFont val="Mardoto"/>
      </rPr>
      <t>, Euro Area</t>
    </r>
  </si>
  <si>
    <t>2022-10</t>
  </si>
  <si>
    <t>2022-11</t>
  </si>
  <si>
    <t xml:space="preserve">   Index, Growth Over Previous Period if &gt;50</t>
  </si>
  <si>
    <t>2022-12</t>
  </si>
  <si>
    <t>2021-04</t>
  </si>
  <si>
    <t>2023-01</t>
  </si>
  <si>
    <t>2021-05</t>
  </si>
  <si>
    <t>2023-02</t>
  </si>
  <si>
    <t>2021-06</t>
  </si>
  <si>
    <t>2023-03</t>
  </si>
  <si>
    <t>2021-07</t>
  </si>
  <si>
    <t>2023-04</t>
  </si>
  <si>
    <t>2021-08</t>
  </si>
  <si>
    <t>2023-05</t>
  </si>
  <si>
    <t>2021-09</t>
  </si>
  <si>
    <t>2023-06</t>
  </si>
  <si>
    <t>2021-10</t>
  </si>
  <si>
    <t>2023-07</t>
  </si>
  <si>
    <t>2021-11</t>
  </si>
  <si>
    <t>2023-08</t>
  </si>
  <si>
    <t>2021-12</t>
  </si>
  <si>
    <t>2023-09</t>
  </si>
  <si>
    <t>2022-01</t>
  </si>
  <si>
    <t>2023-10</t>
  </si>
  <si>
    <t>2022-02</t>
  </si>
  <si>
    <t>2023-11</t>
  </si>
  <si>
    <t>2022-03</t>
  </si>
  <si>
    <t>2023-12</t>
  </si>
  <si>
    <t>2022-04</t>
  </si>
  <si>
    <t>2024-01</t>
  </si>
  <si>
    <t>2022-05</t>
  </si>
  <si>
    <t>2024-02</t>
  </si>
  <si>
    <t>2022-06</t>
  </si>
  <si>
    <t>2024-03</t>
  </si>
  <si>
    <t>2022-07</t>
  </si>
  <si>
    <t>2024-04</t>
  </si>
  <si>
    <t>2022-08</t>
  </si>
  <si>
    <t>2024-05</t>
  </si>
  <si>
    <t>2022-09</t>
  </si>
  <si>
    <t>2024-06</t>
  </si>
  <si>
    <t>2024-07</t>
  </si>
  <si>
    <t>Services Inflation</t>
  </si>
  <si>
    <t>Core Inflation</t>
  </si>
  <si>
    <t>Inflation Expectations</t>
  </si>
  <si>
    <t>Figure 3.A.5: Underlying Inflation Measures</t>
  </si>
  <si>
    <t>2019-01</t>
  </si>
  <si>
    <t>Year-on-Year Percent Change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</si>
  <si>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</si>
  <si>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</si>
  <si>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</si>
  <si>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</si>
  <si>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</si>
  <si>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</si>
  <si>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</si>
  <si>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</si>
  <si>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</si>
  <si>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</si>
  <si>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</si>
  <si>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</si>
  <si>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</si>
  <si>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</si>
  <si>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</si>
  <si>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</si>
  <si>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</si>
  <si>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</si>
  <si>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</si>
  <si>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</si>
  <si>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</si>
  <si>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</si>
  <si>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</si>
  <si>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</si>
  <si>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</si>
  <si>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</si>
  <si>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date</t>
  </si>
  <si>
    <t>Other</t>
  </si>
  <si>
    <t>GDP, % YoY</t>
  </si>
  <si>
    <t>Figure 3.A.7: Real GDP by Expenditure Components</t>
  </si>
  <si>
    <t>Percent, YoY</t>
  </si>
  <si>
    <t>2024/1*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</si>
  <si>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</si>
  <si>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</si>
  <si>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</si>
  <si>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</si>
  <si>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</si>
  <si>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</si>
  <si>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</si>
  <si>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</si>
  <si>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</si>
  <si>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</si>
  <si>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</si>
  <si>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</si>
  <si>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2024/2*</t>
  </si>
  <si>
    <t>Real Wage Growth (LHS)</t>
  </si>
  <si>
    <t>Unemployment Rate (RHS)</t>
  </si>
  <si>
    <t>Figure 3.A.8: Unemployment Rate and Wage Growth</t>
  </si>
  <si>
    <t>LHS: Percent, YoY , RHS: Percent</t>
  </si>
  <si>
    <t>Total Budget Revenues</t>
  </si>
  <si>
    <t>Oil &amp; Gas Revenues</t>
  </si>
  <si>
    <t>Non-oil &amp; Gas Revenues</t>
  </si>
  <si>
    <t>Total Expenditures</t>
  </si>
  <si>
    <t>Figure 3.A.9: Russian budget revenues and expenditures</t>
  </si>
  <si>
    <t>Trillion Russian Ruble</t>
  </si>
  <si>
    <t>Copper Price</t>
  </si>
  <si>
    <t>Figure 3.A.10: Copper Prices</t>
  </si>
  <si>
    <t>USD per Metric Ton</t>
  </si>
  <si>
    <t>Brent Oil Price</t>
  </si>
  <si>
    <t>Figure 3.A.11: Brent Crude Oil Prices</t>
  </si>
  <si>
    <t xml:space="preserve">USD per Barrel </t>
  </si>
  <si>
    <t>FAO Food Price Index</t>
  </si>
  <si>
    <t>Figure 3.A.12: FAO Food Prices</t>
  </si>
  <si>
    <t>2014-2016=100</t>
  </si>
  <si>
    <t>2014-2016 = 100</t>
  </si>
  <si>
    <t>Food Price Index</t>
  </si>
  <si>
    <t>Meat</t>
  </si>
  <si>
    <t>Dairy</t>
  </si>
  <si>
    <t>Cereals</t>
  </si>
  <si>
    <t>Oils</t>
  </si>
  <si>
    <t>Sugar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</si>
  <si>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</si>
  <si>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</si>
  <si>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</si>
  <si>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</si>
  <si>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</si>
  <si>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</si>
  <si>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</si>
  <si>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</si>
  <si>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</si>
  <si>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</si>
  <si>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</si>
  <si>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</si>
  <si>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</si>
  <si>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</si>
  <si>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</si>
  <si>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</si>
  <si>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</si>
  <si>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</si>
  <si>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</si>
  <si>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</si>
  <si>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</si>
  <si>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</si>
  <si>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</si>
  <si>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</si>
  <si>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</si>
  <si>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</si>
  <si>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</si>
  <si>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</si>
  <si>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</si>
  <si>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</si>
  <si>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</si>
  <si>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</si>
  <si>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</si>
  <si>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</si>
  <si>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</si>
  <si>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</si>
  <si>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</si>
  <si>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</si>
  <si>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</si>
  <si>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</si>
  <si>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</si>
  <si>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</si>
  <si>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</si>
  <si>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</si>
  <si>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</si>
  <si>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</si>
  <si>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</si>
  <si>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</si>
  <si>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</si>
  <si>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</si>
  <si>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</si>
  <si>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</si>
  <si>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</si>
  <si>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</si>
  <si>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</si>
  <si>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</si>
  <si>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</si>
  <si>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</si>
  <si>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</si>
  <si>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</si>
  <si>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GDP</t>
  </si>
  <si>
    <t>Percent, Y-o-Y</t>
  </si>
  <si>
    <t>Taxes</t>
  </si>
  <si>
    <t>Agriculture</t>
  </si>
  <si>
    <t>Industry</t>
  </si>
  <si>
    <t>Construction</t>
  </si>
  <si>
    <t>Services</t>
  </si>
  <si>
    <t>Real Expenses per Tourist</t>
  </si>
  <si>
    <t>Inbound Tourists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</si>
  <si>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</si>
  <si>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</si>
  <si>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</si>
  <si>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</si>
  <si>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</si>
  <si>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</si>
  <si>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</si>
  <si>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</si>
  <si>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Figure 3.B.3: The Output Gap</t>
  </si>
  <si>
    <t>Output Gap</t>
  </si>
  <si>
    <t>Lower</t>
  </si>
  <si>
    <t>Upper</t>
  </si>
  <si>
    <t>Percent</t>
  </si>
  <si>
    <t>2024/3</t>
  </si>
  <si>
    <t>Private Consumption</t>
  </si>
  <si>
    <t>Public consumption</t>
  </si>
  <si>
    <t>Fixed Assets</t>
  </si>
  <si>
    <t>Export</t>
  </si>
  <si>
    <t>Import</t>
  </si>
  <si>
    <t>Net Exports</t>
  </si>
  <si>
    <t>Column1</t>
  </si>
  <si>
    <t>Total</t>
  </si>
  <si>
    <t>Russia</t>
  </si>
  <si>
    <t>US</t>
  </si>
  <si>
    <r>
      <t>Figure 3.B.5: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Remittances to Armenia by Source Country</t>
    </r>
  </si>
  <si>
    <t>Monthly Flow, Million USD</t>
  </si>
  <si>
    <t>Final Acts (Permits for Operation)</t>
  </si>
  <si>
    <t>Construction Permits</t>
  </si>
  <si>
    <t>Design Permits</t>
  </si>
  <si>
    <t>Figure 3.B.7: Value of Imports by Broad Economic Category (BEC)</t>
  </si>
  <si>
    <t>Million USD</t>
  </si>
  <si>
    <t>Capital goods</t>
  </si>
  <si>
    <t>Intermediate consumtion goods</t>
  </si>
  <si>
    <t>Final consumption goods</t>
  </si>
  <si>
    <t>Total import</t>
  </si>
  <si>
    <t>Real exchange rate</t>
  </si>
  <si>
    <t>Real exchange rate trend</t>
  </si>
  <si>
    <r>
      <t>Figure 3.B.8: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Real Effective Exchange Rate and Trend for AMD against USD, EUR and RUB (Lower Value means Stronger Dram)</t>
    </r>
  </si>
  <si>
    <t>Index</t>
  </si>
  <si>
    <t>2024*</t>
  </si>
  <si>
    <t>Revenue impulse contribution</t>
  </si>
  <si>
    <t>Expenditure impulse contribution</t>
  </si>
  <si>
    <t>Fiscal impulse</t>
  </si>
  <si>
    <t>Fiscal imp. (incl. reserve funds)</t>
  </si>
  <si>
    <t>Fiscal imp. (incl. reserve &amp; revenue underperf.)</t>
  </si>
  <si>
    <t>Fiscal imp. (incl. reserve &amp; revenue + CapEx underperf.)</t>
  </si>
  <si>
    <t xml:space="preserve">*Fiscal impulse estimates for 2024 per Ministry of Finance. Alternative scenarios including use of reserve funds per CB illustrative estimates. </t>
  </si>
  <si>
    <r>
      <t xml:space="preserve">Figure 3.B.9: </t>
    </r>
    <r>
      <rPr>
        <sz val="9"/>
        <color rgb="FF828282"/>
        <rFont val="Mardoto"/>
      </rPr>
      <t>Fiscal Impulse and Scenarios for 2024, Armenia</t>
    </r>
  </si>
  <si>
    <t xml:space="preserve">  Contribution to GDP Growth, Percentage Point</t>
  </si>
  <si>
    <t>Unemployment rate</t>
  </si>
  <si>
    <t>Figure 3.C.1: Unemployment Rate</t>
  </si>
  <si>
    <t>2024Q1/2023Q1</t>
  </si>
  <si>
    <r>
      <t>Figure 3.C.2.</t>
    </r>
    <r>
      <rPr>
        <sz val="9"/>
        <color rgb="FF969696"/>
        <rFont val="Mardoto"/>
      </rPr>
      <t xml:space="preserve">  Change in labor resources, 2024Q1/2023Q1</t>
    </r>
  </si>
  <si>
    <t>Inactive population</t>
  </si>
  <si>
    <t>Thousand person</t>
  </si>
  <si>
    <t>Unemployed</t>
  </si>
  <si>
    <t>Employed</t>
  </si>
  <si>
    <t>Labor supply</t>
  </si>
  <si>
    <t>Labor resources</t>
  </si>
  <si>
    <t>Armenian construction sector wages, in AMD</t>
  </si>
  <si>
    <t>Russian construction sector wages, in AMD</t>
  </si>
  <si>
    <t>Relative Wages, %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</si>
  <si>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</si>
  <si>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</si>
  <si>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Wage growth</t>
  </si>
  <si>
    <t>Figure 3.C.4: Nominal Private Wage Growth</t>
  </si>
  <si>
    <t>Y-o-Y Percent Change</t>
  </si>
  <si>
    <t>CPI Inflation, YoY</t>
  </si>
  <si>
    <t>Figure 3.C.5: Y-o-Y CPI Inflation and the Target</t>
  </si>
  <si>
    <t>YoY</t>
  </si>
  <si>
    <t>CPI</t>
  </si>
  <si>
    <t>CPI w/o Food and Energy</t>
  </si>
  <si>
    <t>NTSPI</t>
  </si>
  <si>
    <t>Figure 3.C.6: Underlying Inflation Measures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</si>
  <si>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</si>
  <si>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</si>
  <si>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</si>
  <si>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</si>
  <si>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</si>
  <si>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</si>
  <si>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</si>
  <si>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</si>
  <si>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</si>
  <si>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</si>
  <si>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</si>
  <si>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</si>
  <si>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</si>
  <si>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</si>
  <si>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</si>
  <si>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</si>
  <si>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</si>
  <si>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</si>
  <si>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</si>
  <si>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</si>
  <si>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</si>
  <si>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</si>
  <si>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</si>
  <si>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</si>
  <si>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</si>
  <si>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</si>
  <si>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</si>
  <si>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</si>
  <si>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</si>
  <si>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</si>
  <si>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r>
      <t xml:space="preserve">Figure 3.C.7: </t>
    </r>
    <r>
      <rPr>
        <sz val="10"/>
        <color rgb="FF006699"/>
        <rFont val="Mardoto"/>
      </rPr>
      <t xml:space="preserve"> Survey on Households’ Inflation Expectations</t>
    </r>
  </si>
  <si>
    <t>Percent of Respondents</t>
  </si>
  <si>
    <t>Interest Rate, %</t>
  </si>
  <si>
    <t>Decision Date</t>
  </si>
  <si>
    <t>Average</t>
  </si>
  <si>
    <t>Min</t>
  </si>
  <si>
    <t>Max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</si>
  <si>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</si>
  <si>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</si>
  <si>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</si>
  <si>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</si>
  <si>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</si>
  <si>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</si>
  <si>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</si>
  <si>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</si>
  <si>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</si>
  <si>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</si>
  <si>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</si>
  <si>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</si>
  <si>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</si>
  <si>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</si>
  <si>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</si>
  <si>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Figure 3.D.2: Yield Curve Dynamics</t>
  </si>
  <si>
    <t>Yield, %</t>
  </si>
  <si>
    <t>CBA Policy Rate</t>
  </si>
  <si>
    <t>Neutral Interest Rate</t>
  </si>
  <si>
    <r>
      <t>Figure 3.D.3:</t>
    </r>
    <r>
      <rPr>
        <sz val="9"/>
        <color rgb="FF828282"/>
        <rFont val="Mardoto"/>
      </rPr>
      <t xml:space="preserve"> CBA Policy Rate and Underlying Equilibrium Rate</t>
    </r>
  </si>
  <si>
    <t>%</t>
  </si>
  <si>
    <t>Businesses</t>
  </si>
  <si>
    <t>Households</t>
  </si>
  <si>
    <t>Figure 3.D.6: Change in Total Loans Provided by Commercial Banks to Households and Businesses</t>
  </si>
  <si>
    <t>% Change, Y-o-Y</t>
  </si>
  <si>
    <t>USD</t>
  </si>
  <si>
    <t>EUR</t>
  </si>
  <si>
    <t>RUB</t>
  </si>
  <si>
    <t>USD/AMD (lhs)</t>
  </si>
  <si>
    <t>EUR/AMD (lhs)</t>
  </si>
  <si>
    <t>RUB/AMD (rhs)</t>
  </si>
  <si>
    <t>Figure 3.D.7 Nominal Exchange Rate for AMD against USD, EUR and RUB (Lower Value means Stronger Dram)</t>
  </si>
  <si>
    <t>03.01.2022</t>
  </si>
  <si>
    <t>USD/AMD and EUR/AMD (LHS); RUB/AMD (RHS)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</si>
  <si>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</si>
  <si>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</si>
  <si>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</si>
  <si>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</si>
  <si>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</si>
  <si>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</si>
  <si>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</si>
  <si>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</si>
  <si>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</si>
  <si>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</si>
  <si>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</si>
  <si>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</si>
  <si>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</si>
  <si>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</si>
  <si>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</si>
  <si>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</si>
  <si>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</si>
  <si>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</si>
  <si>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</si>
  <si>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</si>
  <si>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</si>
  <si>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</si>
  <si>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</si>
  <si>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</si>
  <si>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</si>
  <si>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</si>
  <si>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</si>
  <si>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</si>
  <si>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</si>
  <si>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</si>
  <si>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</si>
  <si>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</si>
  <si>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</si>
  <si>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</si>
  <si>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</si>
  <si>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</si>
  <si>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</si>
  <si>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</si>
  <si>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</si>
  <si>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</si>
  <si>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</si>
  <si>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</si>
  <si>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</si>
  <si>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</si>
  <si>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</si>
  <si>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</si>
  <si>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</si>
  <si>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</si>
  <si>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</si>
  <si>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</si>
  <si>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</si>
  <si>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</si>
  <si>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</si>
  <si>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</si>
  <si>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</si>
  <si>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</si>
  <si>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</si>
  <si>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</si>
  <si>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</si>
  <si>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</si>
  <si>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</si>
  <si>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</si>
  <si>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</si>
  <si>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</si>
  <si>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</si>
  <si>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</si>
  <si>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</si>
  <si>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</si>
  <si>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</si>
  <si>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</si>
  <si>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</si>
  <si>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</si>
  <si>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</si>
  <si>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</si>
  <si>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</si>
  <si>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</si>
  <si>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</si>
  <si>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</si>
  <si>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</si>
  <si>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</si>
  <si>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</si>
  <si>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</si>
  <si>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</si>
  <si>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</si>
  <si>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</si>
  <si>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</si>
  <si>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</si>
  <si>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</si>
  <si>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</si>
  <si>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</si>
  <si>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</si>
  <si>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</si>
  <si>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</si>
  <si>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</si>
  <si>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</si>
  <si>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</si>
  <si>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</si>
  <si>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</si>
  <si>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</si>
  <si>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</si>
  <si>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</si>
  <si>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</si>
  <si>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</si>
  <si>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</si>
  <si>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</si>
  <si>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</si>
  <si>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</si>
  <si>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</si>
  <si>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</si>
  <si>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</si>
  <si>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</si>
  <si>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</si>
  <si>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</si>
  <si>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</si>
  <si>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</si>
  <si>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</si>
  <si>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</si>
  <si>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</si>
  <si>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</si>
  <si>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</si>
  <si>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</si>
  <si>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</si>
  <si>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</si>
  <si>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</si>
  <si>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</si>
  <si>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</si>
  <si>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</si>
  <si>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</si>
  <si>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</si>
  <si>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</si>
  <si>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</si>
  <si>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</si>
  <si>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</si>
  <si>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</si>
  <si>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</si>
  <si>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</si>
  <si>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</si>
  <si>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</si>
  <si>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</si>
  <si>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</si>
  <si>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</si>
  <si>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</si>
  <si>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</si>
  <si>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</si>
  <si>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</si>
  <si>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</si>
  <si>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</si>
  <si>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</si>
  <si>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</si>
  <si>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</si>
  <si>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</si>
  <si>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</si>
  <si>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</si>
  <si>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</si>
  <si>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</si>
  <si>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</si>
  <si>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</si>
  <si>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</si>
  <si>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</si>
  <si>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</si>
  <si>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</si>
  <si>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</si>
  <si>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</si>
  <si>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</si>
  <si>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</si>
  <si>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</si>
  <si>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</si>
  <si>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</si>
  <si>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</si>
  <si>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</si>
  <si>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</si>
  <si>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</si>
  <si>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</si>
  <si>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</si>
  <si>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</si>
  <si>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</si>
  <si>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</si>
  <si>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</si>
  <si>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</si>
  <si>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</si>
  <si>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</si>
  <si>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</si>
  <si>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</si>
  <si>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</si>
  <si>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</si>
  <si>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</si>
  <si>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</si>
  <si>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</si>
  <si>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</si>
  <si>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</si>
  <si>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</si>
  <si>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</si>
  <si>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</si>
  <si>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</si>
  <si>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</si>
  <si>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</si>
  <si>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</si>
  <si>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</si>
  <si>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</si>
  <si>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</si>
  <si>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</si>
  <si>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</si>
  <si>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</si>
  <si>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</si>
  <si>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</si>
  <si>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</si>
  <si>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</si>
  <si>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</si>
  <si>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</si>
  <si>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</si>
  <si>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</si>
  <si>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</si>
  <si>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</si>
  <si>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</si>
  <si>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</si>
  <si>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</si>
  <si>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</si>
  <si>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</si>
  <si>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</si>
  <si>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</si>
  <si>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</si>
  <si>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</si>
  <si>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</si>
  <si>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</si>
  <si>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</si>
  <si>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</si>
  <si>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</si>
  <si>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</si>
  <si>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</si>
  <si>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</si>
  <si>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</si>
  <si>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</si>
  <si>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</si>
  <si>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</si>
  <si>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</si>
  <si>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</si>
  <si>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</si>
  <si>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</si>
  <si>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</si>
  <si>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</si>
  <si>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</si>
  <si>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</si>
  <si>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</si>
  <si>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</si>
  <si>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</si>
  <si>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</si>
  <si>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</si>
  <si>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</si>
  <si>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</si>
  <si>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</si>
  <si>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</si>
  <si>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</si>
  <si>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</si>
  <si>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</si>
  <si>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</si>
  <si>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</si>
  <si>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</si>
  <si>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</si>
  <si>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</si>
  <si>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</si>
  <si>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</si>
  <si>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</si>
  <si>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</si>
  <si>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</si>
  <si>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</si>
  <si>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</si>
  <si>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</si>
  <si>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</si>
  <si>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</si>
  <si>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</si>
  <si>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</si>
  <si>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</si>
  <si>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</si>
  <si>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</si>
  <si>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</si>
  <si>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</si>
  <si>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</si>
  <si>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</si>
  <si>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</si>
  <si>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</si>
  <si>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</si>
  <si>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</si>
  <si>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</si>
  <si>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</si>
  <si>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</si>
  <si>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</si>
  <si>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</si>
  <si>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</si>
  <si>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</si>
  <si>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</si>
  <si>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</si>
  <si>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</si>
  <si>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</si>
  <si>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</si>
  <si>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</si>
  <si>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</si>
  <si>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</si>
  <si>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</si>
  <si>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</si>
  <si>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</si>
  <si>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</si>
  <si>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</si>
  <si>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</si>
  <si>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</si>
  <si>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</si>
  <si>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</si>
  <si>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</si>
  <si>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</si>
  <si>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</si>
  <si>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</si>
  <si>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</si>
  <si>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</si>
  <si>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</si>
  <si>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</si>
  <si>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</si>
  <si>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</si>
  <si>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</si>
  <si>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</si>
  <si>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</si>
  <si>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</si>
  <si>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</si>
  <si>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</si>
  <si>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</si>
  <si>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</si>
  <si>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</si>
  <si>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</si>
  <si>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</si>
  <si>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</si>
  <si>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</si>
  <si>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</si>
  <si>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</si>
  <si>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</si>
  <si>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</si>
  <si>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</si>
  <si>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</si>
  <si>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</si>
  <si>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</si>
  <si>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</si>
  <si>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</si>
  <si>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</si>
  <si>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</si>
  <si>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</si>
  <si>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</si>
  <si>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</si>
  <si>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</si>
  <si>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</si>
  <si>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</si>
  <si>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</si>
  <si>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</si>
  <si>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</si>
  <si>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</si>
  <si>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</si>
  <si>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</si>
  <si>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</si>
  <si>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</si>
  <si>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</si>
  <si>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</si>
  <si>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</si>
  <si>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</si>
  <si>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</si>
  <si>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</si>
  <si>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</si>
  <si>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</si>
  <si>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</si>
  <si>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</si>
  <si>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</si>
  <si>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</si>
  <si>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</si>
  <si>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</si>
  <si>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</si>
  <si>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</si>
  <si>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</si>
  <si>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</si>
  <si>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</si>
  <si>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</si>
  <si>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</si>
  <si>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</si>
  <si>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</si>
  <si>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</si>
  <si>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</si>
  <si>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</si>
  <si>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</si>
  <si>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</si>
  <si>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</si>
  <si>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</si>
  <si>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</si>
  <si>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</si>
  <si>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</si>
  <si>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</si>
  <si>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</si>
  <si>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</si>
  <si>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</si>
  <si>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</si>
  <si>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</si>
  <si>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</si>
  <si>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</si>
  <si>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</si>
  <si>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</si>
  <si>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</si>
  <si>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</si>
  <si>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</si>
  <si>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</si>
  <si>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</si>
  <si>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</si>
  <si>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</si>
  <si>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</si>
  <si>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</si>
  <si>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</si>
  <si>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</si>
  <si>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</si>
  <si>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</si>
  <si>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</si>
  <si>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</si>
  <si>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</si>
  <si>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</si>
  <si>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</si>
  <si>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</si>
  <si>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</si>
  <si>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</si>
  <si>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</si>
  <si>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</si>
  <si>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</si>
  <si>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</si>
  <si>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</si>
  <si>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</si>
  <si>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</si>
  <si>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</si>
  <si>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</si>
  <si>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</si>
  <si>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</si>
  <si>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</si>
  <si>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</si>
  <si>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</si>
  <si>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</si>
  <si>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</si>
  <si>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</si>
  <si>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</si>
  <si>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</si>
  <si>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</si>
  <si>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</si>
  <si>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</si>
  <si>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</si>
  <si>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</si>
  <si>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</si>
  <si>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</si>
  <si>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</si>
  <si>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</si>
  <si>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</si>
  <si>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</si>
  <si>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</si>
  <si>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</si>
  <si>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</si>
  <si>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</si>
  <si>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</si>
  <si>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</si>
  <si>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</si>
  <si>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</si>
  <si>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</si>
  <si>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</si>
  <si>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</si>
  <si>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</si>
  <si>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</si>
  <si>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</si>
  <si>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</si>
  <si>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</si>
  <si>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</si>
  <si>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</si>
  <si>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</si>
  <si>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</si>
  <si>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</si>
  <si>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</si>
  <si>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</si>
  <si>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</si>
  <si>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</si>
  <si>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</si>
  <si>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</si>
  <si>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</si>
  <si>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</si>
  <si>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</si>
  <si>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</si>
  <si>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</si>
  <si>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</si>
  <si>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</si>
  <si>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</si>
  <si>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</si>
  <si>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</si>
  <si>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</si>
  <si>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</si>
  <si>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</si>
  <si>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</si>
  <si>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</si>
  <si>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</si>
  <si>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</si>
  <si>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</si>
  <si>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</si>
  <si>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</si>
  <si>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</si>
  <si>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</si>
  <si>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</si>
  <si>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</si>
  <si>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</si>
  <si>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</si>
  <si>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</si>
  <si>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</si>
  <si>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</si>
  <si>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</si>
  <si>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</si>
  <si>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</si>
  <si>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</si>
  <si>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</si>
  <si>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</si>
  <si>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</si>
  <si>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</si>
  <si>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</si>
  <si>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</si>
  <si>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</si>
  <si>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</si>
  <si>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</si>
  <si>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</si>
  <si>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</si>
  <si>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</si>
  <si>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</si>
  <si>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</si>
  <si>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</si>
  <si>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</si>
  <si>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</si>
  <si>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</si>
  <si>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</si>
  <si>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</si>
  <si>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</si>
  <si>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</si>
  <si>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</si>
  <si>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</si>
  <si>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</si>
  <si>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</si>
  <si>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</si>
  <si>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</si>
  <si>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</si>
  <si>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</si>
  <si>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</si>
  <si>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</si>
  <si>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</si>
  <si>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</si>
  <si>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</si>
  <si>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</si>
  <si>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</si>
  <si>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</si>
  <si>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</si>
  <si>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</si>
  <si>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</si>
  <si>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</si>
  <si>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</si>
  <si>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</si>
  <si>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</si>
  <si>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</si>
  <si>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</si>
  <si>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</si>
  <si>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</si>
  <si>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</si>
  <si>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</si>
  <si>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</si>
  <si>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</si>
  <si>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</si>
  <si>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</si>
  <si>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</si>
  <si>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</si>
  <si>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</si>
  <si>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</si>
  <si>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</si>
  <si>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</si>
  <si>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</si>
  <si>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</si>
  <si>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</si>
  <si>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</si>
  <si>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</si>
  <si>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</si>
  <si>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</si>
  <si>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</si>
  <si>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</si>
  <si>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</si>
  <si>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</si>
  <si>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</si>
  <si>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</si>
  <si>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</si>
  <si>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</si>
  <si>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</si>
  <si>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</si>
  <si>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</si>
  <si>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</si>
  <si>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</si>
  <si>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</si>
  <si>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</si>
  <si>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</si>
  <si>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</si>
  <si>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</si>
  <si>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</si>
  <si>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</si>
  <si>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</si>
  <si>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</si>
  <si>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</si>
  <si>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</si>
  <si>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</si>
  <si>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</si>
  <si>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</si>
  <si>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</si>
  <si>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</si>
  <si>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</si>
  <si>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</si>
  <si>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</si>
  <si>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</si>
  <si>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</si>
  <si>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</si>
  <si>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</si>
  <si>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</si>
  <si>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</si>
  <si>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</si>
  <si>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</si>
  <si>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</si>
  <si>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</si>
  <si>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</si>
  <si>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</si>
  <si>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</si>
  <si>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</si>
  <si>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</si>
  <si>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</si>
  <si>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</si>
  <si>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</si>
  <si>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</si>
  <si>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</si>
  <si>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</si>
  <si>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</si>
  <si>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</si>
  <si>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</si>
  <si>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</si>
  <si>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</si>
  <si>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</si>
  <si>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</si>
  <si>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</si>
  <si>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</si>
  <si>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</si>
  <si>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</si>
  <si>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</si>
  <si>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</si>
  <si>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</si>
  <si>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Yield on Eurobonds maturing in 2029</t>
  </si>
  <si>
    <t>Country Risk Premium</t>
  </si>
  <si>
    <t>Figure 3.D.6 Yield on Armenian Eurobonds Maturing in 2029 and Estimated Country Risk Premium</t>
  </si>
  <si>
    <t>Yields, Percent (LHS); Country Risk Premium, Basis Points (RHS)</t>
  </si>
  <si>
    <t>FFR</t>
  </si>
  <si>
    <t>Inverted EMBI</t>
  </si>
  <si>
    <t>10 Year US Treasury Rate</t>
  </si>
  <si>
    <t>EMBI Gap</t>
  </si>
  <si>
    <t>Manufacturing</t>
  </si>
  <si>
    <t>Figure 3.F.3: Endogenous Interest Rate Path, %</t>
  </si>
  <si>
    <t>Policy Rate</t>
  </si>
  <si>
    <t>Market Expectations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</si>
  <si>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</si>
  <si>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</si>
  <si>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</si>
  <si>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</si>
  <si>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</si>
  <si>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</si>
  <si>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</si>
  <si>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</si>
  <si>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</si>
  <si>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</si>
  <si>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Real GDP Growth</t>
  </si>
  <si>
    <r>
      <t xml:space="preserve">Figure 3.F.4: </t>
    </r>
    <r>
      <rPr>
        <sz val="9"/>
        <color rgb="FF828282"/>
        <rFont val="Mardoto"/>
      </rPr>
      <t>Real GDP Growth, Y-o-Y %</t>
    </r>
  </si>
  <si>
    <t>2027/2</t>
  </si>
  <si>
    <t>Headline CPI Inflation</t>
  </si>
  <si>
    <r>
      <t xml:space="preserve">Figure 3.F.5: </t>
    </r>
    <r>
      <rPr>
        <sz val="9"/>
        <color rgb="FF828282"/>
        <rFont val="Mardoto"/>
      </rPr>
      <t>Headline CPI Inflation, Y-o-Y %</t>
    </r>
  </si>
  <si>
    <r>
      <t xml:space="preserve">Figure 3.F.6: </t>
    </r>
    <r>
      <rPr>
        <sz val="9"/>
        <color rgb="FF828282"/>
        <rFont val="Mardoto"/>
      </rPr>
      <t>Non-Traded Sticky Price Inflation, Y-o-Y %</t>
    </r>
  </si>
  <si>
    <t>Potential Output Growth</t>
  </si>
  <si>
    <r>
      <t xml:space="preserve">Figure 3.F.7: </t>
    </r>
    <r>
      <rPr>
        <sz val="9"/>
        <color rgb="FF828282"/>
        <rFont val="Mardoto"/>
      </rPr>
      <t>Potential Output Growth, Y-o-Y %</t>
    </r>
  </si>
  <si>
    <r>
      <t xml:space="preserve">Figure 3.F.7: </t>
    </r>
    <r>
      <rPr>
        <sz val="9"/>
        <color rgb="FF828282"/>
        <rFont val="Mardoto"/>
      </rPr>
      <t>Output Gap, %</t>
    </r>
  </si>
  <si>
    <t>Real Interest Rate</t>
  </si>
  <si>
    <r>
      <t xml:space="preserve">Figure 3.F.8: </t>
    </r>
    <r>
      <rPr>
        <sz val="9"/>
        <color rgb="FF828282"/>
        <rFont val="Mardoto"/>
      </rPr>
      <t>Real Interest Rate, %</t>
    </r>
  </si>
  <si>
    <t>Nominal Effective Exchange Rate</t>
  </si>
  <si>
    <t>Stronger Fundamentals</t>
  </si>
  <si>
    <t>Weaker Fundamentals</t>
  </si>
  <si>
    <r>
      <t xml:space="preserve">Figure 3.F.9: </t>
    </r>
    <r>
      <rPr>
        <sz val="9"/>
        <color rgb="FF828282"/>
        <rFont val="Mardoto"/>
      </rPr>
      <t>Nominal Effective Exchange Rate, Index</t>
    </r>
  </si>
  <si>
    <t>Real Effective Exchange Rate</t>
  </si>
  <si>
    <r>
      <t xml:space="preserve">Figure 3.F.10: </t>
    </r>
    <r>
      <rPr>
        <sz val="9"/>
        <color rgb="FF828282"/>
        <rFont val="Mardoto"/>
      </rPr>
      <t>Real Effective Exchange Rate, Index</t>
    </r>
  </si>
  <si>
    <r>
      <t xml:space="preserve">Figure 3.F.11: Model-Based 1-Year Ahead </t>
    </r>
    <r>
      <rPr>
        <sz val="9"/>
        <color rgb="FF828282"/>
        <rFont val="Mardoto"/>
      </rPr>
      <t>Inflation Expectations, Y-o-Y %</t>
    </r>
  </si>
  <si>
    <t>Historical Policy Rate</t>
  </si>
  <si>
    <t>Policy Rate - Case A</t>
  </si>
  <si>
    <t>Policy Rate - Case B</t>
  </si>
  <si>
    <t>Market Expectations (Survey)</t>
  </si>
  <si>
    <t>1Y Rate - Today</t>
  </si>
  <si>
    <t>1Y Rate - Case A</t>
  </si>
  <si>
    <t>1Y Rate - Case B</t>
  </si>
  <si>
    <t>Inflation</t>
  </si>
  <si>
    <t>CBA Macro Survey*</t>
  </si>
  <si>
    <t>Survey Range</t>
  </si>
  <si>
    <t>IMF</t>
  </si>
  <si>
    <t>Consensus</t>
  </si>
  <si>
    <t>CBA Macro Survey (Average)</t>
  </si>
  <si>
    <t>Nominal Exchange Rate (AMD/USD)</t>
  </si>
  <si>
    <t>Figure 3.B.1: : Contribution to Real GDP Growth by Production Approach</t>
  </si>
  <si>
    <t>Figure 3.B.4: Contribution to Real GDP Growth by Expenditure Approach</t>
  </si>
  <si>
    <t>Figure 3.B.6: The Number of Issued Design and Construction Permits and Completion Certificates in Yerevan</t>
  </si>
  <si>
    <t xml:space="preserve">Number of New Permits, Quarterly 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</si>
  <si>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</si>
  <si>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</si>
  <si>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</si>
  <si>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</si>
  <si>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</si>
  <si>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</si>
  <si>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</si>
  <si>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</si>
  <si>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</si>
  <si>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</si>
  <si>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</si>
  <si>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</si>
  <si>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</si>
  <si>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</si>
  <si>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</si>
  <si>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</si>
  <si>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</si>
  <si>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</si>
  <si>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</si>
  <si>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</si>
  <si>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</si>
  <si>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</si>
  <si>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</si>
  <si>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</si>
  <si>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</si>
  <si>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</si>
  <si>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</si>
  <si>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</si>
  <si>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</si>
  <si>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</si>
  <si>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</si>
  <si>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</si>
  <si>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</si>
  <si>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</si>
  <si>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</si>
  <si>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</si>
  <si>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</si>
  <si>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</si>
  <si>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</si>
  <si>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</si>
  <si>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</si>
  <si>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</si>
  <si>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</si>
  <si>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</si>
  <si>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</si>
  <si>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</si>
  <si>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</si>
  <si>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</si>
  <si>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</si>
  <si>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</si>
  <si>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</si>
  <si>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Hotel Services Inflation</t>
  </si>
  <si>
    <t>2027/3</t>
  </si>
  <si>
    <t>2024-08</t>
  </si>
  <si>
    <t>Early 2024 (Feb. 7)</t>
  </si>
  <si>
    <t>Mid-2024 (Jun. 5)</t>
  </si>
  <si>
    <t>Latest Estimate (Sep. 4)</t>
  </si>
  <si>
    <t>Index: 2019 = 100, quarterly index</t>
  </si>
  <si>
    <t>Figure 3.B.2: Real Expenses per Tourist and Inbound Tourists Number</t>
  </si>
  <si>
    <t>Figure 3.C.6:  Hotel Sector's Inflation</t>
  </si>
  <si>
    <t>ՀՀ ռիսկ հավելավճար</t>
  </si>
  <si>
    <t xml:space="preserve">ԿԲ եկարաժամկետ կայուն մակարդակի գնահատական </t>
  </si>
  <si>
    <t>Դամոդարան</t>
  </si>
  <si>
    <r>
      <t>Գծապատկեր 3.Զ.1.Մաս Ա:</t>
    </r>
    <r>
      <rPr>
        <sz val="9"/>
        <color rgb="FF000000"/>
        <rFont val="Mardoto"/>
      </rPr>
      <t xml:space="preserve"> </t>
    </r>
    <r>
      <rPr>
        <sz val="9"/>
        <color theme="0" tint="-0.499984740745262"/>
        <rFont val="Mardoto"/>
      </rPr>
      <t>ՀՀ ռիսկ հավելավճարի և երկարաժամկետ կայուն մակարդակի</t>
    </r>
    <r>
      <rPr>
        <sz val="9"/>
        <color rgb="FF00163B"/>
        <rFont val="Mardoto"/>
      </rPr>
      <t xml:space="preserve"> վերաբերյալ գնահատականներ</t>
    </r>
  </si>
  <si>
    <t>ՀՀ ռիսկ հավելավճար, բազիսային կետ</t>
  </si>
  <si>
    <t>Տարի</t>
  </si>
  <si>
    <t>2-year bond yield</t>
  </si>
  <si>
    <t>10-year bond yield</t>
  </si>
  <si>
    <t>Moody's baa corporate yield</t>
  </si>
  <si>
    <r>
      <t xml:space="preserve">Figure B.2.3: </t>
    </r>
    <r>
      <rPr>
        <sz val="9"/>
        <color rgb="FF828282"/>
        <rFont val="Mardoto"/>
      </rPr>
      <t>Loan and deposit dollarization in Armenia, Share, %</t>
    </r>
  </si>
  <si>
    <t>Share of FX denominated deposits in total deposits</t>
  </si>
  <si>
    <t>Share of FX denominated loans in total loans</t>
  </si>
  <si>
    <t>Deposits (&gt;1 year)</t>
  </si>
  <si>
    <t>Business Loans (&gt;1 year)</t>
  </si>
  <si>
    <t>Mortgage Rates</t>
  </si>
  <si>
    <t>Consumer Loans</t>
  </si>
  <si>
    <t>Short-Term bonds</t>
  </si>
  <si>
    <t>Medium-Term bonds</t>
  </si>
  <si>
    <t>Long-Term bonds</t>
  </si>
  <si>
    <t>Tightening cycle, November 2014 -&gt; June 2015</t>
  </si>
  <si>
    <t>Loosening cycle, July 2015 -&gt; October 2020</t>
  </si>
  <si>
    <t>Tightening cycle, November 2020 -&gt; April  2023</t>
  </si>
  <si>
    <t xml:space="preserve">Loosening cycle, May 2023 -&gt; </t>
  </si>
  <si>
    <r>
      <t>Figure B.2.5:</t>
    </r>
    <r>
      <rPr>
        <sz val="8"/>
        <color rgb="FFD39C1F"/>
        <rFont val="Calibri"/>
        <family val="2"/>
        <scheme val="minor"/>
      </rPr>
      <t xml:space="preserve"> </t>
    </r>
    <r>
      <rPr>
        <sz val="9"/>
        <color rgb="FF828282"/>
        <rFont val="Mardoto"/>
      </rPr>
      <t>Policy rate and market interest rates in Armenia,basis points</t>
    </r>
  </si>
  <si>
    <r>
      <t xml:space="preserve">Figure B.2.2 </t>
    </r>
    <r>
      <rPr>
        <sz val="9"/>
        <color rgb="FF828282"/>
        <rFont val="Mardoto"/>
      </rPr>
      <t>Residential Rent Price Index</t>
    </r>
  </si>
  <si>
    <t>Rent Inflation</t>
  </si>
  <si>
    <r>
      <t xml:space="preserve">Figure B.2.3 </t>
    </r>
    <r>
      <rPr>
        <sz val="9"/>
        <color rgb="FF828282"/>
        <rFont val="Mardoto"/>
      </rPr>
      <t>Deviation of Economic Variables from Equilibrium Levels</t>
    </r>
  </si>
  <si>
    <t>Vertical Axis: percentage point; horizontal axis: quarters</t>
  </si>
  <si>
    <r>
      <t xml:space="preserve">Figure B.2.5: </t>
    </r>
    <r>
      <rPr>
        <sz val="9"/>
        <color rgb="FF828282"/>
        <rFont val="Mardoto"/>
      </rPr>
      <t xml:space="preserve"> Low-Productivity Employment as a Share of Total Employment</t>
    </r>
  </si>
  <si>
    <t>share, %</t>
  </si>
  <si>
    <t>Low-Productivity Employment as a Share of Total Employment</t>
  </si>
  <si>
    <r>
      <t xml:space="preserve">Figure B.1.6: </t>
    </r>
    <r>
      <rPr>
        <sz val="9"/>
        <color rgb="FF828282"/>
        <rFont val="Mardoto"/>
      </rPr>
      <t>Deviation of Economic Variables from Equilibrium Levels</t>
    </r>
  </si>
  <si>
    <r>
      <t xml:space="preserve">Figure B.1.8: </t>
    </r>
    <r>
      <rPr>
        <sz val="9"/>
        <color rgb="FF828282"/>
        <rFont val="Mardoto"/>
      </rPr>
      <t xml:space="preserve"> Number of Registered Non-Resident Employees in Armenia</t>
    </r>
  </si>
  <si>
    <t>Thousands of persons</t>
  </si>
  <si>
    <t>Number of Registered Non-Resident Employees in Armenia</t>
  </si>
  <si>
    <r>
      <t xml:space="preserve">Figure B.2.9: </t>
    </r>
    <r>
      <rPr>
        <sz val="9"/>
        <color rgb="FF828282"/>
        <rFont val="Mardoto"/>
      </rPr>
      <t>Deviation of Economic Variables from Equilibrium Levels</t>
    </r>
  </si>
  <si>
    <r>
      <t>Figure 3.F.2:</t>
    </r>
    <r>
      <rPr>
        <sz val="9"/>
        <color rgb="FF000000"/>
        <rFont val="Mardoto"/>
      </rPr>
      <t xml:space="preserve"> </t>
    </r>
    <r>
      <rPr>
        <sz val="9"/>
        <color rgb="FF002060"/>
        <rFont val="Mardoto"/>
      </rPr>
      <t>Growth Rate of Salaries in the Private Sector</t>
    </r>
  </si>
  <si>
    <r>
      <t xml:space="preserve">    Y-o-Y Growth</t>
    </r>
    <r>
      <rPr>
        <sz val="8"/>
        <color rgb="FF595959"/>
        <rFont val="Mardoto"/>
      </rPr>
      <t> </t>
    </r>
    <r>
      <rPr>
        <sz val="7"/>
        <color rgb="FF595959"/>
        <rFont val="Mardoto"/>
      </rPr>
      <t>, %</t>
    </r>
  </si>
  <si>
    <t>2024 Q2</t>
  </si>
  <si>
    <t>2024 Q1</t>
  </si>
  <si>
    <t>Private sector</t>
  </si>
  <si>
    <t>Mining</t>
  </si>
  <si>
    <t>Electricity</t>
  </si>
  <si>
    <t>Water supply</t>
  </si>
  <si>
    <t>Retail &amp; wholesale trade</t>
  </si>
  <si>
    <t>Transportation</t>
  </si>
  <si>
    <t>Public food and accomodation</t>
  </si>
  <si>
    <t>ICT</t>
  </si>
  <si>
    <t>Finance &amp; insurance</t>
  </si>
  <si>
    <t>Real estate</t>
  </si>
  <si>
    <t>Education</t>
  </si>
  <si>
    <t>Health</t>
  </si>
  <si>
    <t>Other services</t>
  </si>
  <si>
    <t>Culture</t>
  </si>
  <si>
    <r>
      <t xml:space="preserve">Figure B.1.1 </t>
    </r>
    <r>
      <rPr>
        <sz val="9"/>
        <color rgb="FF828282"/>
        <rFont val="Mardoto"/>
      </rPr>
      <t>Real GDP Index and Trend</t>
    </r>
  </si>
  <si>
    <r>
      <t xml:space="preserve">Figure B.1.4: </t>
    </r>
    <r>
      <rPr>
        <sz val="9"/>
        <color rgb="FF828282"/>
        <rFont val="Mardoto"/>
      </rPr>
      <t>Real GDP Index and Trend</t>
    </r>
  </si>
  <si>
    <r>
      <t xml:space="preserve">Figure B.1.7: </t>
    </r>
    <r>
      <rPr>
        <sz val="9"/>
        <color rgb="FF828282"/>
        <rFont val="Mardoto"/>
      </rPr>
      <t>Real GDP Index and Trend</t>
    </r>
  </si>
  <si>
    <r>
      <t xml:space="preserve">Figure B.2.2: </t>
    </r>
    <r>
      <rPr>
        <sz val="9"/>
        <color rgb="FF828282"/>
        <rFont val="Mardoto"/>
      </rPr>
      <t>Effective fed funds rate and market interest rates at different maturities</t>
    </r>
  </si>
  <si>
    <r>
      <t xml:space="preserve">Figure B.2.1: </t>
    </r>
    <r>
      <rPr>
        <sz val="9"/>
        <color rgb="FF828282"/>
        <rFont val="Mardoto"/>
      </rPr>
      <t>Monetary Policy Transmission Mechanism</t>
    </r>
  </si>
  <si>
    <t>Figure 3.D.1: Financial Market Participants’ Expectations of the Policy Rate According to Sep 6, 2024 CBA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</si>
</sst>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#,##0.##########"/>
    <numFmt numFmtId="168" formatCode="&quot;$&quot;#,##0.00"/>
    <numFmt numFmtId="169" formatCode="&quot;$&quot;#,##0"/>
    <numFmt numFmtId="170" formatCode="[$-409]mmm\-yy;@"/>
    <numFmt numFmtId="171" formatCode="###0.0"/>
    <numFmt numFmtId="172" formatCode="_-* #,##0.00\ _ _-;\-* #,##0.00\ _ _-;_-* &quot;-&quot;??\ _ _-;_-@_-"/>
    <numFmt numFmtId="173" formatCode="_([$€-2]* #,##0.00_);_([$€-2]* \(#,##0.00\);_([$€-2]* &quot;-&quot;??_)"/>
    <numFmt numFmtId="174" formatCode="_-* #,##0.00\ [$€-1]_-;\-* #,##0.00\ [$€-1]_-;_-* &quot;-&quot;??\ [$€-1]_-"/>
    <numFmt numFmtId="175" formatCode="0.0_)"/>
    <numFmt numFmtId="176" formatCode="_(* #,##0_);_(* \(#,##0\);_(* &quot;-&quot;??_);_(@_)"/>
  </numFmts>
  <fonts count="10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.8"/>
      <color rgb="FF006699"/>
      <name val="Mardoto"/>
    </font>
    <font>
      <sz val="11"/>
      <color rgb="FF006699"/>
      <name val="Mardoto"/>
    </font>
    <font>
      <sz val="10"/>
      <color rgb="FF002366"/>
      <name val="Mardoto"/>
    </font>
    <font>
      <sz val="10"/>
      <color rgb="FF002366"/>
      <name val="Mardoto Light"/>
    </font>
    <font>
      <sz val="11"/>
      <color rgb="FFFF0000"/>
      <name val="Calibri"/>
      <family val="2"/>
      <scheme val="min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12"/>
      <color rgb="FF000000"/>
      <name val="Helvetica"/>
      <family val="2"/>
    </font>
    <font>
      <sz val="7"/>
      <color rgb="FF828282"/>
      <name val="Mardoto"/>
    </font>
    <font>
      <sz val="7"/>
      <color rgb="FF595959"/>
      <name val="Mardoto"/>
    </font>
    <font>
      <sz val="7"/>
      <color rgb="FF595959"/>
      <name val="Calibri"/>
      <family val="2"/>
      <scheme val="minor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8"/>
      <color rgb="FF828282"/>
      <name val="Mardoto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i/>
      <sz val="9"/>
      <color indexed="8"/>
      <name val="GHEA Grapalat"/>
      <family val="3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Arial Cyr"/>
      <charset val="204"/>
    </font>
    <font>
      <sz val="10"/>
      <color rgb="FF0070C0"/>
      <name val="Mardoto Light"/>
    </font>
    <font>
      <sz val="9"/>
      <color rgb="FF0070C0"/>
      <name val="Mardoto"/>
    </font>
    <font>
      <sz val="9"/>
      <color rgb="FF000000"/>
      <name val="Mardoto"/>
    </font>
    <font>
      <sz val="9"/>
      <color theme="0" tint="-0.499984740745262"/>
      <name val="Mardoto"/>
    </font>
    <font>
      <sz val="9"/>
      <color rgb="FF00163B"/>
      <name val="Mardoto"/>
    </font>
    <font>
      <sz val="8"/>
      <color rgb="FFD39C1F"/>
      <name val="Calibri"/>
      <family val="2"/>
      <scheme val="minor"/>
    </font>
    <font>
      <sz val="9"/>
      <color rgb="FF002060"/>
      <name val="Mardoto"/>
    </font>
    <font>
      <sz val="8"/>
      <color rgb="FF595959"/>
      <name val="Mardoto"/>
    </font>
    <font>
      <sz val="8"/>
      <color theme="1"/>
      <name val="Mardoto"/>
    </font>
  </fonts>
  <fills count="36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73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15" fillId="0" borderId="0"/>
    <xf numFmtId="0" fontId="5" fillId="0" borderId="0"/>
    <xf numFmtId="0" fontId="27" fillId="0" borderId="0"/>
    <xf numFmtId="0" fontId="20" fillId="0" borderId="0"/>
    <xf numFmtId="0" fontId="31" fillId="0" borderId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7" borderId="0" applyNumberFormat="0" applyBorder="0" applyAlignment="0" applyProtection="0"/>
    <xf numFmtId="0" fontId="33" fillId="9" borderId="0" applyNumberFormat="0" applyBorder="0" applyAlignment="0" applyProtection="0"/>
    <xf numFmtId="0" fontId="33" fillId="6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3" fillId="7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6" fillId="15" borderId="0" applyNumberFormat="0" applyBorder="0" applyAlignment="0" applyProtection="0"/>
    <xf numFmtId="0" fontId="36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5" borderId="0" applyNumberFormat="0" applyBorder="0" applyAlignment="0" applyProtection="0"/>
    <xf numFmtId="0" fontId="36" fillId="15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6" fontId="32" fillId="0" borderId="0" applyFont="0" applyFill="0" applyBorder="0" applyAlignment="0" applyProtection="0"/>
    <xf numFmtId="0" fontId="37" fillId="26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28" borderId="5" applyNumberFormat="0" applyAlignment="0" applyProtection="0"/>
    <xf numFmtId="0" fontId="40" fillId="20" borderId="6" applyNumberFormat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173" fontId="6" fillId="0" borderId="0" applyFont="0" applyFill="0" applyBorder="0" applyAlignment="0" applyProtection="0"/>
    <xf numFmtId="174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7" fillId="0" borderId="0"/>
    <xf numFmtId="0" fontId="48" fillId="27" borderId="5" applyNumberFormat="0" applyAlignment="0" applyProtection="0"/>
    <xf numFmtId="0" fontId="49" fillId="0" borderId="10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27" borderId="0" applyNumberFormat="0" applyBorder="0" applyAlignment="0" applyProtection="0"/>
    <xf numFmtId="37" fontId="50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33" fillId="0" borderId="0"/>
    <xf numFmtId="0" fontId="55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33" fillId="0" borderId="0"/>
    <xf numFmtId="0" fontId="56" fillId="0" borderId="0"/>
    <xf numFmtId="0" fontId="56" fillId="0" borderId="0"/>
    <xf numFmtId="0" fontId="5" fillId="0" borderId="0"/>
    <xf numFmtId="0" fontId="6" fillId="26" borderId="11" applyNumberFormat="0" applyFont="0" applyAlignment="0" applyProtection="0"/>
    <xf numFmtId="0" fontId="6" fillId="26" borderId="11" applyNumberFormat="0" applyFont="0" applyAlignment="0" applyProtection="0"/>
    <xf numFmtId="0" fontId="51" fillId="28" borderId="1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2" fillId="0" borderId="13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71" fillId="0" borderId="0"/>
    <xf numFmtId="175" fontId="72" fillId="0" borderId="0"/>
    <xf numFmtId="0" fontId="20" fillId="0" borderId="0"/>
    <xf numFmtId="0" fontId="73" fillId="0" borderId="0" applyNumberFormat="0" applyFill="0" applyBorder="0" applyAlignment="0" applyProtection="0"/>
    <xf numFmtId="0" fontId="75" fillId="0" borderId="0"/>
    <xf numFmtId="0" fontId="20" fillId="0" borderId="0"/>
    <xf numFmtId="0" fontId="20" fillId="0" borderId="0"/>
    <xf numFmtId="0" fontId="56" fillId="0" borderId="0"/>
    <xf numFmtId="0" fontId="6" fillId="0" borderId="0"/>
    <xf numFmtId="0" fontId="86" fillId="0" borderId="0"/>
    <xf numFmtId="0" fontId="5" fillId="0" borderId="0"/>
    <xf numFmtId="0" fontId="91" fillId="0" borderId="0"/>
    <xf numFmtId="0" fontId="93" fillId="0" borderId="0">
      <alignment shrinkToFit="1"/>
    </xf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>
      <alignment shrinkToFit="1"/>
    </xf>
    <xf numFmtId="0" fontId="5" fillId="0" borderId="0"/>
    <xf numFmtId="0" fontId="95" fillId="0" borderId="0"/>
    <xf numFmtId="0" fontId="93" fillId="0" borderId="0">
      <alignment shrinkToFit="1"/>
    </xf>
    <xf numFmtId="0" fontId="15" fillId="0" borderId="0"/>
    <xf numFmtId="0" fontId="93" fillId="0" borderId="0">
      <alignment shrinkToFit="1"/>
    </xf>
    <xf numFmtId="0" fontId="93" fillId="0" borderId="0">
      <alignment shrinkToFit="1"/>
    </xf>
    <xf numFmtId="0" fontId="97" fillId="0" borderId="0"/>
    <xf numFmtId="43" fontId="15" fillId="0" borderId="0" applyFont="0" applyFill="0" applyBorder="0" applyAlignment="0" applyProtection="0"/>
  </cellStyleXfs>
  <cellXfs count="138">
    <xf numFmtId="0" fontId="0" fillId="0" borderId="0" xfId="0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14" fontId="0" fillId="0" borderId="0" xfId="0" applyNumberFormat="1"/>
    <xf numFmtId="0" fontId="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5" fontId="6" fillId="0" borderId="0" xfId="6" applyNumberFormat="1" applyAlignment="1">
      <alignment horizontal="right"/>
    </xf>
    <xf numFmtId="165" fontId="13" fillId="0" borderId="0" xfId="6" applyNumberFormat="1" applyFont="1" applyAlignment="1">
      <alignment horizontal="right"/>
    </xf>
    <xf numFmtId="14" fontId="6" fillId="0" borderId="0" xfId="6" applyNumberFormat="1"/>
    <xf numFmtId="168" fontId="0" fillId="0" borderId="0" xfId="0" applyNumberFormat="1"/>
    <xf numFmtId="169" fontId="0" fillId="0" borderId="0" xfId="0" applyNumberFormat="1"/>
    <xf numFmtId="0" fontId="14" fillId="0" borderId="0" xfId="6" applyFont="1"/>
    <xf numFmtId="0" fontId="6" fillId="0" borderId="0" xfId="6"/>
    <xf numFmtId="165" fontId="6" fillId="0" borderId="0" xfId="6" applyNumberFormat="1"/>
    <xf numFmtId="0" fontId="16" fillId="0" borderId="0" xfId="0" applyFont="1"/>
    <xf numFmtId="0" fontId="17" fillId="0" borderId="0" xfId="0" applyFont="1"/>
    <xf numFmtId="165" fontId="18" fillId="0" borderId="0" xfId="0" applyNumberFormat="1" applyFont="1"/>
    <xf numFmtId="170" fontId="18" fillId="0" borderId="0" xfId="0" applyNumberFormat="1" applyFont="1"/>
    <xf numFmtId="0" fontId="19" fillId="0" borderId="0" xfId="0" applyFont="1" applyAlignment="1">
      <alignment vertical="center"/>
    </xf>
    <xf numFmtId="0" fontId="20" fillId="0" borderId="0" xfId="7"/>
    <xf numFmtId="0" fontId="1" fillId="3" borderId="1" xfId="7" applyFont="1" applyFill="1" applyBorder="1"/>
    <xf numFmtId="0" fontId="21" fillId="0" borderId="1" xfId="7" applyFont="1" applyBorder="1"/>
    <xf numFmtId="1" fontId="13" fillId="0" borderId="1" xfId="7" applyNumberFormat="1" applyFont="1" applyBorder="1"/>
    <xf numFmtId="1" fontId="13" fillId="0" borderId="2" xfId="7" applyNumberFormat="1" applyFont="1" applyBorder="1"/>
    <xf numFmtId="1" fontId="22" fillId="0" borderId="1" xfId="7" applyNumberFormat="1" applyFont="1" applyBorder="1"/>
    <xf numFmtId="1" fontId="20" fillId="0" borderId="1" xfId="7" applyNumberFormat="1" applyBorder="1"/>
    <xf numFmtId="165" fontId="20" fillId="0" borderId="1" xfId="7" applyNumberFormat="1" applyBorder="1"/>
    <xf numFmtId="2" fontId="20" fillId="0" borderId="1" xfId="7" applyNumberFormat="1" applyBorder="1"/>
    <xf numFmtId="2" fontId="20" fillId="0" borderId="2" xfId="7" applyNumberFormat="1" applyBorder="1"/>
    <xf numFmtId="2" fontId="20" fillId="0" borderId="3" xfId="7" applyNumberFormat="1" applyBorder="1"/>
    <xf numFmtId="0" fontId="20" fillId="0" borderId="2" xfId="7" applyBorder="1"/>
    <xf numFmtId="0" fontId="23" fillId="0" borderId="0" xfId="7" applyFont="1"/>
    <xf numFmtId="1" fontId="13" fillId="0" borderId="0" xfId="7" applyNumberFormat="1" applyFont="1"/>
    <xf numFmtId="1" fontId="22" fillId="0" borderId="0" xfId="7" applyNumberFormat="1" applyFont="1"/>
    <xf numFmtId="1" fontId="20" fillId="0" borderId="0" xfId="7" applyNumberFormat="1"/>
    <xf numFmtId="165" fontId="20" fillId="0" borderId="0" xfId="7" applyNumberFormat="1"/>
    <xf numFmtId="171" fontId="24" fillId="4" borderId="4" xfId="8" applyNumberFormat="1" applyFont="1" applyFill="1" applyBorder="1" applyAlignment="1">
      <alignment horizontal="right" vertical="top"/>
    </xf>
    <xf numFmtId="171" fontId="24" fillId="4" borderId="0" xfId="8" applyNumberFormat="1" applyFont="1" applyFill="1" applyAlignment="1">
      <alignment horizontal="right" vertical="top"/>
    </xf>
    <xf numFmtId="0" fontId="22" fillId="0" borderId="0" xfId="7" applyFont="1"/>
    <xf numFmtId="0" fontId="5" fillId="0" borderId="0" xfId="9"/>
    <xf numFmtId="0" fontId="26" fillId="0" borderId="0" xfId="0" applyFont="1" applyAlignment="1">
      <alignment vertical="center"/>
    </xf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7" fillId="0" borderId="0" xfId="10"/>
    <xf numFmtId="14" fontId="27" fillId="0" borderId="0" xfId="10" applyNumberFormat="1"/>
    <xf numFmtId="165" fontId="28" fillId="0" borderId="0" xfId="11" applyNumberFormat="1" applyFont="1"/>
    <xf numFmtId="0" fontId="15" fillId="0" borderId="0" xfId="11" applyFont="1"/>
    <xf numFmtId="165" fontId="29" fillId="0" borderId="0" xfId="11" applyNumberFormat="1" applyFont="1" applyAlignment="1">
      <alignment readingOrder="1"/>
    </xf>
    <xf numFmtId="0" fontId="30" fillId="0" borderId="0" xfId="11" applyFont="1" applyAlignment="1">
      <alignment wrapText="1"/>
    </xf>
    <xf numFmtId="0" fontId="30" fillId="0" borderId="0" xfId="11" applyFont="1"/>
    <xf numFmtId="0" fontId="29" fillId="0" borderId="0" xfId="11" applyFont="1" applyAlignment="1">
      <alignment readingOrder="1"/>
    </xf>
    <xf numFmtId="0" fontId="28" fillId="0" borderId="0" xfId="11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66" fillId="0" borderId="0" xfId="0" applyFont="1" applyAlignment="1">
      <alignment horizontal="left" vertical="center" readingOrder="1"/>
    </xf>
    <xf numFmtId="0" fontId="67" fillId="0" borderId="0" xfId="0" applyFont="1" applyAlignment="1">
      <alignment horizontal="left" vertical="center" readingOrder="1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/>
    <xf numFmtId="17" fontId="0" fillId="0" borderId="0" xfId="0" applyNumberFormat="1"/>
    <xf numFmtId="0" fontId="61" fillId="0" borderId="0" xfId="0" applyFont="1"/>
    <xf numFmtId="0" fontId="74" fillId="0" borderId="0" xfId="152" applyFont="1"/>
    <xf numFmtId="0" fontId="75" fillId="0" borderId="0" xfId="153"/>
    <xf numFmtId="0" fontId="75" fillId="0" borderId="0" xfId="154" applyFont="1"/>
    <xf numFmtId="0" fontId="75" fillId="33" borderId="0" xfId="154" applyFont="1" applyFill="1"/>
    <xf numFmtId="0" fontId="76" fillId="0" borderId="0" xfId="153" applyFont="1"/>
    <xf numFmtId="0" fontId="14" fillId="0" borderId="0" xfId="154" applyFont="1"/>
    <xf numFmtId="0" fontId="77" fillId="0" borderId="0" xfId="154" applyFont="1"/>
    <xf numFmtId="165" fontId="78" fillId="0" borderId="0" xfId="155" applyNumberFormat="1" applyFont="1"/>
    <xf numFmtId="0" fontId="14" fillId="33" borderId="0" xfId="154" applyFont="1" applyFill="1"/>
    <xf numFmtId="0" fontId="79" fillId="0" borderId="0" xfId="154" applyFont="1"/>
    <xf numFmtId="165" fontId="78" fillId="0" borderId="0" xfId="154" applyNumberFormat="1" applyFont="1"/>
    <xf numFmtId="0" fontId="78" fillId="0" borderId="0" xfId="154" applyFont="1"/>
    <xf numFmtId="0" fontId="80" fillId="0" borderId="0" xfId="154" applyFont="1"/>
    <xf numFmtId="165" fontId="78" fillId="33" borderId="0" xfId="154" applyNumberFormat="1" applyFont="1" applyFill="1"/>
    <xf numFmtId="0" fontId="81" fillId="0" borderId="0" xfId="0" applyFont="1"/>
    <xf numFmtId="14" fontId="81" fillId="0" borderId="0" xfId="0" applyNumberFormat="1" applyFont="1"/>
    <xf numFmtId="0" fontId="82" fillId="0" borderId="0" xfId="0" applyFont="1"/>
    <xf numFmtId="0" fontId="83" fillId="0" borderId="0" xfId="0" applyFont="1" applyAlignment="1">
      <alignment vertical="center"/>
    </xf>
    <xf numFmtId="16" fontId="0" fillId="0" borderId="0" xfId="0" applyNumberFormat="1"/>
    <xf numFmtId="0" fontId="84" fillId="0" borderId="0" xfId="0" applyFont="1"/>
    <xf numFmtId="0" fontId="85" fillId="0" borderId="0" xfId="0" applyFont="1"/>
    <xf numFmtId="0" fontId="87" fillId="0" borderId="0" xfId="158" applyFont="1"/>
    <xf numFmtId="0" fontId="85" fillId="0" borderId="0" xfId="158" applyFont="1"/>
    <xf numFmtId="4" fontId="4" fillId="0" borderId="0" xfId="1" applyNumberFormat="1" applyFont="1" applyAlignment="1">
      <alignment horizontal="center" vertical="center"/>
    </xf>
    <xf numFmtId="0" fontId="88" fillId="0" borderId="0" xfId="0" applyFont="1"/>
    <xf numFmtId="0" fontId="89" fillId="0" borderId="0" xfId="0" applyFont="1"/>
    <xf numFmtId="2" fontId="88" fillId="0" borderId="0" xfId="0" applyNumberFormat="1" applyFont="1"/>
    <xf numFmtId="0" fontId="10" fillId="0" borderId="0" xfId="0" applyFont="1" applyAlignment="1">
      <alignment horizontal="left" vertical="center" wrapText="1" readingOrder="1"/>
    </xf>
    <xf numFmtId="166" fontId="5" fillId="0" borderId="0" xfId="159" applyNumberFormat="1"/>
    <xf numFmtId="0" fontId="0" fillId="0" borderId="0" xfId="0" applyAlignment="1">
      <alignment wrapText="1"/>
    </xf>
    <xf numFmtId="0" fontId="90" fillId="0" borderId="0" xfId="0" applyFont="1" applyAlignment="1">
      <alignment vertical="center"/>
    </xf>
    <xf numFmtId="0" fontId="92" fillId="0" borderId="0" xfId="0" applyFont="1"/>
    <xf numFmtId="0" fontId="14" fillId="34" borderId="0" xfId="170" applyFont="1" applyFill="1">
      <alignment shrinkToFit="1"/>
    </xf>
    <xf numFmtId="0" fontId="14" fillId="0" borderId="0" xfId="167" applyFont="1">
      <alignment shrinkToFit="1"/>
    </xf>
    <xf numFmtId="14" fontId="94" fillId="28" borderId="11" xfId="167" applyNumberFormat="1" applyFont="1" applyFill="1" applyBorder="1" applyAlignment="1">
      <alignment horizontal="right" shrinkToFit="1"/>
    </xf>
    <xf numFmtId="0" fontId="14" fillId="0" borderId="0" xfId="169" applyFont="1">
      <alignment shrinkToFit="1"/>
    </xf>
    <xf numFmtId="14" fontId="94" fillId="28" borderId="11" xfId="169" applyNumberFormat="1" applyFont="1" applyFill="1" applyBorder="1" applyAlignment="1">
      <alignment horizontal="right" shrinkToFit="1"/>
    </xf>
    <xf numFmtId="14" fontId="94" fillId="35" borderId="11" xfId="170" applyNumberFormat="1" applyFont="1" applyFill="1" applyBorder="1" applyAlignment="1">
      <alignment horizontal="right" shrinkToFit="1"/>
    </xf>
    <xf numFmtId="165" fontId="91" fillId="0" borderId="0" xfId="160" applyNumberFormat="1"/>
    <xf numFmtId="165" fontId="7" fillId="0" borderId="0" xfId="3" applyNumberFormat="1"/>
    <xf numFmtId="1" fontId="97" fillId="0" borderId="0" xfId="171" applyNumberFormat="1"/>
    <xf numFmtId="0" fontId="98" fillId="0" borderId="0" xfId="0" applyFont="1" applyAlignment="1">
      <alignment vertical="center"/>
    </xf>
    <xf numFmtId="0" fontId="99" fillId="0" borderId="0" xfId="0" applyFont="1" applyAlignment="1">
      <alignment vertical="center"/>
    </xf>
    <xf numFmtId="170" fontId="0" fillId="0" borderId="0" xfId="0" applyNumberFormat="1"/>
    <xf numFmtId="17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1" fillId="0" borderId="0" xfId="0" applyFont="1" applyAlignment="1">
      <alignment horizontal="left" vertical="center"/>
    </xf>
    <xf numFmtId="0" fontId="101" fillId="0" borderId="0" xfId="0" applyFont="1"/>
    <xf numFmtId="0" fontId="8" fillId="0" borderId="1" xfId="0" applyFont="1" applyBorder="1"/>
    <xf numFmtId="0" fontId="8" fillId="0" borderId="2" xfId="0" applyFont="1" applyBorder="1"/>
    <xf numFmtId="0" fontId="63" fillId="0" borderId="0" xfId="0" applyFont="1"/>
    <xf numFmtId="0" fontId="0" fillId="0" borderId="14" xfId="0" applyBorder="1"/>
    <xf numFmtId="176" fontId="88" fillId="0" borderId="15" xfId="172" applyNumberFormat="1" applyFont="1" applyBorder="1" applyAlignment="1">
      <alignment wrapText="1"/>
    </xf>
    <xf numFmtId="0" fontId="0" fillId="0" borderId="16" xfId="0" applyBorder="1" applyAlignment="1">
      <alignment horizontal="right"/>
    </xf>
    <xf numFmtId="0" fontId="0" fillId="0" borderId="0" xfId="0" applyAlignment="1">
      <alignment horizontal="right"/>
    </xf>
    <xf numFmtId="0" fontId="61" fillId="0" borderId="0" xfId="0" applyFont="1" applyAlignment="1">
      <alignment horizontal="justify" vertical="center"/>
    </xf>
    <xf numFmtId="0" fontId="82" fillId="0" borderId="0" xfId="0" applyFont="1" applyAlignment="1">
      <alignment horizontal="justify" vertical="center"/>
    </xf>
    <xf numFmtId="0" fontId="83" fillId="0" borderId="0" xfId="0" applyFont="1" applyAlignment="1">
      <alignment horizontal="justify" vertical="center"/>
    </xf>
    <xf numFmtId="0" fontId="106" fillId="0" borderId="0" xfId="0" applyFont="1" applyAlignment="1">
      <alignment vertical="center"/>
    </xf>
    <xf numFmtId="0" fontId="25" fillId="0" borderId="0" xfId="9" applyFont="1" applyAlignment="1">
      <alignment horizontal="center" vertical="center" wrapText="1"/>
    </xf>
  </cellXfs>
  <cellStyles count="173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" xfId="172" builtinId="3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2 2" xfId="163" xr:uid="{00000000-0005-0000-0000-000036000000}"/>
    <cellStyle name="Comma 2 3" xfId="67" xr:uid="{00000000-0005-0000-0000-000037000000}"/>
    <cellStyle name="Comma 2 4" xfId="68" xr:uid="{00000000-0005-0000-0000-000038000000}"/>
    <cellStyle name="Comma 2 5" xfId="69" xr:uid="{00000000-0005-0000-0000-000039000000}"/>
    <cellStyle name="Comma 2 6" xfId="162" xr:uid="{00000000-0005-0000-0000-00003A000000}"/>
    <cellStyle name="Comma 3" xfId="70" xr:uid="{00000000-0005-0000-0000-00003B000000}"/>
    <cellStyle name="Comma 3 2" xfId="71" xr:uid="{00000000-0005-0000-0000-00003C000000}"/>
    <cellStyle name="Comma 4" xfId="72" xr:uid="{00000000-0005-0000-0000-00003D000000}"/>
    <cellStyle name="Comma 5" xfId="73" xr:uid="{00000000-0005-0000-0000-00003E000000}"/>
    <cellStyle name="Comma 6" xfId="74" xr:uid="{00000000-0005-0000-0000-00003F000000}"/>
    <cellStyle name="Comma 6 2" xfId="75" xr:uid="{00000000-0005-0000-0000-000040000000}"/>
    <cellStyle name="Comma 7" xfId="76" xr:uid="{00000000-0005-0000-0000-000041000000}"/>
    <cellStyle name="Comma 8" xfId="77" xr:uid="{00000000-0005-0000-0000-000042000000}"/>
    <cellStyle name="Comma 9" xfId="78" xr:uid="{00000000-0005-0000-0000-000043000000}"/>
    <cellStyle name="Dezimal [0]_laroux" xfId="79" xr:uid="{00000000-0005-0000-0000-000044000000}"/>
    <cellStyle name="Dezimal_laroux" xfId="80" xr:uid="{00000000-0005-0000-0000-000045000000}"/>
    <cellStyle name="Emphasis 1" xfId="81" xr:uid="{00000000-0005-0000-0000-000046000000}"/>
    <cellStyle name="Emphasis 2" xfId="82" xr:uid="{00000000-0005-0000-0000-000047000000}"/>
    <cellStyle name="Emphasis 3" xfId="83" xr:uid="{00000000-0005-0000-0000-000048000000}"/>
    <cellStyle name="Euro" xfId="84" xr:uid="{00000000-0005-0000-0000-000049000000}"/>
    <cellStyle name="Euro 2" xfId="85" xr:uid="{00000000-0005-0000-0000-00004A000000}"/>
    <cellStyle name="Euro 3" xfId="86" xr:uid="{00000000-0005-0000-0000-00004B000000}"/>
    <cellStyle name="Explanatory Text 2" xfId="87" xr:uid="{00000000-0005-0000-0000-00004C000000}"/>
    <cellStyle name="Good 2" xfId="88" xr:uid="{00000000-0005-0000-0000-00004D000000}"/>
    <cellStyle name="Heading 1 2" xfId="89" xr:uid="{00000000-0005-0000-0000-00004E000000}"/>
    <cellStyle name="Heading 2 2" xfId="90" xr:uid="{00000000-0005-0000-0000-00004F000000}"/>
    <cellStyle name="Heading 3 2" xfId="91" xr:uid="{00000000-0005-0000-0000-000050000000}"/>
    <cellStyle name="Heading 4 2" xfId="92" xr:uid="{00000000-0005-0000-0000-000051000000}"/>
    <cellStyle name="Hyperlink" xfId="152" builtinId="8"/>
    <cellStyle name="Îáû÷íûé_AMD" xfId="93" xr:uid="{00000000-0005-0000-0000-000053000000}"/>
    <cellStyle name="Input 2" xfId="94" xr:uid="{00000000-0005-0000-0000-000054000000}"/>
    <cellStyle name="Linked Cell 2" xfId="95" xr:uid="{00000000-0005-0000-0000-000055000000}"/>
    <cellStyle name="Milliers [0]_laroux" xfId="96" xr:uid="{00000000-0005-0000-0000-000056000000}"/>
    <cellStyle name="Milliers_laroux" xfId="97" xr:uid="{00000000-0005-0000-0000-000057000000}"/>
    <cellStyle name="Neutral 2" xfId="98" xr:uid="{00000000-0005-0000-0000-000058000000}"/>
    <cellStyle name="no dec" xfId="99" xr:uid="{00000000-0005-0000-0000-000059000000}"/>
    <cellStyle name="Normal" xfId="0" builtinId="0"/>
    <cellStyle name="Normal - Style1" xfId="100" xr:uid="{00000000-0005-0000-0000-00005B000000}"/>
    <cellStyle name="Normal 10" xfId="101" xr:uid="{00000000-0005-0000-0000-00005C000000}"/>
    <cellStyle name="Normal 11" xfId="102" xr:uid="{00000000-0005-0000-0000-00005D000000}"/>
    <cellStyle name="Normal 12" xfId="103" xr:uid="{00000000-0005-0000-0000-00005E000000}"/>
    <cellStyle name="Normal 13" xfId="104" xr:uid="{00000000-0005-0000-0000-00005F000000}"/>
    <cellStyle name="Normal 14" xfId="105" xr:uid="{00000000-0005-0000-0000-000060000000}"/>
    <cellStyle name="Normal 14 2" xfId="149" xr:uid="{00000000-0005-0000-0000-000061000000}"/>
    <cellStyle name="Normal 15" xfId="12" xr:uid="{00000000-0005-0000-0000-000062000000}"/>
    <cellStyle name="Normal 1517" xfId="154" xr:uid="{00000000-0005-0000-0000-000063000000}"/>
    <cellStyle name="Normal 1518" xfId="155" xr:uid="{00000000-0005-0000-0000-000064000000}"/>
    <cellStyle name="Normal 16" xfId="159" xr:uid="{00000000-0005-0000-0000-000065000000}"/>
    <cellStyle name="Normal 17" xfId="160" xr:uid="{00000000-0005-0000-0000-000066000000}"/>
    <cellStyle name="Normal 18" xfId="161" xr:uid="{00000000-0005-0000-0000-000067000000}"/>
    <cellStyle name="Normal 19" xfId="167" xr:uid="{00000000-0005-0000-0000-000068000000}"/>
    <cellStyle name="Normal 2" xfId="10" xr:uid="{00000000-0005-0000-0000-000069000000}"/>
    <cellStyle name="Normal 2 10" xfId="107" xr:uid="{00000000-0005-0000-0000-00006A000000}"/>
    <cellStyle name="Normal 2 11" xfId="108" xr:uid="{00000000-0005-0000-0000-00006B000000}"/>
    <cellStyle name="Normal 2 12" xfId="106" xr:uid="{00000000-0005-0000-0000-00006C000000}"/>
    <cellStyle name="Normal 2 13" xfId="150" xr:uid="{00000000-0005-0000-0000-00006D000000}"/>
    <cellStyle name="Normal 2 14" xfId="164" xr:uid="{00000000-0005-0000-0000-00006E000000}"/>
    <cellStyle name="Normal 2 2" xfId="109" xr:uid="{00000000-0005-0000-0000-00006F000000}"/>
    <cellStyle name="Normal 2 2 2" xfId="165" xr:uid="{00000000-0005-0000-0000-000070000000}"/>
    <cellStyle name="Normal 2 20" xfId="2" xr:uid="{00000000-0005-0000-0000-000071000000}"/>
    <cellStyle name="Normal 2 3" xfId="110" xr:uid="{00000000-0005-0000-0000-000072000000}"/>
    <cellStyle name="Normal 2 4" xfId="111" xr:uid="{00000000-0005-0000-0000-000073000000}"/>
    <cellStyle name="Normal 2 5" xfId="112" xr:uid="{00000000-0005-0000-0000-000074000000}"/>
    <cellStyle name="Normal 2 6" xfId="113" xr:uid="{00000000-0005-0000-0000-000075000000}"/>
    <cellStyle name="Normal 2 7" xfId="114" xr:uid="{00000000-0005-0000-0000-000076000000}"/>
    <cellStyle name="Normal 2 8" xfId="115" xr:uid="{00000000-0005-0000-0000-000077000000}"/>
    <cellStyle name="Normal 2 9" xfId="116" xr:uid="{00000000-0005-0000-0000-000078000000}"/>
    <cellStyle name="Normal 20" xfId="169" xr:uid="{00000000-0005-0000-0000-000079000000}"/>
    <cellStyle name="Normal 21" xfId="170" xr:uid="{00000000-0005-0000-0000-00007A000000}"/>
    <cellStyle name="Normal 24" xfId="117" xr:uid="{00000000-0005-0000-0000-00007B000000}"/>
    <cellStyle name="Normal 25" xfId="171" xr:uid="{00000000-0005-0000-0000-00007C000000}"/>
    <cellStyle name="Normal 27" xfId="118" xr:uid="{00000000-0005-0000-0000-00007D000000}"/>
    <cellStyle name="Normal 3" xfId="6" xr:uid="{00000000-0005-0000-0000-00007E000000}"/>
    <cellStyle name="Normal 3 2" xfId="11" xr:uid="{00000000-0005-0000-0000-00007F000000}"/>
    <cellStyle name="Normal 3 2 2" xfId="120" xr:uid="{00000000-0005-0000-0000-000080000000}"/>
    <cellStyle name="Normal 3 3" xfId="119" xr:uid="{00000000-0005-0000-0000-000081000000}"/>
    <cellStyle name="Normal 3 4" xfId="166" xr:uid="{00000000-0005-0000-0000-000082000000}"/>
    <cellStyle name="Normal 4" xfId="7" xr:uid="{00000000-0005-0000-0000-000083000000}"/>
    <cellStyle name="Normal 4 14" xfId="3" xr:uid="{00000000-0005-0000-0000-000084000000}"/>
    <cellStyle name="Normal 4 2" xfId="121" xr:uid="{00000000-0005-0000-0000-000085000000}"/>
    <cellStyle name="Normal 4 3" xfId="156" xr:uid="{00000000-0005-0000-0000-000086000000}"/>
    <cellStyle name="Normal 4 3 2" xfId="158" xr:uid="{00000000-0005-0000-0000-000087000000}"/>
    <cellStyle name="Normal 4 4" xfId="157" xr:uid="{00000000-0005-0000-0000-000088000000}"/>
    <cellStyle name="Normal 4 5" xfId="168" xr:uid="{00000000-0005-0000-0000-000089000000}"/>
    <cellStyle name="Normal 4 7" xfId="151" xr:uid="{00000000-0005-0000-0000-00008A000000}"/>
    <cellStyle name="Normal 5" xfId="122" xr:uid="{00000000-0005-0000-0000-00008B000000}"/>
    <cellStyle name="Normal 5 11" xfId="153" xr:uid="{00000000-0005-0000-0000-00008C000000}"/>
    <cellStyle name="Normal 5 2" xfId="123" xr:uid="{00000000-0005-0000-0000-00008D000000}"/>
    <cellStyle name="Normal 6" xfId="5" xr:uid="{00000000-0005-0000-0000-00008E000000}"/>
    <cellStyle name="Normal 6 2" xfId="125" xr:uid="{00000000-0005-0000-0000-00008F000000}"/>
    <cellStyle name="Normal 6 3" xfId="124" xr:uid="{00000000-0005-0000-0000-000090000000}"/>
    <cellStyle name="Normal 7" xfId="126" xr:uid="{00000000-0005-0000-0000-000091000000}"/>
    <cellStyle name="Normal 7 2" xfId="127" xr:uid="{00000000-0005-0000-0000-000092000000}"/>
    <cellStyle name="Normal 8" xfId="4" xr:uid="{00000000-0005-0000-0000-000093000000}"/>
    <cellStyle name="Normal 8 2" xfId="128" xr:uid="{00000000-0005-0000-0000-000094000000}"/>
    <cellStyle name="Normal 9" xfId="129" xr:uid="{00000000-0005-0000-0000-000095000000}"/>
    <cellStyle name="Normal_2018.1" xfId="9" xr:uid="{00000000-0005-0000-0000-000096000000}"/>
    <cellStyle name="Note 2" xfId="131" xr:uid="{00000000-0005-0000-0000-000097000000}"/>
    <cellStyle name="Note 3" xfId="130" xr:uid="{00000000-0005-0000-0000-000098000000}"/>
    <cellStyle name="Output 2" xfId="132" xr:uid="{00000000-0005-0000-0000-000099000000}"/>
    <cellStyle name="Percent 2" xfId="133" xr:uid="{00000000-0005-0000-0000-00009A000000}"/>
    <cellStyle name="Percent 3" xfId="134" xr:uid="{00000000-0005-0000-0000-00009B000000}"/>
    <cellStyle name="Percent 4" xfId="135" xr:uid="{00000000-0005-0000-0000-00009C000000}"/>
    <cellStyle name="Sheet Title" xfId="136" xr:uid="{00000000-0005-0000-0000-00009D000000}"/>
    <cellStyle name="Standard_laroux" xfId="137" xr:uid="{00000000-0005-0000-0000-00009E000000}"/>
    <cellStyle name="Style 1" xfId="138" xr:uid="{00000000-0005-0000-0000-00009F000000}"/>
    <cellStyle name="Style 1 2" xfId="139" xr:uid="{00000000-0005-0000-0000-0000A0000000}"/>
    <cellStyle name="Style 2" xfId="140" xr:uid="{00000000-0005-0000-0000-0000A1000000}"/>
    <cellStyle name="style1670507417963" xfId="8" xr:uid="{00000000-0005-0000-0000-0000A2000000}"/>
    <cellStyle name="Title 2" xfId="142" xr:uid="{00000000-0005-0000-0000-0000A3000000}"/>
    <cellStyle name="Title 3" xfId="141" xr:uid="{00000000-0005-0000-0000-0000A4000000}"/>
    <cellStyle name="Total 2" xfId="143" xr:uid="{00000000-0005-0000-0000-0000A5000000}"/>
    <cellStyle name="ux" xfId="144" xr:uid="{00000000-0005-0000-0000-0000A6000000}"/>
    <cellStyle name="ux 2" xfId="145" xr:uid="{00000000-0005-0000-0000-0000A7000000}"/>
    <cellStyle name="Währung [0]_laroux" xfId="146" xr:uid="{00000000-0005-0000-0000-0000A8000000}"/>
    <cellStyle name="Währung_laroux" xfId="147" xr:uid="{00000000-0005-0000-0000-0000A9000000}"/>
    <cellStyle name="Warning Text 2" xfId="148" xr:uid="{00000000-0005-0000-0000-0000AA000000}"/>
    <cellStyle name="Обычный 5 4 2" xfId="1" xr:uid="{00000000-0005-0000-0000-0000AB000000}"/>
  </cellStyles>
  <dxfs count="0"/>
  <tableStyles count="0" defaultTableStyle="TableStyleMedium2" defaultPivotStyle="PivotStyleLight16"/>
  <colors>
    <mruColors>
      <color rgb="FFD39C1F"/>
      <color rgb="FFB8561D"/>
      <color rgb="FF605E27"/>
      <color rgb="FF6393AE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6.xml"/><Relationship Id="rId79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calcChain" Target="calcChain.xml"/><Relationship Id="rId8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5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9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63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2.1'!$J$1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2.1'!$K$1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2.1'!$L$1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2.1'!$M$1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536376"/>
        <c:axId val="598534808"/>
      </c:lineChart>
      <c:catAx>
        <c:axId val="598536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534808"/>
        <c:crosses val="autoZero"/>
        <c:auto val="1"/>
        <c:lblAlgn val="ctr"/>
        <c:lblOffset val="100"/>
        <c:noMultiLvlLbl val="0"/>
      </c:catAx>
      <c:valAx>
        <c:axId val="598534808"/>
        <c:scaling>
          <c:orientation val="minMax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598536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3.A.1'!$G$1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3.A.1'!$G$2:$G$12</c:f>
              <c:numCache>
                <c:formatCode>General</c:formatCode>
                <c:ptCount val="11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2.4699999999999998</c:v>
                </c:pt>
                <c:pt idx="9" formatCode="0.00">
                  <c:v>2.74</c:v>
                </c:pt>
                <c:pt idx="10" formatCode="0.00">
                  <c:v>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3.A.1'!$H$1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3.A.1'!$H$2:$H$12</c:f>
              <c:numCache>
                <c:formatCode>General</c:formatCode>
                <c:ptCount val="11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0.17</c:v>
                </c:pt>
                <c:pt idx="9" formatCode="0.00">
                  <c:v>0.22</c:v>
                </c:pt>
                <c:pt idx="10" formatCode="0.0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3.A.1'!$I$1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3.A.1'!$I$2:$I$12</c:f>
              <c:numCache>
                <c:formatCode>General</c:formatCode>
                <c:ptCount val="11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-0.82</c:v>
                </c:pt>
                <c:pt idx="9" formatCode="0.00">
                  <c:v>-0.93</c:v>
                </c:pt>
                <c:pt idx="10" formatCode="0.00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3.A.1'!$J$1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3.A.1'!$J$2:$J$12</c:f>
              <c:numCache>
                <c:formatCode>General</c:formatCode>
                <c:ptCount val="11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-0.42</c:v>
                </c:pt>
                <c:pt idx="9" formatCode="0.00">
                  <c:v>0.82</c:v>
                </c:pt>
                <c:pt idx="10" formatCode="0.00">
                  <c:v>-0.28000000000000003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3955504"/>
        <c:axId val="503956288"/>
      </c:barChart>
      <c:lineChart>
        <c:grouping val="standard"/>
        <c:varyColors val="0"/>
        <c:ser>
          <c:idx val="0"/>
          <c:order val="0"/>
          <c:tx>
            <c:strRef>
              <c:f>'Figure 3.A.1'!$F$1</c:f>
              <c:strCache>
                <c:ptCount val="1"/>
                <c:pt idx="0">
                  <c:v>Real GDP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'Figure 3.A.1'!$F$2:$F$12</c:f>
              <c:numCache>
                <c:formatCode>General</c:formatCode>
                <c:ptCount val="11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1.4</c:v>
                </c:pt>
                <c:pt idx="9" formatCode="0.0">
                  <c:v>2.8</c:v>
                </c:pt>
                <c:pt idx="10" formatCode="0.0">
                  <c:v>2.1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955896"/>
        <c:axId val="503958640"/>
      </c:lineChart>
      <c:catAx>
        <c:axId val="50395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6288"/>
        <c:crosses val="autoZero"/>
        <c:auto val="1"/>
        <c:lblAlgn val="ctr"/>
        <c:lblOffset val="100"/>
        <c:noMultiLvlLbl val="0"/>
      </c:catAx>
      <c:valAx>
        <c:axId val="503956288"/>
        <c:scaling>
          <c:orientation val="minMax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5504"/>
        <c:crosses val="autoZero"/>
        <c:crossBetween val="between"/>
      </c:valAx>
      <c:valAx>
        <c:axId val="503958640"/>
        <c:scaling>
          <c:orientation val="minMax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5896"/>
        <c:crosses val="max"/>
        <c:crossBetween val="between"/>
      </c:valAx>
      <c:catAx>
        <c:axId val="503955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958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3.A.2'!$C$1</c:f>
              <c:strCache>
                <c:ptCount val="1"/>
                <c:pt idx="0">
                  <c:v>Sticky Price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3.A.2'!$A$2:$A$68</c:f>
              <c:numCache>
                <c:formatCode>yyyy\-mm\-dd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'Figure 3.A.2'!$C$5:$C$68</c:f>
              <c:numCache>
                <c:formatCode>0.0</c:formatCode>
                <c:ptCount val="64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  <c:pt idx="61">
                  <c:v>4</c:v>
                </c:pt>
                <c:pt idx="62">
                  <c:v>3.2</c:v>
                </c:pt>
                <c:pt idx="63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3.A.2'!$F$1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3.A.2'!$A$2:$A$68</c:f>
              <c:numCache>
                <c:formatCode>yyyy\-mm\-dd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'Figure 3.A.2'!$F$5:$F$68</c:f>
              <c:numCache>
                <c:formatCode>0.0</c:formatCode>
                <c:ptCount val="64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2.2894110548721187</c:v>
                </c:pt>
                <c:pt idx="55">
                  <c:v>2.2536814874968059</c:v>
                </c:pt>
                <c:pt idx="56">
                  <c:v>1.545368067956133</c:v>
                </c:pt>
                <c:pt idx="57">
                  <c:v>2.9929592134316749</c:v>
                </c:pt>
                <c:pt idx="58">
                  <c:v>3.6696025707198032</c:v>
                </c:pt>
                <c:pt idx="59">
                  <c:v>4.402144549270588</c:v>
                </c:pt>
                <c:pt idx="60">
                  <c:v>3.3941759777691232</c:v>
                </c:pt>
                <c:pt idx="61">
                  <c:v>2.7684286939879712</c:v>
                </c:pt>
                <c:pt idx="62">
                  <c:v>2.0817403744172225</c:v>
                </c:pt>
                <c:pt idx="63">
                  <c:v>1.7057709182460599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956680"/>
        <c:axId val="503957856"/>
      </c:lineChart>
      <c:lineChart>
        <c:grouping val="standard"/>
        <c:varyColors val="0"/>
        <c:ser>
          <c:idx val="2"/>
          <c:order val="2"/>
          <c:tx>
            <c:strRef>
              <c:f>'Figure 3.A.2'!$G$1</c:f>
              <c:strCache>
                <c:ptCount val="1"/>
                <c:pt idx="0">
                  <c:v>Core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3.A.2'!$G$5:$G$68</c:f>
              <c:numCache>
                <c:formatCode>0.0</c:formatCode>
                <c:ptCount val="64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  <c:pt idx="61">
                  <c:v>3.2639868172959723</c:v>
                </c:pt>
                <c:pt idx="62">
                  <c:v>2.0814782537307792</c:v>
                </c:pt>
                <c:pt idx="63">
                  <c:v>1.5741982608257103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'Figure 3.A.2'!$I$1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3.A.2'!$I$5:$I$68</c:f>
              <c:numCache>
                <c:formatCode>0.0</c:formatCode>
                <c:ptCount val="6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'Figure 3.A.2'!$H$1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3.A.2'!$H$5:$H$68</c:f>
              <c:numCache>
                <c:formatCode>0.0</c:formatCode>
                <c:ptCount val="64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  <c:pt idx="60">
                  <c:v>5.3</c:v>
                </c:pt>
                <c:pt idx="61">
                  <c:v>5.3</c:v>
                </c:pt>
                <c:pt idx="62">
                  <c:v>5.3</c:v>
                </c:pt>
                <c:pt idx="63" formatCode="General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957072"/>
        <c:axId val="503958248"/>
      </c:lineChart>
      <c:dateAx>
        <c:axId val="503956680"/>
        <c:scaling>
          <c:orientation val="minMax"/>
        </c:scaling>
        <c:delete val="0"/>
        <c:axPos val="b"/>
        <c:numFmt formatCode="yyyy\-mm\-dd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7856"/>
        <c:crosses val="autoZero"/>
        <c:auto val="1"/>
        <c:lblOffset val="100"/>
        <c:baseTimeUnit val="months"/>
      </c:dateAx>
      <c:valAx>
        <c:axId val="503957856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6680"/>
        <c:crosses val="autoZero"/>
        <c:crossBetween val="between"/>
      </c:valAx>
      <c:valAx>
        <c:axId val="503958248"/>
        <c:scaling>
          <c:orientation val="minMax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957072"/>
        <c:crosses val="max"/>
        <c:crossBetween val="between"/>
      </c:valAx>
      <c:catAx>
        <c:axId val="50395707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03958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52230971128604E-2"/>
          <c:y val="1.4484340909668448E-2"/>
          <c:w val="0.85413998250218737"/>
          <c:h val="9.751109949430594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Early 2024 (Feb. 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3.A.3'!$B$2:$B$11</c:f>
              <c:numCache>
                <c:formatCode>General</c:formatCode>
                <c:ptCount val="10"/>
                <c:pt idx="0">
                  <c:v>443</c:v>
                </c:pt>
                <c:pt idx="1">
                  <c:v>409</c:v>
                </c:pt>
                <c:pt idx="2">
                  <c:v>380</c:v>
                </c:pt>
                <c:pt idx="3">
                  <c:v>359</c:v>
                </c:pt>
                <c:pt idx="4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1-4A4B-B139-27C31840801A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Mid-2024 (Jun. 5)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3.A.3'!$C$2:$C$11</c:f>
              <c:numCache>
                <c:formatCode>0</c:formatCode>
                <c:ptCount val="10"/>
                <c:pt idx="0">
                  <c:v>507</c:v>
                </c:pt>
                <c:pt idx="1">
                  <c:v>481</c:v>
                </c:pt>
                <c:pt idx="2">
                  <c:v>453</c:v>
                </c:pt>
                <c:pt idx="3">
                  <c:v>429</c:v>
                </c:pt>
                <c:pt idx="4">
                  <c:v>411</c:v>
                </c:pt>
                <c:pt idx="5">
                  <c:v>398</c:v>
                </c:pt>
                <c:pt idx="6">
                  <c:v>389</c:v>
                </c:pt>
                <c:pt idx="7">
                  <c:v>383</c:v>
                </c:pt>
                <c:pt idx="8">
                  <c:v>379</c:v>
                </c:pt>
                <c:pt idx="9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A4B-B139-27C31840801A}"/>
            </c:ext>
          </c:extLst>
        </c:ser>
        <c:ser>
          <c:idx val="2"/>
          <c:order val="2"/>
          <c:tx>
            <c:strRef>
              <c:f>'Figure 3.A.3'!$D$1</c:f>
              <c:strCache>
                <c:ptCount val="1"/>
                <c:pt idx="0">
                  <c:v>Latest Estimate (Sep. 4)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3.A.3'!$D$2:$D$11</c:f>
              <c:numCache>
                <c:formatCode>0</c:formatCode>
                <c:ptCount val="10"/>
                <c:pt idx="0">
                  <c:v>486.73</c:v>
                </c:pt>
                <c:pt idx="1">
                  <c:v>412.43</c:v>
                </c:pt>
                <c:pt idx="2">
                  <c:v>357.43</c:v>
                </c:pt>
                <c:pt idx="3">
                  <c:v>325.97000000000003</c:v>
                </c:pt>
                <c:pt idx="4">
                  <c:v>309.05</c:v>
                </c:pt>
                <c:pt idx="5">
                  <c:v>300.05</c:v>
                </c:pt>
                <c:pt idx="6">
                  <c:v>295.67</c:v>
                </c:pt>
                <c:pt idx="7">
                  <c:v>294.35000000000002</c:v>
                </c:pt>
                <c:pt idx="8">
                  <c:v>295.07</c:v>
                </c:pt>
                <c:pt idx="9">
                  <c:v>296.5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04824"/>
        <c:axId val="145202864"/>
      </c:lineChart>
      <c:lineChart>
        <c:grouping val="standard"/>
        <c:varyColors val="0"/>
        <c:ser>
          <c:idx val="3"/>
          <c:order val="3"/>
          <c:tx>
            <c:strRef>
              <c:f>'Figure 3.A.3'!$E$1</c:f>
              <c:strCache>
                <c:ptCount val="1"/>
                <c:pt idx="0">
                  <c:v>Fed Dot Plot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'Figure 3.A.3'!$A$2:$A$11</c:f>
              <c:numCache>
                <c:formatCode>mmm\-yy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'Figure 3.A.3'!$E$2:$E$11</c:f>
              <c:numCache>
                <c:formatCode>General</c:formatCode>
                <c:ptCount val="10"/>
                <c:pt idx="1">
                  <c:v>489</c:v>
                </c:pt>
                <c:pt idx="5">
                  <c:v>425</c:v>
                </c:pt>
                <c:pt idx="9">
                  <c:v>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03256"/>
        <c:axId val="145205216"/>
      </c:lineChart>
      <c:dateAx>
        <c:axId val="1452048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2864"/>
        <c:crosses val="autoZero"/>
        <c:auto val="1"/>
        <c:lblOffset val="100"/>
        <c:baseTimeUnit val="months"/>
        <c:majorUnit val="3"/>
        <c:majorTimeUnit val="months"/>
      </c:dateAx>
      <c:valAx>
        <c:axId val="145202864"/>
        <c:scaling>
          <c:orientation val="minMax"/>
          <c:max val="550"/>
          <c:min val="2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4824"/>
        <c:crosses val="autoZero"/>
        <c:crossBetween val="between"/>
        <c:majorUnit val="50"/>
      </c:valAx>
      <c:valAx>
        <c:axId val="145205216"/>
        <c:scaling>
          <c:orientation val="minMax"/>
          <c:max val="550"/>
          <c:min val="2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3256"/>
        <c:crosses val="max"/>
        <c:crossBetween val="between"/>
        <c:majorUnit val="50"/>
      </c:valAx>
      <c:dateAx>
        <c:axId val="1452032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520521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3.A.4'!$F$1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3.A.4'!$F$2:$F$11</c:f>
              <c:numCache>
                <c:formatCode>General</c:formatCode>
                <c:ptCount val="10"/>
                <c:pt idx="0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-0.6</c:v>
                </c:pt>
                <c:pt idx="7">
                  <c:v>0.2</c:v>
                </c:pt>
                <c:pt idx="8">
                  <c:v>0.6</c:v>
                </c:pt>
                <c:pt idx="9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'Figure 3.A.4'!$G$1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3.A.4'!$G$2:$G$11</c:f>
              <c:numCache>
                <c:formatCode>General</c:formatCode>
                <c:ptCount val="10"/>
                <c:pt idx="0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</c:v>
                </c:pt>
                <c:pt idx="7">
                  <c:v>-0.2</c:v>
                </c:pt>
                <c:pt idx="8">
                  <c:v>0.3</c:v>
                </c:pt>
                <c:pt idx="9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'Figure 3.A.4'!$H$1</c:f>
              <c:strCache>
                <c:ptCount val="1"/>
                <c:pt idx="0">
                  <c:v>Inventories (Residual)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3.A.4'!$H$2:$H$11</c:f>
              <c:numCache>
                <c:formatCode>General</c:formatCode>
                <c:ptCount val="10"/>
                <c:pt idx="0">
                  <c:v>0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-0.44</c:v>
                </c:pt>
                <c:pt idx="5">
                  <c:v>0.38</c:v>
                </c:pt>
                <c:pt idx="6">
                  <c:v>-0.54</c:v>
                </c:pt>
                <c:pt idx="7">
                  <c:v>-0.47000000000000003</c:v>
                </c:pt>
                <c:pt idx="8">
                  <c:v>-0.33999999999999991</c:v>
                </c:pt>
                <c:pt idx="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ser>
          <c:idx val="4"/>
          <c:order val="4"/>
          <c:tx>
            <c:strRef>
              <c:f>'Figure 3.A.4'!$E$1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3.A.4'!$E$2:$E$11</c:f>
              <c:numCache>
                <c:formatCode>General</c:formatCode>
                <c:ptCount val="10"/>
                <c:pt idx="0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>
                  <c:v>0.41000000000000003</c:v>
                </c:pt>
                <c:pt idx="8">
                  <c:v>-0.25</c:v>
                </c:pt>
                <c:pt idx="9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45203648"/>
        <c:axId val="145204432"/>
      </c:barChart>
      <c:lineChart>
        <c:grouping val="standar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3.A.4'!$B$2:$B$11</c:f>
              <c:numCache>
                <c:formatCode>General</c:formatCode>
                <c:ptCount val="10"/>
                <c:pt idx="0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>
                  <c:v>-0.06</c:v>
                </c:pt>
                <c:pt idx="8">
                  <c:v>0.31</c:v>
                </c:pt>
                <c:pt idx="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205608"/>
        <c:axId val="145204040"/>
      </c:lineChart>
      <c:catAx>
        <c:axId val="14520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4432"/>
        <c:crosses val="autoZero"/>
        <c:auto val="1"/>
        <c:lblAlgn val="ctr"/>
        <c:lblOffset val="100"/>
        <c:noMultiLvlLbl val="0"/>
      </c:catAx>
      <c:valAx>
        <c:axId val="145204432"/>
        <c:scaling>
          <c:orientation val="minMax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3648"/>
        <c:crosses val="autoZero"/>
        <c:crossBetween val="between"/>
        <c:majorUnit val="0.5"/>
      </c:valAx>
      <c:valAx>
        <c:axId val="145204040"/>
        <c:scaling>
          <c:orientation val="minMax"/>
          <c:max val="1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205608"/>
        <c:crosses val="max"/>
        <c:crossBetween val="between"/>
        <c:majorUnit val="0.5"/>
      </c:valAx>
      <c:catAx>
        <c:axId val="145205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2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105734908136483"/>
          <c:y val="1.9399078611677036E-2"/>
          <c:w val="0.81496412948381458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3.A.5'!$B$1</c:f>
              <c:strCache>
                <c:ptCount val="1"/>
                <c:pt idx="0">
                  <c:v>Composite PMI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3.A.5'!$B$2:$B$24</c:f>
              <c:numCache>
                <c:formatCode>General</c:formatCode>
                <c:ptCount val="23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2-42B5-9FD0-BE3D4868C6D2}"/>
            </c:ext>
          </c:extLst>
        </c:ser>
        <c:ser>
          <c:idx val="1"/>
          <c:order val="1"/>
          <c:tx>
            <c:strRef>
              <c:f>'Figure 3.A.5'!$C$1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3.A.5'!$C$2:$C$24</c:f>
              <c:numCache>
                <c:formatCode>General</c:formatCode>
                <c:ptCount val="23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2-42B5-9FD0-BE3D4868C6D2}"/>
            </c:ext>
          </c:extLst>
        </c:ser>
        <c:ser>
          <c:idx val="2"/>
          <c:order val="2"/>
          <c:tx>
            <c:strRef>
              <c:f>'Figure 3.A.5'!$D$1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3.A.5'!$D$2:$D$24</c:f>
              <c:numCache>
                <c:formatCode>General</c:formatCode>
                <c:ptCount val="23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045192"/>
        <c:axId val="503044800"/>
      </c:lineChart>
      <c:lineChart>
        <c:grouping val="standard"/>
        <c:varyColors val="0"/>
        <c:ser>
          <c:idx val="3"/>
          <c:order val="3"/>
          <c:tx>
            <c:strRef>
              <c:f>'Figure 3.A.5'!$E$1</c:f>
              <c:strCache>
                <c:ptCount val="1"/>
                <c:pt idx="0">
                  <c:v>Breakeven 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'Figure 3.A.5'!$E$2:$E$24</c:f>
              <c:numCache>
                <c:formatCode>General</c:formatCode>
                <c:ptCount val="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42-42B5-9FD0-BE3D4868C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045584"/>
        <c:axId val="503046368"/>
      </c:lineChart>
      <c:catAx>
        <c:axId val="50304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4800"/>
        <c:crosses val="autoZero"/>
        <c:auto val="1"/>
        <c:lblAlgn val="ctr"/>
        <c:lblOffset val="100"/>
        <c:noMultiLvlLbl val="1"/>
      </c:catAx>
      <c:valAx>
        <c:axId val="503044800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5192"/>
        <c:crosses val="autoZero"/>
        <c:crossBetween val="between"/>
        <c:majorUnit val="5"/>
      </c:valAx>
      <c:valAx>
        <c:axId val="503046368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5584"/>
        <c:crosses val="max"/>
        <c:crossBetween val="between"/>
        <c:majorUnit val="5"/>
      </c:valAx>
      <c:catAx>
        <c:axId val="503045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046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3.A.6'!$B$2:$B$69</c:f>
              <c:numCache>
                <c:formatCode>General</c:formatCode>
                <c:ptCount val="68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  <c:pt idx="67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3.A.6'!$C$2:$C$69</c:f>
              <c:numCache>
                <c:formatCode>General</c:formatCode>
                <c:ptCount val="68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7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4"/>
          <c:order val="3"/>
          <c:tx>
            <c:strRef>
              <c:f>'Figure 3.A.6'!$E$1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3.A.6'!$E$2:$E$69</c:f>
              <c:numCache>
                <c:formatCode>General</c:formatCode>
                <c:ptCount val="6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043624"/>
        <c:axId val="503044016"/>
      </c:lineChart>
      <c:lineChart>
        <c:grouping val="standard"/>
        <c:varyColors val="0"/>
        <c:ser>
          <c:idx val="2"/>
          <c:order val="2"/>
          <c:tx>
            <c:strRef>
              <c:f>'Figure 3.A.6'!$D$1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'Figure 3.A.6'!$D$2:$D$69</c:f>
              <c:numCache>
                <c:formatCode>General</c:formatCode>
                <c:ptCount val="68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2.8</c:v>
                </c:pt>
                <c:pt idx="65">
                  <c:v>2.8</c:v>
                </c:pt>
                <c:pt idx="6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0817224"/>
        <c:axId val="770818792"/>
      </c:lineChart>
      <c:catAx>
        <c:axId val="503043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4016"/>
        <c:crosses val="autoZero"/>
        <c:auto val="1"/>
        <c:lblAlgn val="ctr"/>
        <c:lblOffset val="100"/>
        <c:noMultiLvlLbl val="0"/>
      </c:catAx>
      <c:valAx>
        <c:axId val="503044016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3043624"/>
        <c:crosses val="autoZero"/>
        <c:crossBetween val="between"/>
      </c:valAx>
      <c:valAx>
        <c:axId val="770818792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70817224"/>
        <c:crosses val="max"/>
        <c:crossBetween val="between"/>
      </c:valAx>
      <c:catAx>
        <c:axId val="770817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0818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126268591426072E-2"/>
          <c:y val="3.4564624944727722E-2"/>
          <c:w val="0.40803018372703415"/>
          <c:h val="0.2263125420096510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'Figure 3.A.7'!$B$2:$B$23</c:f>
              <c:numCache>
                <c:formatCode>#,##0.00</c:formatCode>
                <c:ptCount val="22"/>
                <c:pt idx="0">
                  <c:v>1.3873998259822606</c:v>
                </c:pt>
                <c:pt idx="1">
                  <c:v>1.3563586035012953</c:v>
                </c:pt>
                <c:pt idx="2">
                  <c:v>2.7663623823675376</c:v>
                </c:pt>
                <c:pt idx="3">
                  <c:v>3.0683914030853021</c:v>
                </c:pt>
                <c:pt idx="4">
                  <c:v>1.5143501476913679</c:v>
                </c:pt>
                <c:pt idx="5">
                  <c:v>-7.3170272779558339</c:v>
                </c:pt>
                <c:pt idx="6">
                  <c:v>-3.3297921592816526</c:v>
                </c:pt>
                <c:pt idx="7">
                  <c:v>-1.3028814267431965</c:v>
                </c:pt>
                <c:pt idx="8">
                  <c:v>0.54895665060921139</c:v>
                </c:pt>
                <c:pt idx="9">
                  <c:v>11.23229436126676</c:v>
                </c:pt>
                <c:pt idx="10">
                  <c:v>4.9642267101697168</c:v>
                </c:pt>
                <c:pt idx="11">
                  <c:v>5.7950679753470569</c:v>
                </c:pt>
                <c:pt idx="12">
                  <c:v>3.018235112797707</c:v>
                </c:pt>
                <c:pt idx="13">
                  <c:v>-4.45880113210454</c:v>
                </c:pt>
                <c:pt idx="14">
                  <c:v>-3.5378589801961513</c:v>
                </c:pt>
                <c:pt idx="15">
                  <c:v>-2.6649429148019488</c:v>
                </c:pt>
                <c:pt idx="16">
                  <c:v>-1.80432263321666</c:v>
                </c:pt>
                <c:pt idx="17">
                  <c:v>4.8507161346709404</c:v>
                </c:pt>
                <c:pt idx="18">
                  <c:v>5.73</c:v>
                </c:pt>
                <c:pt idx="19">
                  <c:v>4.88</c:v>
                </c:pt>
                <c:pt idx="20">
                  <c:v>5.4</c:v>
                </c:pt>
                <c:pt idx="2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40-45C9-AA23-8E9B9EE06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817848"/>
        <c:axId val="43381980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'Figure 3.A.7'!$C$2:$C$23</c:f>
              <c:numCache>
                <c:formatCode>#,##0.00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40-45C9-AA23-8E9B9EE06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818240"/>
        <c:axId val="433816280"/>
      </c:lineChart>
      <c:catAx>
        <c:axId val="433817848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819808"/>
        <c:crosses val="autoZero"/>
        <c:auto val="1"/>
        <c:lblAlgn val="ctr"/>
        <c:lblOffset val="100"/>
        <c:noMultiLvlLbl val="0"/>
      </c:catAx>
      <c:valAx>
        <c:axId val="4338198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817848"/>
        <c:crosses val="autoZero"/>
        <c:crossBetween val="between"/>
        <c:majorUnit val="5"/>
      </c:valAx>
      <c:valAx>
        <c:axId val="433816280"/>
        <c:scaling>
          <c:orientation val="minMax"/>
          <c:max val="15"/>
          <c:min val="-1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818240"/>
        <c:crosses val="max"/>
        <c:crossBetween val="between"/>
        <c:majorUnit val="5"/>
      </c:valAx>
      <c:catAx>
        <c:axId val="43381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816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3.A.8'!$C$1</c:f>
              <c:strCache>
                <c:ptCount val="1"/>
                <c:pt idx="0">
                  <c:v>Real Wage Growth (LHS)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3.A.8'!$A$86:$A$151</c:f>
              <c:numCache>
                <c:formatCode>m/d/yyyy</c:formatCode>
                <c:ptCount val="66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45442</c:v>
                </c:pt>
                <c:pt idx="65">
                  <c:v>45473</c:v>
                </c:pt>
              </c:numCache>
            </c:numRef>
          </c:cat>
          <c:val>
            <c:numRef>
              <c:f>'Figure 3.A.8'!$C$86:$C$151</c:f>
              <c:numCache>
                <c:formatCode>General</c:formatCode>
                <c:ptCount val="66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5021952"/>
        <c:axId val="435022344"/>
      </c:barChart>
      <c:lineChart>
        <c:grouping val="standard"/>
        <c:varyColors val="0"/>
        <c:ser>
          <c:idx val="1"/>
          <c:order val="1"/>
          <c:tx>
            <c:strRef>
              <c:f>'Figure 3.A.8'!$D$1</c:f>
              <c:strCache>
                <c:ptCount val="1"/>
                <c:pt idx="0">
                  <c:v>Unemployment Rate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'Figure 3.A.8'!$D$86:$D$152</c:f>
              <c:numCache>
                <c:formatCode>General</c:formatCode>
                <c:ptCount val="67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22736"/>
        <c:axId val="435021168"/>
      </c:lineChart>
      <c:dateAx>
        <c:axId val="435021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5022344"/>
        <c:crosses val="autoZero"/>
        <c:auto val="1"/>
        <c:lblOffset val="100"/>
        <c:baseTimeUnit val="months"/>
      </c:dateAx>
      <c:valAx>
        <c:axId val="435022344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5021952"/>
        <c:crosses val="autoZero"/>
        <c:crossBetween val="between"/>
        <c:majorUnit val="4"/>
      </c:valAx>
      <c:valAx>
        <c:axId val="435021168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5022736"/>
        <c:crosses val="max"/>
        <c:crossBetween val="between"/>
        <c:majorUnit val="1"/>
      </c:valAx>
      <c:catAx>
        <c:axId val="435022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502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'Figure 3.A.9'!$A$3</c:f>
              <c:strCache>
                <c:ptCount val="1"/>
                <c:pt idx="0">
                  <c:v>Oil &amp; Gas Revenues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3.A.9'!$B$3:$O$3</c:f>
              <c:numCache>
                <c:formatCode>0.00</c:formatCode>
                <c:ptCount val="14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  <c:pt idx="13">
                  <c:v>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9-4A65-96F6-DEFFA9530449}"/>
            </c:ext>
          </c:extLst>
        </c:ser>
        <c:ser>
          <c:idx val="3"/>
          <c:order val="2"/>
          <c:tx>
            <c:strRef>
              <c:f>'Figure 3.A.9'!$A$4</c:f>
              <c:strCache>
                <c:ptCount val="1"/>
                <c:pt idx="0">
                  <c:v>Non-oil &amp; Gas Revenues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3.A.9'!$B$4:$O$4</c:f>
              <c:numCache>
                <c:formatCode>0.00</c:formatCode>
                <c:ptCount val="14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  <c:pt idx="13">
                  <c:v>56.04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5023520"/>
        <c:axId val="435023912"/>
      </c:barChart>
      <c:lineChart>
        <c:grouping val="standard"/>
        <c:varyColors val="0"/>
        <c:ser>
          <c:idx val="1"/>
          <c:order val="0"/>
          <c:tx>
            <c:strRef>
              <c:f>'Figure 3.A.9'!$A$2</c:f>
              <c:strCache>
                <c:ptCount val="1"/>
                <c:pt idx="0">
                  <c:v>Total Budget Revenues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3.A.9'!$B$2:$O$2</c:f>
              <c:numCache>
                <c:formatCode>0.00</c:formatCode>
                <c:ptCount val="14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  <c:pt idx="13">
                  <c:v>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23520"/>
        <c:axId val="435023912"/>
      </c:lineChart>
      <c:lineChart>
        <c:grouping val="standard"/>
        <c:varyColors val="0"/>
        <c:ser>
          <c:idx val="0"/>
          <c:order val="3"/>
          <c:tx>
            <c:strRef>
              <c:f>'Figure 3.A.9'!$A$5</c:f>
              <c:strCache>
                <c:ptCount val="1"/>
                <c:pt idx="0">
                  <c:v>Total Expenditures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'Figure 3.A.9'!$B$5:$O$5</c:f>
              <c:numCache>
                <c:formatCode>0.00</c:formatCode>
                <c:ptCount val="14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  <c:pt idx="13">
                  <c:v>86.96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69-4A65-96F6-DEFFA953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020384"/>
        <c:axId val="435021560"/>
      </c:lineChart>
      <c:catAx>
        <c:axId val="43502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5023912"/>
        <c:crosses val="autoZero"/>
        <c:auto val="1"/>
        <c:lblAlgn val="ctr"/>
        <c:lblOffset val="100"/>
        <c:noMultiLvlLbl val="0"/>
      </c:catAx>
      <c:valAx>
        <c:axId val="435023912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5023520"/>
        <c:crosses val="autoZero"/>
        <c:crossBetween val="between"/>
      </c:valAx>
      <c:valAx>
        <c:axId val="435021560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5020384"/>
        <c:crosses val="max"/>
        <c:crossBetween val="between"/>
      </c:valAx>
      <c:catAx>
        <c:axId val="43502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5021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 Defaults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</a:t>
                    </a:r>
                    <a:r>
                      <a:rPr lang="en-US" baseline="0"/>
                      <a:t> Stock Reaches Low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3.A.10'!$B$2:$B$45</c:f>
              <c:numCache>
                <c:formatCode>0</c:formatCode>
                <c:ptCount val="44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3.A.10'!$C$2:$C$45</c:f>
              <c:numCache>
                <c:formatCode>0</c:formatCode>
                <c:ptCount val="44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  <c:pt idx="41">
                  <c:v>9648</c:v>
                </c:pt>
                <c:pt idx="42" formatCode="General">
                  <c:v>9385</c:v>
                </c:pt>
                <c:pt idx="43">
                  <c:v>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3632"/>
        <c:axId val="12820559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'Figure 3.A.10'!$D$2:$D$45</c:f>
              <c:numCache>
                <c:formatCode>General</c:formatCode>
                <c:ptCount val="44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4808"/>
        <c:axId val="128205984"/>
      </c:lineChart>
      <c:catAx>
        <c:axId val="1282036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5592"/>
        <c:crosses val="autoZero"/>
        <c:auto val="1"/>
        <c:lblAlgn val="ctr"/>
        <c:lblOffset val="100"/>
        <c:noMultiLvlLbl val="0"/>
      </c:catAx>
      <c:valAx>
        <c:axId val="12820559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3632"/>
        <c:crosses val="autoZero"/>
        <c:crossBetween val="between"/>
      </c:valAx>
      <c:valAx>
        <c:axId val="128205984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4808"/>
        <c:crosses val="max"/>
        <c:crossBetween val="between"/>
      </c:valAx>
      <c:catAx>
        <c:axId val="128204808"/>
        <c:scaling>
          <c:orientation val="minMax"/>
        </c:scaling>
        <c:delete val="1"/>
        <c:axPos val="b"/>
        <c:majorTickMark val="out"/>
        <c:minorTickMark val="none"/>
        <c:tickLblPos val="nextTo"/>
        <c:crossAx val="128205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ayout>
        <c:manualLayout>
          <c:xMode val="edge"/>
          <c:yMode val="edge"/>
          <c:x val="0.64197462817147855"/>
          <c:y val="8.6111111111111124E-2"/>
          <c:w val="0.23271719160104987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3.A.11'!$C$1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5"/>
                  <c:y val="-0.112166859791425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OPEC+</a:t>
                    </a:r>
                    <a:r>
                      <a:rPr lang="en-US" baseline="0"/>
                      <a:t> Cuts Production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3.A.11'!$B$2:$B$45</c:f>
              <c:numCache>
                <c:formatCode>0</c:formatCode>
                <c:ptCount val="44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3.A.11'!$C$2:$C$45</c:f>
              <c:numCache>
                <c:formatCode>0</c:formatCode>
                <c:ptCount val="44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  <c:pt idx="41">
                  <c:v>82.25</c:v>
                </c:pt>
                <c:pt idx="42">
                  <c:v>85.15</c:v>
                </c:pt>
                <c:pt idx="43">
                  <c:v>80.36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3240"/>
        <c:axId val="128204024"/>
      </c:lineChart>
      <c:lineChart>
        <c:grouping val="standard"/>
        <c:varyColors val="0"/>
        <c:ser>
          <c:idx val="1"/>
          <c:order val="1"/>
          <c:tx>
            <c:strRef>
              <c:f>'Figure 3.A.11'!$D$1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6.1111111111111116E-2"/>
                  <c:y val="0.15573580533024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</a:t>
                    </a:r>
                    <a:r>
                      <a:rPr lang="en-US" baseline="0"/>
                      <a:t> Oil Production Reaches New Highs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1111111111111"/>
                      <c:h val="0.1473928157589803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3.A.11'!$B$2:$B$45</c:f>
              <c:numCache>
                <c:formatCode>0</c:formatCode>
                <c:ptCount val="44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3.A.11'!$D$2:$D$45</c:f>
              <c:numCache>
                <c:formatCode>General</c:formatCode>
                <c:ptCount val="44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04416"/>
        <c:axId val="128205200"/>
      </c:lineChart>
      <c:catAx>
        <c:axId val="128203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4024"/>
        <c:crosses val="autoZero"/>
        <c:auto val="1"/>
        <c:lblAlgn val="ctr"/>
        <c:lblOffset val="100"/>
        <c:noMultiLvlLbl val="0"/>
      </c:catAx>
      <c:valAx>
        <c:axId val="128204024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3240"/>
        <c:crosses val="autoZero"/>
        <c:crossBetween val="between"/>
      </c:valAx>
      <c:valAx>
        <c:axId val="128205200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204416"/>
        <c:crosses val="max"/>
        <c:crossBetween val="between"/>
      </c:valAx>
      <c:catAx>
        <c:axId val="1282044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8205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0089107611548558"/>
          <c:y val="6.1741663735332054E-2"/>
          <c:w val="0.37877340332458442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0.11575675257043067"/>
          <c:w val="0.88614358757767153"/>
          <c:h val="0.80908439713496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3.A.12'!$C$3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3.A.12'!$C$64:$C$131</c:f>
              <c:numCache>
                <c:formatCode>General</c:formatCode>
                <c:ptCount val="68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 formatCode="0.0">
                  <c:v>117.7</c:v>
                </c:pt>
                <c:pt idx="61" formatCode="0.0">
                  <c:v>117.4</c:v>
                </c:pt>
                <c:pt idx="62" formatCode="0.0">
                  <c:v>119</c:v>
                </c:pt>
                <c:pt idx="63" formatCode="0.0">
                  <c:v>119.29024253412233</c:v>
                </c:pt>
                <c:pt idx="64" formatCode="0.0">
                  <c:v>120.63820364954076</c:v>
                </c:pt>
                <c:pt idx="65" formatCode="0.0">
                  <c:v>121.15120727448495</c:v>
                </c:pt>
                <c:pt idx="66" formatCode="0.0">
                  <c:v>121.02649359918327</c:v>
                </c:pt>
                <c:pt idx="67" formatCode="0.0">
                  <c:v>120.71402278545915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'Figure 3.A.12'!$D$3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3.A.12'!$D$64:$D$131</c:f>
              <c:numCache>
                <c:formatCode>General</c:formatCode>
                <c:ptCount val="68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 formatCode="0.0">
                  <c:v>109</c:v>
                </c:pt>
                <c:pt idx="61" formatCode="0.0">
                  <c:v>112.5</c:v>
                </c:pt>
                <c:pt idx="62" formatCode="0.0">
                  <c:v>115</c:v>
                </c:pt>
                <c:pt idx="63" formatCode="0.0">
                  <c:v>116.69492849586818</c:v>
                </c:pt>
                <c:pt idx="64" formatCode="0.0">
                  <c:v>117.12188294361418</c:v>
                </c:pt>
                <c:pt idx="65" formatCode="0.0">
                  <c:v>118.56299469624666</c:v>
                </c:pt>
                <c:pt idx="66" formatCode="0.0">
                  <c:v>120.44255318445049</c:v>
                </c:pt>
                <c:pt idx="67" formatCode="0.0">
                  <c:v>119.54255093580537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'Figure 3.A.12'!$E$3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3.A.12'!$E$64:$E$131</c:f>
              <c:numCache>
                <c:formatCode>General</c:formatCode>
                <c:ptCount val="68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 formatCode="0.0">
                  <c:v>118.7</c:v>
                </c:pt>
                <c:pt idx="61" formatCode="0.0">
                  <c:v>120.7</c:v>
                </c:pt>
                <c:pt idx="62" formatCode="0.0">
                  <c:v>124</c:v>
                </c:pt>
                <c:pt idx="63" formatCode="0.0">
                  <c:v>123.76597380079383</c:v>
                </c:pt>
                <c:pt idx="64" formatCode="0.0">
                  <c:v>126.27744905082898</c:v>
                </c:pt>
                <c:pt idx="65" formatCode="0.0">
                  <c:v>127.85826021327898</c:v>
                </c:pt>
                <c:pt idx="66" formatCode="0.0">
                  <c:v>127.8579543376444</c:v>
                </c:pt>
                <c:pt idx="67" formatCode="0.0">
                  <c:v>130.61080410191448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'Figure 3.A.12'!$F$3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3.A.12'!$F$64:$F$131</c:f>
              <c:numCache>
                <c:formatCode>General</c:formatCode>
                <c:ptCount val="68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 formatCode="0.0">
                  <c:v>119.9</c:v>
                </c:pt>
                <c:pt idx="61" formatCode="0.0">
                  <c:v>113.8</c:v>
                </c:pt>
                <c:pt idx="62" formatCode="0.0">
                  <c:v>110.9</c:v>
                </c:pt>
                <c:pt idx="63" formatCode="0.0">
                  <c:v>111.61605795454115</c:v>
                </c:pt>
                <c:pt idx="64" formatCode="0.0">
                  <c:v>118.67478079922535</c:v>
                </c:pt>
                <c:pt idx="65" formatCode="0.0">
                  <c:v>115.16507087751788</c:v>
                </c:pt>
                <c:pt idx="66" formatCode="0.0">
                  <c:v>110.68277088198548</c:v>
                </c:pt>
                <c:pt idx="67" formatCode="0.0">
                  <c:v>110.08742440757672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'Figure 3.A.12'!$G$3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3.A.12'!$G$64:$G$131</c:f>
              <c:numCache>
                <c:formatCode>General</c:formatCode>
                <c:ptCount val="68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 formatCode="0.0">
                  <c:v>122.5</c:v>
                </c:pt>
                <c:pt idx="61" formatCode="0.0">
                  <c:v>120.9</c:v>
                </c:pt>
                <c:pt idx="62" formatCode="0.0">
                  <c:v>130.6</c:v>
                </c:pt>
                <c:pt idx="63" formatCode="0.0">
                  <c:v>130.89848929509543</c:v>
                </c:pt>
                <c:pt idx="64" formatCode="0.0">
                  <c:v>127.82154604905487</c:v>
                </c:pt>
                <c:pt idx="65" formatCode="0.0">
                  <c:v>131.81119050217671</c:v>
                </c:pt>
                <c:pt idx="66" formatCode="0.0">
                  <c:v>135.00056862524897</c:v>
                </c:pt>
                <c:pt idx="67" formatCode="0.0">
                  <c:v>136.04760141613457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59088"/>
        <c:axId val="441459480"/>
      </c:lineChart>
      <c:lineChart>
        <c:grouping val="standard"/>
        <c:varyColors val="0"/>
        <c:ser>
          <c:idx val="5"/>
          <c:order val="5"/>
          <c:tx>
            <c:strRef>
              <c:f>'Figure 3.A.12'!$H$3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3.A.12'!$B$64:$B$131</c:f>
              <c:numCache>
                <c:formatCode>General</c:formatCode>
                <c:ptCount val="68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3.A.12'!$H$64:$H$131</c:f>
              <c:numCache>
                <c:formatCode>General</c:formatCode>
                <c:ptCount val="68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 formatCode="0.0">
                  <c:v>136.4</c:v>
                </c:pt>
                <c:pt idx="61" formatCode="0.0">
                  <c:v>140.80000000000001</c:v>
                </c:pt>
                <c:pt idx="62" formatCode="0.0">
                  <c:v>133.4</c:v>
                </c:pt>
                <c:pt idx="63" formatCode="0.0">
                  <c:v>126.61552891087678</c:v>
                </c:pt>
                <c:pt idx="64" formatCode="0.0">
                  <c:v>117.10480701516961</c:v>
                </c:pt>
                <c:pt idx="65" formatCode="0.0">
                  <c:v>119.36223213238495</c:v>
                </c:pt>
                <c:pt idx="66" formatCode="0.0">
                  <c:v>119.5364541060798</c:v>
                </c:pt>
                <c:pt idx="67" formatCode="0.0">
                  <c:v>113.86424161326055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61832"/>
        <c:axId val="441460656"/>
      </c:lineChart>
      <c:catAx>
        <c:axId val="44145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59480"/>
        <c:crosses val="autoZero"/>
        <c:auto val="1"/>
        <c:lblAlgn val="ctr"/>
        <c:lblOffset val="100"/>
        <c:noMultiLvlLbl val="0"/>
      </c:catAx>
      <c:valAx>
        <c:axId val="441459480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59088"/>
        <c:crosses val="autoZero"/>
        <c:crossBetween val="between"/>
      </c:valAx>
      <c:valAx>
        <c:axId val="441460656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1832"/>
        <c:crosses val="max"/>
        <c:crossBetween val="between"/>
      </c:valAx>
      <c:catAx>
        <c:axId val="441461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1460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3.B.1'!$B$3:$K$3</c:f>
              <c:numCache>
                <c:formatCode>0.0</c:formatCode>
                <c:ptCount val="10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0.85141480482398368</c:v>
                </c:pt>
                <c:pt idx="8">
                  <c:v>6.38772681050188E-2</c:v>
                </c:pt>
                <c:pt idx="9">
                  <c:v>-0.6953573161971669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3.B.1'!$B$4:$K$4</c:f>
              <c:numCache>
                <c:formatCode>0.0</c:formatCode>
                <c:ptCount val="10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0.18568467078768117</c:v>
                </c:pt>
                <c:pt idx="8">
                  <c:v>0.18980938386796109</c:v>
                </c:pt>
                <c:pt idx="9">
                  <c:v>0.37989322061095948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3.B.1'!$B$5:$K$5</c:f>
              <c:numCache>
                <c:formatCode>0.0</c:formatCode>
                <c:ptCount val="10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-0.44895466754171109</c:v>
                </c:pt>
                <c:pt idx="8">
                  <c:v>1.4873843651322303</c:v>
                </c:pt>
                <c:pt idx="9">
                  <c:v>0.75360621408640638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3.B.1'!$B$6:$K$6</c:f>
              <c:numCache>
                <c:formatCode>0.0</c:formatCode>
                <c:ptCount val="10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1.2657402044778865</c:v>
                </c:pt>
                <c:pt idx="8">
                  <c:v>0.53765437902342683</c:v>
                </c:pt>
                <c:pt idx="9">
                  <c:v>1.0604138899321329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3.B.1'!$B$7:$K$7</c:f>
              <c:numCache>
                <c:formatCode>0.0</c:formatCode>
                <c:ptCount val="10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4.5637046539705404</c:v>
                </c:pt>
                <c:pt idx="8">
                  <c:v>4.3396686089994381</c:v>
                </c:pt>
                <c:pt idx="9">
                  <c:v>4.859149082665227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462224"/>
        <c:axId val="441458696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3.B.1'!$B$2:$K$2</c:f>
              <c:numCache>
                <c:formatCode>0.0</c:formatCode>
                <c:ptCount val="10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6.6183940051280672</c:v>
                </c:pt>
                <c:pt idx="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62224"/>
        <c:axId val="441458696"/>
      </c:lineChart>
      <c:catAx>
        <c:axId val="44146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58696"/>
        <c:crosses val="autoZero"/>
        <c:auto val="1"/>
        <c:lblAlgn val="ctr"/>
        <c:lblOffset val="100"/>
        <c:noMultiLvlLbl val="0"/>
      </c:catAx>
      <c:valAx>
        <c:axId val="441458696"/>
        <c:scaling>
          <c:orientation val="minMax"/>
          <c:max val="16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222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Real Expenses per Tourist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3.B.2'!$B$2:$B$31</c:f>
              <c:numCache>
                <c:formatCode>0.0</c:formatCode>
                <c:ptCount val="30"/>
                <c:pt idx="0">
                  <c:v>106.69577750504899</c:v>
                </c:pt>
                <c:pt idx="1">
                  <c:v>105.35281685759701</c:v>
                </c:pt>
                <c:pt idx="2">
                  <c:v>104.448659680539</c:v>
                </c:pt>
                <c:pt idx="3">
                  <c:v>102.973610014966</c:v>
                </c:pt>
                <c:pt idx="4">
                  <c:v>100.30128972686801</c:v>
                </c:pt>
                <c:pt idx="5">
                  <c:v>103.529999491499</c:v>
                </c:pt>
                <c:pt idx="6">
                  <c:v>102.395438520779</c:v>
                </c:pt>
                <c:pt idx="7">
                  <c:v>102.116006193196</c:v>
                </c:pt>
                <c:pt idx="8">
                  <c:v>98.108681404280702</c:v>
                </c:pt>
                <c:pt idx="9">
                  <c:v>101.059364187368</c:v>
                </c:pt>
                <c:pt idx="10">
                  <c:v>100.745258536885</c:v>
                </c:pt>
                <c:pt idx="11">
                  <c:v>100.302357815695</c:v>
                </c:pt>
                <c:pt idx="12">
                  <c:v>95.482424524251002</c:v>
                </c:pt>
                <c:pt idx="13">
                  <c:v>95.086919102800394</c:v>
                </c:pt>
                <c:pt idx="14">
                  <c:v>101.470297778146</c:v>
                </c:pt>
                <c:pt idx="15">
                  <c:v>103.18679692327601</c:v>
                </c:pt>
                <c:pt idx="16">
                  <c:v>110.776118066387</c:v>
                </c:pt>
                <c:pt idx="17">
                  <c:v>106.39520343823899</c:v>
                </c:pt>
                <c:pt idx="18">
                  <c:v>105.896772891016</c:v>
                </c:pt>
                <c:pt idx="19">
                  <c:v>97.8270436410928</c:v>
                </c:pt>
                <c:pt idx="20">
                  <c:v>130.44980679589401</c:v>
                </c:pt>
                <c:pt idx="21">
                  <c:v>134.890872784019</c:v>
                </c:pt>
                <c:pt idx="22">
                  <c:v>127.514341977591</c:v>
                </c:pt>
                <c:pt idx="23">
                  <c:v>143.54168207426599</c:v>
                </c:pt>
                <c:pt idx="24">
                  <c:v>126.429795156308</c:v>
                </c:pt>
                <c:pt idx="25">
                  <c:v>112.898288984328</c:v>
                </c:pt>
                <c:pt idx="26">
                  <c:v>106.480333506474</c:v>
                </c:pt>
                <c:pt idx="27">
                  <c:v>99.119575597950998</c:v>
                </c:pt>
                <c:pt idx="28">
                  <c:v>89.018611556872798</c:v>
                </c:pt>
                <c:pt idx="29">
                  <c:v>87.846458161682605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461048"/>
        <c:axId val="441461440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Inbound Tourists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3.B.2'!$C$2:$C$31</c:f>
              <c:numCache>
                <c:formatCode>0.0</c:formatCode>
                <c:ptCount val="30"/>
                <c:pt idx="0">
                  <c:v>74.047969236701704</c:v>
                </c:pt>
                <c:pt idx="1">
                  <c:v>82.532845789857404</c:v>
                </c:pt>
                <c:pt idx="2">
                  <c:v>80.525828935592799</c:v>
                </c:pt>
                <c:pt idx="3">
                  <c:v>77.385351610626998</c:v>
                </c:pt>
                <c:pt idx="4">
                  <c:v>86.605908486098002</c:v>
                </c:pt>
                <c:pt idx="5">
                  <c:v>85.877678479573504</c:v>
                </c:pt>
                <c:pt idx="6">
                  <c:v>86.131012498672703</c:v>
                </c:pt>
                <c:pt idx="7">
                  <c:v>90.532086187228998</c:v>
                </c:pt>
                <c:pt idx="8">
                  <c:v>92.040159432166206</c:v>
                </c:pt>
                <c:pt idx="9">
                  <c:v>101.635429170283</c:v>
                </c:pt>
                <c:pt idx="10">
                  <c:v>100.539991291186</c:v>
                </c:pt>
                <c:pt idx="11">
                  <c:v>104.908110802621</c:v>
                </c:pt>
                <c:pt idx="12">
                  <c:v>78.421798878733796</c:v>
                </c:pt>
                <c:pt idx="13">
                  <c:v>1.1752754863471</c:v>
                </c:pt>
                <c:pt idx="14">
                  <c:v>2.4036642044366299</c:v>
                </c:pt>
                <c:pt idx="15">
                  <c:v>8.74427231929314</c:v>
                </c:pt>
                <c:pt idx="16">
                  <c:v>22.216847477596598</c:v>
                </c:pt>
                <c:pt idx="17">
                  <c:v>38.649275924840502</c:v>
                </c:pt>
                <c:pt idx="18">
                  <c:v>54.300873074170198</c:v>
                </c:pt>
                <c:pt idx="19">
                  <c:v>62.654068745545999</c:v>
                </c:pt>
                <c:pt idx="20">
                  <c:v>64.557259217731001</c:v>
                </c:pt>
                <c:pt idx="21">
                  <c:v>83.369915030424707</c:v>
                </c:pt>
                <c:pt idx="22">
                  <c:v>94.833306602638103</c:v>
                </c:pt>
                <c:pt idx="23">
                  <c:v>102.43458216432001</c:v>
                </c:pt>
                <c:pt idx="24">
                  <c:v>118.00004478935701</c:v>
                </c:pt>
                <c:pt idx="25">
                  <c:v>134.75012914140501</c:v>
                </c:pt>
                <c:pt idx="26">
                  <c:v>121.316476253101</c:v>
                </c:pt>
                <c:pt idx="27">
                  <c:v>115.564074396191</c:v>
                </c:pt>
                <c:pt idx="28">
                  <c:v>114.572520891129</c:v>
                </c:pt>
                <c:pt idx="29">
                  <c:v>123.812027265282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72960"/>
        <c:axId val="428476488"/>
      </c:lineChart>
      <c:catAx>
        <c:axId val="441461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1440"/>
        <c:crosses val="autoZero"/>
        <c:auto val="1"/>
        <c:lblAlgn val="ctr"/>
        <c:lblOffset val="100"/>
        <c:noMultiLvlLbl val="0"/>
      </c:catAx>
      <c:valAx>
        <c:axId val="4414614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1461048"/>
        <c:crosses val="autoZero"/>
        <c:crossBetween val="between"/>
      </c:valAx>
      <c:valAx>
        <c:axId val="42847648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2960"/>
        <c:crosses val="max"/>
        <c:crossBetween val="between"/>
      </c:valAx>
      <c:catAx>
        <c:axId val="428472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476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3.B.3'!$C$2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'Figure 3.B.3'!$C$3:$C$33</c:f>
              <c:numCache>
                <c:formatCode>General</c:formatCode>
                <c:ptCount val="31"/>
                <c:pt idx="0">
                  <c:v>-7.8721968499999999</c:v>
                </c:pt>
                <c:pt idx="1">
                  <c:v>-6.0637451100000002</c:v>
                </c:pt>
                <c:pt idx="2">
                  <c:v>-1.8543094999999998</c:v>
                </c:pt>
                <c:pt idx="3">
                  <c:v>-3.3952333499999998</c:v>
                </c:pt>
                <c:pt idx="4">
                  <c:v>-5.8582804099999999</c:v>
                </c:pt>
                <c:pt idx="5">
                  <c:v>-5.3709721799999999</c:v>
                </c:pt>
                <c:pt idx="6">
                  <c:v>-4.8424722190000002</c:v>
                </c:pt>
                <c:pt idx="7">
                  <c:v>-6.4216868199999997</c:v>
                </c:pt>
                <c:pt idx="8">
                  <c:v>-9.5841383799999988</c:v>
                </c:pt>
                <c:pt idx="9">
                  <c:v>-7.3889327800000002</c:v>
                </c:pt>
                <c:pt idx="10">
                  <c:v>-4.7356241219999999</c:v>
                </c:pt>
                <c:pt idx="11">
                  <c:v>-4.377875145</c:v>
                </c:pt>
                <c:pt idx="12">
                  <c:v>-8.5102807299999998</c:v>
                </c:pt>
                <c:pt idx="13">
                  <c:v>-8.8957200000000007</c:v>
                </c:pt>
                <c:pt idx="14">
                  <c:v>-4.8255615680000004</c:v>
                </c:pt>
                <c:pt idx="15">
                  <c:v>-6.3820407000000001</c:v>
                </c:pt>
                <c:pt idx="16">
                  <c:v>-2.0328658399999999</c:v>
                </c:pt>
                <c:pt idx="17">
                  <c:v>1.4795177099999997</c:v>
                </c:pt>
                <c:pt idx="18">
                  <c:v>0.73655039999999961</c:v>
                </c:pt>
                <c:pt idx="19">
                  <c:v>-1.3167928</c:v>
                </c:pt>
                <c:pt idx="20">
                  <c:v>1.0842098</c:v>
                </c:pt>
                <c:pt idx="21">
                  <c:v>2.5456096700000002</c:v>
                </c:pt>
                <c:pt idx="22">
                  <c:v>3.0066297799999999</c:v>
                </c:pt>
                <c:pt idx="23">
                  <c:v>3.0770323900000003</c:v>
                </c:pt>
                <c:pt idx="24">
                  <c:v>1.5887623099999999</c:v>
                </c:pt>
                <c:pt idx="25">
                  <c:v>-1.09889503</c:v>
                </c:pt>
                <c:pt idx="26">
                  <c:v>-1.3943218700000002</c:v>
                </c:pt>
                <c:pt idx="27">
                  <c:v>-2.8874462200000002</c:v>
                </c:pt>
                <c:pt idx="28">
                  <c:v>-3</c:v>
                </c:pt>
                <c:pt idx="29">
                  <c:v>-3.8</c:v>
                </c:pt>
                <c:pt idx="30">
                  <c:v>-3.85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3.B.3'!$D$2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'Figure 3.B.3'!$D$3:$D$33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8474528"/>
        <c:axId val="428474136"/>
      </c:areaChart>
      <c:lineChart>
        <c:grouping val="standard"/>
        <c:varyColors val="0"/>
        <c:ser>
          <c:idx val="0"/>
          <c:order val="0"/>
          <c:tx>
            <c:strRef>
              <c:f>'Figure 3.B.3'!$B$2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'Figure 3.B.3'!$B$3:$B$33</c:f>
              <c:numCache>
                <c:formatCode>General</c:formatCode>
                <c:ptCount val="31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 formatCode="0.0">
                  <c:v>5.0842098</c:v>
                </c:pt>
                <c:pt idx="21" formatCode="0.0">
                  <c:v>6.5456096700000002</c:v>
                </c:pt>
                <c:pt idx="22" formatCode="0.0">
                  <c:v>7.0066297799999999</c:v>
                </c:pt>
                <c:pt idx="23" formatCode="0.0">
                  <c:v>7.0770323900000003</c:v>
                </c:pt>
                <c:pt idx="24" formatCode="0.0">
                  <c:v>5.5887623099999999</c:v>
                </c:pt>
                <c:pt idx="25" formatCode="0.0">
                  <c:v>2.90110497</c:v>
                </c:pt>
                <c:pt idx="26" formatCode="0.0">
                  <c:v>2.6056781299999998</c:v>
                </c:pt>
                <c:pt idx="27" formatCode="0.0">
                  <c:v>1.11255378</c:v>
                </c:pt>
                <c:pt idx="28" formatCode="0.0">
                  <c:v>1</c:v>
                </c:pt>
                <c:pt idx="29" formatCode="0.0">
                  <c:v>0.2</c:v>
                </c:pt>
                <c:pt idx="30" formatCode="0.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73744"/>
        <c:axId val="428476096"/>
      </c:lineChart>
      <c:catAx>
        <c:axId val="42847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6096"/>
        <c:crosses val="autoZero"/>
        <c:auto val="1"/>
        <c:lblAlgn val="ctr"/>
        <c:lblOffset val="100"/>
        <c:noMultiLvlLbl val="0"/>
      </c:catAx>
      <c:valAx>
        <c:axId val="428476096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3744"/>
        <c:crosses val="autoZero"/>
        <c:crossBetween val="between"/>
        <c:majorUnit val="5"/>
      </c:valAx>
      <c:valAx>
        <c:axId val="428474136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4528"/>
        <c:crosses val="max"/>
        <c:crossBetween val="between"/>
        <c:majorUnit val="5"/>
      </c:valAx>
      <c:catAx>
        <c:axId val="42847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474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3.B.4'!$A$3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3.B.4'!$B$3:$J$3</c:f>
              <c:numCache>
                <c:formatCode>0.0</c:formatCode>
                <c:ptCount val="9"/>
                <c:pt idx="0">
                  <c:v>6.0052820814820027</c:v>
                </c:pt>
                <c:pt idx="1">
                  <c:v>6.6401161714896757</c:v>
                </c:pt>
                <c:pt idx="2">
                  <c:v>7.3891750851019271</c:v>
                </c:pt>
                <c:pt idx="3">
                  <c:v>-1.9301928360712297</c:v>
                </c:pt>
                <c:pt idx="4">
                  <c:v>4.2602753035415448</c:v>
                </c:pt>
                <c:pt idx="5">
                  <c:v>6.0577750311025005</c:v>
                </c:pt>
                <c:pt idx="6">
                  <c:v>2.0383164329992818</c:v>
                </c:pt>
                <c:pt idx="7">
                  <c:v>3.373765070673401</c:v>
                </c:pt>
                <c:pt idx="8">
                  <c:v>4.768174914054125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3.B.4'!$A$4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3.B.4'!$B$4:$J$4</c:f>
              <c:numCache>
                <c:formatCode>0.0</c:formatCode>
                <c:ptCount val="9"/>
                <c:pt idx="0">
                  <c:v>-2.6132663683627344</c:v>
                </c:pt>
                <c:pt idx="1">
                  <c:v>-0.54480951452205661</c:v>
                </c:pt>
                <c:pt idx="2">
                  <c:v>-0.44324138850305184</c:v>
                </c:pt>
                <c:pt idx="3">
                  <c:v>1.3562639116108306</c:v>
                </c:pt>
                <c:pt idx="4">
                  <c:v>2.3891478162925877</c:v>
                </c:pt>
                <c:pt idx="5">
                  <c:v>3.3345419246832391</c:v>
                </c:pt>
                <c:pt idx="6">
                  <c:v>3.9297238636692815</c:v>
                </c:pt>
                <c:pt idx="7">
                  <c:v>3.2476804735101159</c:v>
                </c:pt>
                <c:pt idx="8">
                  <c:v>-1.4031103955284987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3.B.4'!$A$5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3.B.4'!$B$5:$J$5</c:f>
              <c:numCache>
                <c:formatCode>0.0</c:formatCode>
                <c:ptCount val="9"/>
                <c:pt idx="0">
                  <c:v>2.2014457419842595</c:v>
                </c:pt>
                <c:pt idx="1">
                  <c:v>4.9620167270710116</c:v>
                </c:pt>
                <c:pt idx="2">
                  <c:v>1.2851098598754123</c:v>
                </c:pt>
                <c:pt idx="3">
                  <c:v>3.5108806706571514</c:v>
                </c:pt>
                <c:pt idx="4">
                  <c:v>1.3492311743902312</c:v>
                </c:pt>
                <c:pt idx="5">
                  <c:v>2.8823458674466305</c:v>
                </c:pt>
                <c:pt idx="6">
                  <c:v>1.9821811737205031</c:v>
                </c:pt>
                <c:pt idx="7">
                  <c:v>2.2144495971598466</c:v>
                </c:pt>
                <c:pt idx="8">
                  <c:v>0.92589596491614712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'Figure 3.B.4'!$A$8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3.B.4'!$B$8:$J$8</c:f>
              <c:numCache>
                <c:formatCode>0.0</c:formatCode>
                <c:ptCount val="9"/>
                <c:pt idx="0">
                  <c:v>0.83560804849281745</c:v>
                </c:pt>
                <c:pt idx="1">
                  <c:v>2.3484682061496649</c:v>
                </c:pt>
                <c:pt idx="2">
                  <c:v>7.3070118918523548</c:v>
                </c:pt>
                <c:pt idx="3">
                  <c:v>10.937071165057974</c:v>
                </c:pt>
                <c:pt idx="4">
                  <c:v>1.7279195031401962</c:v>
                </c:pt>
                <c:pt idx="5">
                  <c:v>-2.58521603145741</c:v>
                </c:pt>
                <c:pt idx="6">
                  <c:v>-0.17567458894782773</c:v>
                </c:pt>
                <c:pt idx="7">
                  <c:v>0.79434973078704374</c:v>
                </c:pt>
                <c:pt idx="8">
                  <c:v>0.51393487627353096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8475704"/>
        <c:axId val="428474920"/>
      </c:barChart>
      <c:barChart>
        <c:barDir val="col"/>
        <c:grouping val="stacked"/>
        <c:varyColors val="0"/>
        <c:ser>
          <c:idx val="4"/>
          <c:order val="4"/>
          <c:tx>
            <c:strRef>
              <c:f>'Figure 3.B.4'!$A$6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3.B.4'!$B$6:$J$6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'Figure 3.B.4'!$A$7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3.B.4'!$B$7:$J$7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8475704"/>
        <c:axId val="428474920"/>
      </c:barChart>
      <c:lineChart>
        <c:grouping val="standard"/>
        <c:varyColors val="0"/>
        <c:ser>
          <c:idx val="0"/>
          <c:order val="0"/>
          <c:tx>
            <c:strRef>
              <c:f>'Figure 3.B.4'!$A$2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'Figure 3.B.4'!$B$2:$J$2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11.824889216443026</c:v>
                </c:pt>
                <c:pt idx="5">
                  <c:v>9.3283578878102986</c:v>
                </c:pt>
                <c:pt idx="6">
                  <c:v>7.4365651833684439</c:v>
                </c:pt>
                <c:pt idx="7">
                  <c:v>6.4175896665183814</c:v>
                </c:pt>
                <c:pt idx="8">
                  <c:v>6.6183940051281382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46864"/>
        <c:axId val="598448040"/>
      </c:lineChart>
      <c:catAx>
        <c:axId val="428475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4920"/>
        <c:crosses val="autoZero"/>
        <c:auto val="1"/>
        <c:lblAlgn val="ctr"/>
        <c:lblOffset val="100"/>
        <c:noMultiLvlLbl val="0"/>
      </c:catAx>
      <c:valAx>
        <c:axId val="428474920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8475704"/>
        <c:crosses val="autoZero"/>
        <c:crossBetween val="between"/>
        <c:majorUnit val="5"/>
      </c:valAx>
      <c:valAx>
        <c:axId val="598448040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6864"/>
        <c:crosses val="max"/>
        <c:crossBetween val="between"/>
        <c:majorUnit val="5"/>
      </c:valAx>
      <c:catAx>
        <c:axId val="598446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8448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3.B.5'!$C$2:$C$80</c:f>
              <c:numCache>
                <c:formatCode>0</c:formatCode>
                <c:ptCount val="79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3.B.5'!$D$1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3.B.5'!$D$2:$D$80</c:f>
              <c:numCache>
                <c:formatCode>0</c:formatCode>
                <c:ptCount val="79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3.B.5'!$E$1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3.B.5'!$E$2:$E$80</c:f>
              <c:numCache>
                <c:formatCode>0</c:formatCode>
                <c:ptCount val="79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449216"/>
        <c:axId val="598448432"/>
      </c:areaChart>
      <c:barChart>
        <c:barDir val="col"/>
        <c:grouping val="stacked"/>
        <c:varyColors val="0"/>
        <c:ser>
          <c:idx val="4"/>
          <c:order val="4"/>
          <c:tx>
            <c:strRef>
              <c:f>'Figure 3.B.5'!$F$1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3.B.5'!$F$2:$F$80</c:f>
              <c:numCache>
                <c:formatCode>0</c:formatCode>
                <c:ptCount val="79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8447648"/>
        <c:axId val="598447256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'Figure 3.B.5'!$B$2:$B$80</c:f>
              <c:numCache>
                <c:formatCode>0</c:formatCode>
                <c:ptCount val="79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49216"/>
        <c:axId val="598448432"/>
      </c:lineChart>
      <c:dateAx>
        <c:axId val="5984492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8432"/>
        <c:crosses val="autoZero"/>
        <c:auto val="1"/>
        <c:lblOffset val="100"/>
        <c:baseTimeUnit val="months"/>
      </c:dateAx>
      <c:valAx>
        <c:axId val="59844843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9216"/>
        <c:crosses val="autoZero"/>
        <c:crossBetween val="between"/>
      </c:valAx>
      <c:valAx>
        <c:axId val="598447256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7648"/>
        <c:crosses val="max"/>
        <c:crossBetween val="between"/>
        <c:majorUnit val="50000"/>
        <c:dispUnits>
          <c:builtInUnit val="thousands"/>
        </c:dispUnits>
      </c:valAx>
      <c:dateAx>
        <c:axId val="59844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984472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Final Acts (Permits for Operation)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3.B.6'!$B$2:$B$31</c:f>
              <c:numCache>
                <c:formatCode>General</c:formatCode>
                <c:ptCount val="30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  <c:pt idx="29">
                  <c:v>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'Figure 3.B.6'!$C$1</c:f>
              <c:strCache>
                <c:ptCount val="1"/>
                <c:pt idx="0">
                  <c:v>Construction Permits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3.B.6'!$C$2:$C$31</c:f>
              <c:numCache>
                <c:formatCode>General</c:formatCode>
                <c:ptCount val="30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  <c:pt idx="29">
                  <c:v>1141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50000"/>
        <c:axId val="598446472"/>
      </c:lineChart>
      <c:lineChart>
        <c:grouping val="standard"/>
        <c:varyColors val="0"/>
        <c:ser>
          <c:idx val="2"/>
          <c:order val="2"/>
          <c:tx>
            <c:strRef>
              <c:f>'Figure 3.B.6'!$D$1</c:f>
              <c:strCache>
                <c:ptCount val="1"/>
                <c:pt idx="0">
                  <c:v>Design Permits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3.B.6'!$D$2:$D$31</c:f>
              <c:numCache>
                <c:formatCode>General</c:formatCode>
                <c:ptCount val="30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  <c:pt idx="29">
                  <c:v>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8520"/>
        <c:axId val="433292248"/>
      </c:lineChart>
      <c:catAx>
        <c:axId val="5984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46472"/>
        <c:crosses val="autoZero"/>
        <c:auto val="1"/>
        <c:lblAlgn val="ctr"/>
        <c:lblOffset val="100"/>
        <c:noMultiLvlLbl val="0"/>
      </c:catAx>
      <c:valAx>
        <c:axId val="598446472"/>
        <c:scaling>
          <c:orientation val="minMax"/>
          <c:max val="15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450000"/>
        <c:crosses val="autoZero"/>
        <c:crossBetween val="between"/>
        <c:majorUnit val="500"/>
      </c:valAx>
      <c:valAx>
        <c:axId val="433292248"/>
        <c:scaling>
          <c:orientation val="minMax"/>
          <c:max val="15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8520"/>
        <c:crosses val="max"/>
        <c:crossBetween val="between"/>
        <c:majorUnit val="500"/>
      </c:valAx>
      <c:catAx>
        <c:axId val="433298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2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06955380577427"/>
          <c:y val="2.4642852907896168E-2"/>
          <c:w val="0.76430533683289592"/>
          <c:h val="0.723889234928168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3.B.7'!$B$4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3.B.7'!$B$5:$B$14</c:f>
              <c:numCache>
                <c:formatCode>0.0</c:formatCode>
                <c:ptCount val="10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 formatCode="0">
                  <c:v>383.19115038999809</c:v>
                </c:pt>
                <c:pt idx="5" formatCode="0">
                  <c:v>382.83259537000009</c:v>
                </c:pt>
                <c:pt idx="6" formatCode="0">
                  <c:v>414.74436828000285</c:v>
                </c:pt>
                <c:pt idx="7" formatCode="0">
                  <c:v>383.56285986999973</c:v>
                </c:pt>
                <c:pt idx="8" formatCode="0">
                  <c:v>315.36204381000107</c:v>
                </c:pt>
                <c:pt idx="9" formatCode="0">
                  <c:v>332.63381819000028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D02-8821-D3D65265F01A}"/>
            </c:ext>
          </c:extLst>
        </c:ser>
        <c:ser>
          <c:idx val="1"/>
          <c:order val="1"/>
          <c:tx>
            <c:strRef>
              <c:f>'Figure 3.B.7'!$C$4</c:f>
              <c:strCache>
                <c:ptCount val="1"/>
                <c:pt idx="0">
                  <c:v>Intermediate consumtion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3.B.7'!$C$5:$C$14</c:f>
              <c:numCache>
                <c:formatCode>0.0</c:formatCode>
                <c:ptCount val="10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 formatCode="0">
                  <c:v>1149.8947970028589</c:v>
                </c:pt>
                <c:pt idx="5" formatCode="0">
                  <c:v>1169.1063559236966</c:v>
                </c:pt>
                <c:pt idx="6" formatCode="0">
                  <c:v>1165.1524238700104</c:v>
                </c:pt>
                <c:pt idx="7" formatCode="0">
                  <c:v>2550.214240069994</c:v>
                </c:pt>
                <c:pt idx="8" formatCode="0">
                  <c:v>3870.5606484300251</c:v>
                </c:pt>
                <c:pt idx="9" formatCode="0">
                  <c:v>3726.4725891375529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D02-8821-D3D65265F01A}"/>
            </c:ext>
          </c:extLst>
        </c:ser>
        <c:ser>
          <c:idx val="2"/>
          <c:order val="2"/>
          <c:tx>
            <c:strRef>
              <c:f>'Figure 3.B.7'!$D$4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3.B.7'!$D$5:$D$14</c:f>
              <c:numCache>
                <c:formatCode>0.0</c:formatCode>
                <c:ptCount val="10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 formatCode="0">
                  <c:v>939.86035014001004</c:v>
                </c:pt>
                <c:pt idx="5" formatCode="0">
                  <c:v>1097.3509899000039</c:v>
                </c:pt>
                <c:pt idx="6" formatCode="0">
                  <c:v>1032.9850952999946</c:v>
                </c:pt>
                <c:pt idx="7" formatCode="0">
                  <c:v>1035.3377354300014</c:v>
                </c:pt>
                <c:pt idx="8" formatCode="0">
                  <c:v>777.72479497999461</c:v>
                </c:pt>
                <c:pt idx="9" formatCode="0">
                  <c:v>908.45700238000757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B-4D02-8821-D3D65265F01A}"/>
            </c:ext>
          </c:extLst>
        </c:ser>
        <c:ser>
          <c:idx val="3"/>
          <c:order val="3"/>
          <c:tx>
            <c:strRef>
              <c:f>'Figure 3.B.7'!$E$4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3.B.7'!$E$5:$E$14</c:f>
              <c:numCache>
                <c:formatCode>0.0</c:formatCode>
                <c:ptCount val="10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 formatCode="0">
                  <c:v>238.58722798000127</c:v>
                </c:pt>
                <c:pt idx="5" formatCode="0">
                  <c:v>257.19893041999939</c:v>
                </c:pt>
                <c:pt idx="6" formatCode="0">
                  <c:v>277.60183262000118</c:v>
                </c:pt>
                <c:pt idx="7" formatCode="0">
                  <c:v>280.29839980999964</c:v>
                </c:pt>
                <c:pt idx="8" formatCode="0">
                  <c:v>330.65120322999979</c:v>
                </c:pt>
                <c:pt idx="9" formatCode="0">
                  <c:v>217.87795725000001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3293032"/>
        <c:axId val="433298912"/>
      </c:barChart>
      <c:lineChart>
        <c:grouping val="standard"/>
        <c:varyColors val="0"/>
        <c:ser>
          <c:idx val="4"/>
          <c:order val="4"/>
          <c:tx>
            <c:strRef>
              <c:f>'Figure 3.B.7'!$F$4</c:f>
              <c:strCache>
                <c:ptCount val="1"/>
                <c:pt idx="0">
                  <c:v>Total import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3.B.7'!$A$5:$A$14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'Figure 3.B.7'!$F$5:$F$14</c:f>
              <c:numCache>
                <c:formatCode>0.0</c:formatCode>
                <c:ptCount val="10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 formatCode="0">
                  <c:v>2711.5335255128684</c:v>
                </c:pt>
                <c:pt idx="5" formatCode="0">
                  <c:v>2906.4888716136998</c:v>
                </c:pt>
                <c:pt idx="6" formatCode="0">
                  <c:v>2890.4837200700085</c:v>
                </c:pt>
                <c:pt idx="7" formatCode="0">
                  <c:v>4249.4132351799944</c:v>
                </c:pt>
                <c:pt idx="8" formatCode="0">
                  <c:v>5294.2986904500203</c:v>
                </c:pt>
                <c:pt idx="9" formatCode="0">
                  <c:v>5185.4413669575606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3032"/>
        <c:axId val="433298912"/>
      </c:lineChart>
      <c:catAx>
        <c:axId val="433293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8912"/>
        <c:crosses val="autoZero"/>
        <c:auto val="1"/>
        <c:lblAlgn val="ctr"/>
        <c:lblOffset val="100"/>
        <c:noMultiLvlLbl val="0"/>
      </c:catAx>
      <c:valAx>
        <c:axId val="433298912"/>
        <c:scaling>
          <c:orientation val="minMax"/>
          <c:max val="600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303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3733595800524959E-3"/>
          <c:y val="0.83527069297878098"/>
          <c:w val="0.99325328083989517"/>
          <c:h val="0.162198557058234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1944439899874024E-2"/>
          <c:w val="0.84150481189851267"/>
          <c:h val="0.7626633628465999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3.B.8'!$B$2:$B$31</c:f>
              <c:numCache>
                <c:formatCode>General</c:formatCode>
                <c:ptCount val="30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3.B.8'!$D$2:$D$31</c:f>
              <c:numCache>
                <c:formatCode>General</c:formatCode>
                <c:ptCount val="30"/>
                <c:pt idx="20">
                  <c:v>142.22129200000001</c:v>
                </c:pt>
                <c:pt idx="21">
                  <c:v>141.40129200000001</c:v>
                </c:pt>
                <c:pt idx="22">
                  <c:v>140.256292</c:v>
                </c:pt>
                <c:pt idx="23">
                  <c:v>139.12129200000001</c:v>
                </c:pt>
                <c:pt idx="24">
                  <c:v>138.076292</c:v>
                </c:pt>
                <c:pt idx="25">
                  <c:v>137.066292</c:v>
                </c:pt>
                <c:pt idx="26">
                  <c:v>136.11629199999999</c:v>
                </c:pt>
                <c:pt idx="27">
                  <c:v>135.24129199999999</c:v>
                </c:pt>
                <c:pt idx="28">
                  <c:v>134.34129200000001</c:v>
                </c:pt>
                <c:pt idx="29">
                  <c:v>133.49129199999999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4208"/>
        <c:axId val="433297344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3.B.8'!$C$2:$C$31</c:f>
              <c:numCache>
                <c:formatCode>General</c:formatCode>
                <c:ptCount val="30"/>
                <c:pt idx="0">
                  <c:v>164.249875</c:v>
                </c:pt>
                <c:pt idx="1">
                  <c:v>164.13720699999999</c:v>
                </c:pt>
                <c:pt idx="2">
                  <c:v>164.05096900000001</c:v>
                </c:pt>
                <c:pt idx="3">
                  <c:v>164.01217199999999</c:v>
                </c:pt>
                <c:pt idx="4">
                  <c:v>164.008557</c:v>
                </c:pt>
                <c:pt idx="5">
                  <c:v>163.861929</c:v>
                </c:pt>
                <c:pt idx="6">
                  <c:v>163.65451200000001</c:v>
                </c:pt>
                <c:pt idx="7">
                  <c:v>163.35482999999999</c:v>
                </c:pt>
                <c:pt idx="8">
                  <c:v>163.0248</c:v>
                </c:pt>
                <c:pt idx="9">
                  <c:v>162.685125</c:v>
                </c:pt>
                <c:pt idx="10">
                  <c:v>162.30067099999999</c:v>
                </c:pt>
                <c:pt idx="11">
                  <c:v>161.862945</c:v>
                </c:pt>
                <c:pt idx="12">
                  <c:v>161.288206</c:v>
                </c:pt>
                <c:pt idx="13">
                  <c:v>160.61731399999999</c:v>
                </c:pt>
                <c:pt idx="14">
                  <c:v>159.83367699999999</c:v>
                </c:pt>
                <c:pt idx="15">
                  <c:v>158.88148100000001</c:v>
                </c:pt>
                <c:pt idx="16">
                  <c:v>157.83367100000001</c:v>
                </c:pt>
                <c:pt idx="17">
                  <c:v>156.616007</c:v>
                </c:pt>
                <c:pt idx="18">
                  <c:v>155.255449</c:v>
                </c:pt>
                <c:pt idx="19">
                  <c:v>153.756292</c:v>
                </c:pt>
                <c:pt idx="20">
                  <c:v>152.22129200000001</c:v>
                </c:pt>
                <c:pt idx="21">
                  <c:v>151.40129200000001</c:v>
                </c:pt>
                <c:pt idx="22">
                  <c:v>150.256292</c:v>
                </c:pt>
                <c:pt idx="23">
                  <c:v>149.12129200000001</c:v>
                </c:pt>
                <c:pt idx="24">
                  <c:v>148.076292</c:v>
                </c:pt>
                <c:pt idx="25">
                  <c:v>147.066292</c:v>
                </c:pt>
                <c:pt idx="26">
                  <c:v>146.11629199999999</c:v>
                </c:pt>
                <c:pt idx="27">
                  <c:v>145.24129199999999</c:v>
                </c:pt>
                <c:pt idx="28">
                  <c:v>144.34129200000001</c:v>
                </c:pt>
                <c:pt idx="29">
                  <c:v>143.49129199999999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3816"/>
        <c:axId val="433292640"/>
      </c:lineChart>
      <c:catAx>
        <c:axId val="43329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7344"/>
        <c:crosses val="autoZero"/>
        <c:auto val="1"/>
        <c:lblAlgn val="ctr"/>
        <c:lblOffset val="100"/>
        <c:noMultiLvlLbl val="0"/>
      </c:catAx>
      <c:valAx>
        <c:axId val="433297344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4208"/>
        <c:crosses val="autoZero"/>
        <c:crossBetween val="between"/>
        <c:majorUnit val="10"/>
      </c:valAx>
      <c:valAx>
        <c:axId val="433292640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3816"/>
        <c:crosses val="max"/>
        <c:crossBetween val="between"/>
        <c:majorUnit val="10"/>
      </c:valAx>
      <c:catAx>
        <c:axId val="433293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2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447681539807523"/>
          <c:y val="2.308980550395404E-2"/>
          <c:w val="0.69660192475940508"/>
          <c:h val="7.968805077094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Revenue impulse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 contribution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298128"/>
        <c:axId val="433294992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Fiscal impulse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8128"/>
        <c:axId val="433294992"/>
      </c:lineChart>
      <c:lineChart>
        <c:grouping val="standard"/>
        <c:varyColors val="0"/>
        <c:ser>
          <c:idx val="3"/>
          <c:order val="3"/>
          <c:tx>
            <c:strRef>
              <c:f>'Figure 3.B.9'!$A$5</c:f>
              <c:strCache>
                <c:ptCount val="1"/>
                <c:pt idx="0">
                  <c:v>Fiscal imp. (incl. reserve funds)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'Figure 3.B.9'!$A$7</c:f>
              <c:strCache>
                <c:ptCount val="1"/>
                <c:pt idx="0">
                  <c:v>Fiscal imp. (incl. reserve &amp; revenue + CapEx underperf.)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'Figure 3.B.9'!$A$6</c:f>
              <c:strCache>
                <c:ptCount val="1"/>
                <c:pt idx="0">
                  <c:v>Fiscal imp. (incl. reserve &amp; revenue underperf.)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'Figure 3.B.9'!$B$6:$I$6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4600"/>
        <c:axId val="433296560"/>
      </c:lineChart>
      <c:catAx>
        <c:axId val="43329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4992"/>
        <c:crosses val="autoZero"/>
        <c:auto val="1"/>
        <c:lblAlgn val="ctr"/>
        <c:lblOffset val="100"/>
        <c:noMultiLvlLbl val="0"/>
      </c:catAx>
      <c:valAx>
        <c:axId val="43329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8128"/>
        <c:crosses val="autoZero"/>
        <c:crossBetween val="between"/>
      </c:valAx>
      <c:valAx>
        <c:axId val="433296560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4600"/>
        <c:crosses val="max"/>
        <c:crossBetween val="between"/>
      </c:valAx>
      <c:catAx>
        <c:axId val="433294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6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7.0418560037304401E-2"/>
          <c:w val="0.88451837270341205"/>
          <c:h val="0.67235924860781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3.C.1'!$B$2:$B$30</c:f>
              <c:numCache>
                <c:formatCode>General</c:formatCode>
                <c:ptCount val="29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  <c:pt idx="27">
                  <c:v>13.1</c:v>
                </c:pt>
                <c:pt idx="28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5776"/>
        <c:axId val="433299696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3.C.1'!$C$2:$C$30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96168"/>
        <c:axId val="433296952"/>
      </c:lineChart>
      <c:catAx>
        <c:axId val="43329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9696"/>
        <c:crosses val="autoZero"/>
        <c:auto val="1"/>
        <c:lblAlgn val="ctr"/>
        <c:lblOffset val="100"/>
        <c:noMultiLvlLbl val="0"/>
      </c:catAx>
      <c:valAx>
        <c:axId val="433299696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5776"/>
        <c:crosses val="autoZero"/>
        <c:crossBetween val="between"/>
      </c:valAx>
      <c:valAx>
        <c:axId val="433296952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3296168"/>
        <c:crosses val="max"/>
        <c:crossBetween val="between"/>
      </c:valAx>
      <c:catAx>
        <c:axId val="433296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296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087769028871391"/>
          <c:y val="0.92531583825345531"/>
          <c:w val="0.27733420822397198"/>
          <c:h val="6.7116587545901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2024Q1/2023Q1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3.C.2'!$A$2:$A$6</c:f>
              <c:strCache>
                <c:ptCount val="5"/>
                <c:pt idx="0">
                  <c:v>Inactive population</c:v>
                </c:pt>
                <c:pt idx="1">
                  <c:v>Unemployed</c:v>
                </c:pt>
                <c:pt idx="2">
                  <c:v>Employed</c:v>
                </c:pt>
                <c:pt idx="3">
                  <c:v>Labor supply</c:v>
                </c:pt>
                <c:pt idx="4">
                  <c:v>Labor resources</c:v>
                </c:pt>
              </c:strCache>
            </c:strRef>
          </c:cat>
          <c:val>
            <c:numRef>
              <c:f>'Figure 3.C.2'!$B$2:$B$6</c:f>
              <c:numCache>
                <c:formatCode>General</c:formatCode>
                <c:ptCount val="5"/>
                <c:pt idx="0">
                  <c:v>60.3</c:v>
                </c:pt>
                <c:pt idx="1">
                  <c:v>24.8</c:v>
                </c:pt>
                <c:pt idx="2">
                  <c:v>-13.3</c:v>
                </c:pt>
                <c:pt idx="3">
                  <c:v>11.4</c:v>
                </c:pt>
                <c:pt idx="4">
                  <c:v>71.8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F-4DE3-8943-0A4810638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8250912"/>
        <c:axId val="598252480"/>
      </c:barChart>
      <c:catAx>
        <c:axId val="598250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2480"/>
        <c:crosses val="autoZero"/>
        <c:auto val="1"/>
        <c:lblAlgn val="ctr"/>
        <c:lblOffset val="100"/>
        <c:noMultiLvlLbl val="0"/>
      </c:catAx>
      <c:valAx>
        <c:axId val="59825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77188247302420532"/>
        </c:manualLayout>
      </c:layout>
      <c:areaChart>
        <c:grouping val="standard"/>
        <c:varyColors val="0"/>
        <c:ser>
          <c:idx val="2"/>
          <c:order val="2"/>
          <c:tx>
            <c:strRef>
              <c:f>'Figure 3.C.3'!$A$4</c:f>
              <c:strCache>
                <c:ptCount val="1"/>
                <c:pt idx="0">
                  <c:v>Relative Wages,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3.C.3'!$B$1:$BZ$1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'Figure 3.C.3'!$B$4:$BZ$4</c:f>
              <c:numCache>
                <c:formatCode>0</c:formatCode>
                <c:ptCount val="77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30.383710000000001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245816"/>
        <c:axId val="598251304"/>
      </c:areaChart>
      <c:lineChart>
        <c:grouping val="standard"/>
        <c:varyColors val="0"/>
        <c:ser>
          <c:idx val="0"/>
          <c:order val="0"/>
          <c:tx>
            <c:strRef>
              <c:f>'Figure 3.C.3'!$A$2</c:f>
              <c:strCache>
                <c:ptCount val="1"/>
                <c:pt idx="0">
                  <c:v>Armenian construction sector wages, in AMD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'Figure 3.C.3'!$B$2:$BZ$2</c:f>
              <c:numCache>
                <c:formatCode>0</c:formatCode>
                <c:ptCount val="77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3.C.3'!$A$3</c:f>
              <c:strCache>
                <c:ptCount val="1"/>
                <c:pt idx="0">
                  <c:v>Russian construction sector wages, in 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'Figure 3.C.3'!$B$3:$BZ$3</c:f>
              <c:numCache>
                <c:formatCode>0</c:formatCode>
                <c:ptCount val="77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332760.09999999998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7776"/>
        <c:axId val="598245424"/>
      </c:lineChart>
      <c:dateAx>
        <c:axId val="598247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5424"/>
        <c:crosses val="autoZero"/>
        <c:auto val="1"/>
        <c:lblOffset val="100"/>
        <c:baseTimeUnit val="months"/>
      </c:dateAx>
      <c:valAx>
        <c:axId val="5982454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7776"/>
        <c:crosses val="autoZero"/>
        <c:crossBetween val="between"/>
        <c:dispUnits>
          <c:builtInUnit val="thousands"/>
        </c:dispUnits>
      </c:valAx>
      <c:valAx>
        <c:axId val="59825130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5816"/>
        <c:crosses val="max"/>
        <c:crossBetween val="between"/>
      </c:valAx>
      <c:dateAx>
        <c:axId val="5982458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982513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3.C.4'!$B$2:$B$31</c:f>
              <c:numCache>
                <c:formatCode>0.0</c:formatCode>
                <c:ptCount val="30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7384"/>
        <c:axId val="59825208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8168"/>
        <c:axId val="598250128"/>
      </c:lineChart>
      <c:catAx>
        <c:axId val="598247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2088"/>
        <c:crosses val="autoZero"/>
        <c:auto val="1"/>
        <c:lblAlgn val="ctr"/>
        <c:lblOffset val="100"/>
        <c:noMultiLvlLbl val="0"/>
      </c:catAx>
      <c:valAx>
        <c:axId val="5982520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7384"/>
        <c:crosses val="autoZero"/>
        <c:crossBetween val="between"/>
      </c:valAx>
      <c:valAx>
        <c:axId val="598250128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8168"/>
        <c:crosses val="max"/>
        <c:crossBetween val="between"/>
        <c:majorUnit val="5"/>
      </c:valAx>
      <c:catAx>
        <c:axId val="598248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8250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'Figure 3.C.5'!$A$3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'Figure 3.C.5'!$B$3:$CO$3</c:f>
              <c:numCache>
                <c:formatCode>0.0</c:formatCode>
                <c:ptCount val="9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6600"/>
        <c:axId val="598251696"/>
      </c:lineChart>
      <c:lineChart>
        <c:grouping val="standard"/>
        <c:varyColors val="0"/>
        <c:ser>
          <c:idx val="0"/>
          <c:order val="0"/>
          <c:tx>
            <c:strRef>
              <c:f>'Figure 3.C.5'!$A$2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'Figure 3.C.5'!$B$2:$CO$2</c:f>
              <c:numCache>
                <c:formatCode>0.0</c:formatCode>
                <c:ptCount val="92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8560"/>
        <c:axId val="598250520"/>
      </c:lineChart>
      <c:dateAx>
        <c:axId val="5982466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51696"/>
        <c:crosses val="autoZero"/>
        <c:auto val="1"/>
        <c:lblOffset val="100"/>
        <c:baseTimeUnit val="days"/>
        <c:majorUnit val="4"/>
        <c:majorTimeUnit val="months"/>
      </c:dateAx>
      <c:valAx>
        <c:axId val="598251696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6600"/>
        <c:crosses val="autoZero"/>
        <c:crossBetween val="between"/>
      </c:valAx>
      <c:valAx>
        <c:axId val="59825052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8560"/>
        <c:crosses val="max"/>
        <c:crossBetween val="between"/>
        <c:majorUnit val="2"/>
      </c:valAx>
      <c:dateAx>
        <c:axId val="598248560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59825052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2216440653251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'Figure 3.C.6'!$A$4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'Figure 3.C.6'!$B$4:$CN$4</c:f>
              <c:numCache>
                <c:formatCode>0.0</c:formatCode>
                <c:ptCount val="91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  <c:pt idx="88">
                  <c:v>0.7</c:v>
                </c:pt>
                <c:pt idx="89">
                  <c:v>1</c:v>
                </c:pt>
                <c:pt idx="90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'Figure 3.C.6'!$A$5</c:f>
              <c:strCache>
                <c:ptCount val="1"/>
                <c:pt idx="0">
                  <c:v>NTSPI</c:v>
                </c:pt>
              </c:strCache>
            </c:strRef>
          </c:tx>
          <c:spPr>
            <a:ln w="2540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'Figure 3.C.6'!$B$5:$CN$5</c:f>
              <c:numCache>
                <c:formatCode>0.0</c:formatCode>
                <c:ptCount val="91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  <c:pt idx="88">
                  <c:v>2.4</c:v>
                </c:pt>
                <c:pt idx="89">
                  <c:v>2.2999999999999998</c:v>
                </c:pt>
                <c:pt idx="90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249736"/>
        <c:axId val="497190240"/>
      </c:lineChart>
      <c:lineChart>
        <c:grouping val="standard"/>
        <c:varyColors val="0"/>
        <c:ser>
          <c:idx val="1"/>
          <c:order val="0"/>
          <c:tx>
            <c:strRef>
              <c:f>'Figure 3.C.6'!$A$3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'Figure 3.C.6'!$B$3:$CN$3</c:f>
              <c:numCache>
                <c:formatCode>0.0</c:formatCode>
                <c:ptCount val="91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  <c:pt idx="88">
                  <c:v>-0.3</c:v>
                </c:pt>
                <c:pt idx="89">
                  <c:v>0</c:v>
                </c:pt>
                <c:pt idx="9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190632"/>
        <c:axId val="497185928"/>
      </c:lineChart>
      <c:dateAx>
        <c:axId val="598249736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0240"/>
        <c:crosses val="autoZero"/>
        <c:auto val="1"/>
        <c:lblOffset val="100"/>
        <c:baseTimeUnit val="days"/>
      </c:dateAx>
      <c:valAx>
        <c:axId val="497190240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8249736"/>
        <c:crosses val="autoZero"/>
        <c:crossBetween val="between"/>
      </c:valAx>
      <c:valAx>
        <c:axId val="4971859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0632"/>
        <c:crosses val="max"/>
        <c:crossBetween val="between"/>
      </c:valAx>
      <c:dateAx>
        <c:axId val="49719063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971859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9.7284859434231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-5.5555555555555558E-3"/>
                  <c:y val="-0.125000000000000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rgbClr val="D39C1F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BF-49EE-BC2D-A500AFB29B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'[2]Գծապատկեր 3.Գ.7'!$A$2:$A$80</c:f>
              <c:strCache>
                <c:ptCount val="79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2018/5</c:v>
                </c:pt>
                <c:pt idx="5">
                  <c:v>2018/6</c:v>
                </c:pt>
                <c:pt idx="6">
                  <c:v>2018/7</c:v>
                </c:pt>
                <c:pt idx="7">
                  <c:v>2018/8</c:v>
                </c:pt>
                <c:pt idx="8">
                  <c:v>2018/9</c:v>
                </c:pt>
                <c:pt idx="9">
                  <c:v>2018/10</c:v>
                </c:pt>
                <c:pt idx="10">
                  <c:v>2018/11</c:v>
                </c:pt>
                <c:pt idx="11">
                  <c:v>2018/12</c:v>
                </c:pt>
                <c:pt idx="12">
                  <c:v>2019/1</c:v>
                </c:pt>
                <c:pt idx="13">
                  <c:v>2019/2</c:v>
                </c:pt>
                <c:pt idx="14">
                  <c:v>2019/3</c:v>
                </c:pt>
                <c:pt idx="15">
                  <c:v>2019/4</c:v>
                </c:pt>
                <c:pt idx="16">
                  <c:v>2019/5</c:v>
                </c:pt>
                <c:pt idx="17">
                  <c:v>2019/6</c:v>
                </c:pt>
                <c:pt idx="18">
                  <c:v>2019/7</c:v>
                </c:pt>
                <c:pt idx="19">
                  <c:v>2019/8</c:v>
                </c:pt>
                <c:pt idx="20">
                  <c:v>2019/9</c:v>
                </c:pt>
                <c:pt idx="21">
                  <c:v>2019/10</c:v>
                </c:pt>
                <c:pt idx="22">
                  <c:v>2019/11</c:v>
                </c:pt>
                <c:pt idx="23">
                  <c:v>2019/12</c:v>
                </c:pt>
                <c:pt idx="24">
                  <c:v>2020/1</c:v>
                </c:pt>
                <c:pt idx="25">
                  <c:v>2020/2</c:v>
                </c:pt>
                <c:pt idx="26">
                  <c:v>2020/3</c:v>
                </c:pt>
                <c:pt idx="27">
                  <c:v>2020/4</c:v>
                </c:pt>
                <c:pt idx="28">
                  <c:v>2020/5</c:v>
                </c:pt>
                <c:pt idx="29">
                  <c:v>2020/6</c:v>
                </c:pt>
                <c:pt idx="30">
                  <c:v>2020/7</c:v>
                </c:pt>
                <c:pt idx="31">
                  <c:v>2020/8</c:v>
                </c:pt>
                <c:pt idx="32">
                  <c:v>2020/9</c:v>
                </c:pt>
                <c:pt idx="33">
                  <c:v>2020/10</c:v>
                </c:pt>
                <c:pt idx="34">
                  <c:v>2020/11</c:v>
                </c:pt>
                <c:pt idx="35">
                  <c:v>2020/12</c:v>
                </c:pt>
                <c:pt idx="36">
                  <c:v>2021/1</c:v>
                </c:pt>
                <c:pt idx="37">
                  <c:v>2021/2</c:v>
                </c:pt>
                <c:pt idx="38">
                  <c:v>2021/3</c:v>
                </c:pt>
                <c:pt idx="39">
                  <c:v>2021/4</c:v>
                </c:pt>
                <c:pt idx="40">
                  <c:v>2021/5</c:v>
                </c:pt>
                <c:pt idx="41">
                  <c:v>2021/6</c:v>
                </c:pt>
                <c:pt idx="42">
                  <c:v>2021/7</c:v>
                </c:pt>
                <c:pt idx="43">
                  <c:v>2021/8</c:v>
                </c:pt>
                <c:pt idx="44">
                  <c:v>2021/9</c:v>
                </c:pt>
                <c:pt idx="45">
                  <c:v>2021/10</c:v>
                </c:pt>
                <c:pt idx="46">
                  <c:v>2021/11</c:v>
                </c:pt>
                <c:pt idx="47">
                  <c:v>2021/12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2022/5</c:v>
                </c:pt>
                <c:pt idx="53">
                  <c:v>2022/6</c:v>
                </c:pt>
                <c:pt idx="54">
                  <c:v>2022/7</c:v>
                </c:pt>
                <c:pt idx="55">
                  <c:v>2022/8</c:v>
                </c:pt>
                <c:pt idx="56">
                  <c:v>2022/9</c:v>
                </c:pt>
                <c:pt idx="57">
                  <c:v>2022/10</c:v>
                </c:pt>
                <c:pt idx="58">
                  <c:v>2022/11</c:v>
                </c:pt>
                <c:pt idx="59">
                  <c:v>2022/12</c:v>
                </c:pt>
                <c:pt idx="60">
                  <c:v>2023/1</c:v>
                </c:pt>
                <c:pt idx="61">
                  <c:v>2023/2</c:v>
                </c:pt>
                <c:pt idx="62">
                  <c:v>2023/3</c:v>
                </c:pt>
                <c:pt idx="63">
                  <c:v>2023/4</c:v>
                </c:pt>
                <c:pt idx="64">
                  <c:v>2023/5</c:v>
                </c:pt>
                <c:pt idx="65">
                  <c:v>2023/6</c:v>
                </c:pt>
                <c:pt idx="66">
                  <c:v>2023/7</c:v>
                </c:pt>
                <c:pt idx="67">
                  <c:v>2023/8</c:v>
                </c:pt>
                <c:pt idx="68">
                  <c:v>2023/9</c:v>
                </c:pt>
                <c:pt idx="69">
                  <c:v>2023/10</c:v>
                </c:pt>
                <c:pt idx="70">
                  <c:v>2023/11</c:v>
                </c:pt>
                <c:pt idx="71">
                  <c:v>2023/12</c:v>
                </c:pt>
                <c:pt idx="72">
                  <c:v>2024/1</c:v>
                </c:pt>
                <c:pt idx="73">
                  <c:v>2024/2</c:v>
                </c:pt>
                <c:pt idx="74">
                  <c:v>2024/3</c:v>
                </c:pt>
                <c:pt idx="75">
                  <c:v>2024/4</c:v>
                </c:pt>
                <c:pt idx="76">
                  <c:v>2024/5</c:v>
                </c:pt>
                <c:pt idx="77">
                  <c:v>2024/6</c:v>
                </c:pt>
                <c:pt idx="78">
                  <c:v>2024/7</c:v>
                </c:pt>
              </c:strCache>
            </c:strRef>
          </c:cat>
          <c:val>
            <c:numRef>
              <c:f>'[2]Գծապատկեր 3.Գ.7'!$B$2:$B$80</c:f>
              <c:numCache>
                <c:formatCode>General</c:formatCode>
                <c:ptCount val="79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BF-49EE-BC2D-A500AFB29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7184752"/>
        <c:axId val="497186320"/>
      </c:lineChart>
      <c:catAx>
        <c:axId val="49718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6320"/>
        <c:crosses val="autoZero"/>
        <c:auto val="1"/>
        <c:lblAlgn val="ctr"/>
        <c:lblOffset val="100"/>
        <c:noMultiLvlLbl val="0"/>
      </c:catAx>
      <c:valAx>
        <c:axId val="497186320"/>
        <c:scaling>
          <c:orientation val="minMax"/>
          <c:max val="1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4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3.C.8'!$A$3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3.C.8'!$AH$3:$BD$3</c:f>
              <c:numCache>
                <c:formatCode>0.0</c:formatCode>
                <c:ptCount val="23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3.C.8'!$A$4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3.C.8'!$AH$4:$BD$4</c:f>
              <c:numCache>
                <c:formatCode>0.0</c:formatCode>
                <c:ptCount val="23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3.C.8'!$A$5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3.C.8'!$AH$5:$BD$5</c:f>
              <c:numCache>
                <c:formatCode>0.0</c:formatCode>
                <c:ptCount val="23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3.C.8'!$A$8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3.C.8'!$AH$8:$BD$8</c:f>
              <c:numCache>
                <c:formatCode>0.0</c:formatCode>
                <c:ptCount val="23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3.C.8'!$A$6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3.C.8'!$AH$6:$BD$6</c:f>
              <c:numCache>
                <c:formatCode>0.0</c:formatCode>
                <c:ptCount val="23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3.C.8'!$A$7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'Figure 3.C.8'!$AH$7:$BD$7</c:f>
              <c:numCache>
                <c:formatCode>0.0</c:formatCode>
                <c:ptCount val="23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186712"/>
        <c:axId val="497191024"/>
      </c:barChart>
      <c:barChart>
        <c:barDir val="col"/>
        <c:grouping val="stacked"/>
        <c:varyColors val="0"/>
        <c:ser>
          <c:idx val="6"/>
          <c:order val="6"/>
          <c:tx>
            <c:strRef>
              <c:f>'Figure 3.C.8'!$A$9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'Figure 3.C.8'!$AH$9:$BA$9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188672"/>
        <c:axId val="497187104"/>
      </c:barChart>
      <c:catAx>
        <c:axId val="497186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1024"/>
        <c:crosses val="autoZero"/>
        <c:auto val="1"/>
        <c:lblAlgn val="ctr"/>
        <c:lblOffset val="100"/>
        <c:noMultiLvlLbl val="0"/>
      </c:catAx>
      <c:valAx>
        <c:axId val="49719102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6712"/>
        <c:crosses val="autoZero"/>
        <c:crossBetween val="between"/>
      </c:valAx>
      <c:valAx>
        <c:axId val="49718710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8672"/>
        <c:crosses val="max"/>
        <c:crossBetween val="between"/>
      </c:valAx>
      <c:catAx>
        <c:axId val="49718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187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3.D.1'!$L$4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3.D.1'!$J$7:$J$14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'Figure 3.D.1'!$L$7:$L$14</c:f>
              <c:numCache>
                <c:formatCode>General</c:formatCode>
                <c:ptCount val="8"/>
                <c:pt idx="0">
                  <c:v>7.5</c:v>
                </c:pt>
                <c:pt idx="1">
                  <c:v>7.2499999999999991</c:v>
                </c:pt>
                <c:pt idx="2">
                  <c:v>7.0000000000000009</c:v>
                </c:pt>
                <c:pt idx="3">
                  <c:v>6.75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'Figure 3.D.1'!$M$4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'Figure 3.D.1'!$J$7:$J$14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'Figure 3.D.1'!$M$7:$M$14</c:f>
              <c:numCache>
                <c:formatCode>General</c:formatCode>
                <c:ptCount val="8"/>
                <c:pt idx="0">
                  <c:v>0.75</c:v>
                </c:pt>
                <c:pt idx="1">
                  <c:v>1.0000000000000009</c:v>
                </c:pt>
                <c:pt idx="2">
                  <c:v>1.2499999999999991</c:v>
                </c:pt>
                <c:pt idx="3">
                  <c:v>1.5</c:v>
                </c:pt>
                <c:pt idx="4">
                  <c:v>1.75</c:v>
                </c:pt>
                <c:pt idx="5">
                  <c:v>2</c:v>
                </c:pt>
                <c:pt idx="6">
                  <c:v>2.25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187496"/>
        <c:axId val="497191808"/>
      </c:areaChart>
      <c:lineChart>
        <c:grouping val="standard"/>
        <c:varyColors val="0"/>
        <c:ser>
          <c:idx val="0"/>
          <c:order val="0"/>
          <c:tx>
            <c:strRef>
              <c:f>'Figure 3.D.1'!$K$4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3.D.1'!$J$7:$J$14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'Figure 3.D.1'!$K$7:$K$14</c:f>
              <c:numCache>
                <c:formatCode>General</c:formatCode>
                <c:ptCount val="8"/>
                <c:pt idx="0">
                  <c:v>7.5</c:v>
                </c:pt>
                <c:pt idx="1">
                  <c:v>7.5</c:v>
                </c:pt>
                <c:pt idx="2">
                  <c:v>7.2499999999999991</c:v>
                </c:pt>
                <c:pt idx="3">
                  <c:v>7.2499999999999991</c:v>
                </c:pt>
                <c:pt idx="4">
                  <c:v>7.2499999999999991</c:v>
                </c:pt>
                <c:pt idx="5">
                  <c:v>7.0000000000000009</c:v>
                </c:pt>
                <c:pt idx="6">
                  <c:v>7.0000000000000009</c:v>
                </c:pt>
                <c:pt idx="7">
                  <c:v>7.0000000000000009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185536"/>
        <c:axId val="497191416"/>
      </c:lineChart>
      <c:dateAx>
        <c:axId val="4971855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91416"/>
        <c:crosses val="autoZero"/>
        <c:auto val="0"/>
        <c:lblOffset val="100"/>
        <c:baseTimeUnit val="days"/>
        <c:majorUnit val="30"/>
        <c:majorTimeUnit val="days"/>
      </c:dateAx>
      <c:valAx>
        <c:axId val="497191416"/>
        <c:scaling>
          <c:orientation val="minMax"/>
          <c:max val="8.5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5536"/>
        <c:crosses val="autoZero"/>
        <c:crossBetween val="between"/>
      </c:valAx>
      <c:valAx>
        <c:axId val="497191808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7496"/>
        <c:crosses val="max"/>
        <c:crossBetween val="between"/>
      </c:valAx>
      <c:dateAx>
        <c:axId val="4971874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191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6/10/2024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General</c:formatCode>
                <c:ptCount val="12"/>
                <c:pt idx="0">
                  <c:v>8.3004999999999995</c:v>
                </c:pt>
                <c:pt idx="1">
                  <c:v>8.4176000000000002</c:v>
                </c:pt>
                <c:pt idx="2">
                  <c:v>8.6593</c:v>
                </c:pt>
                <c:pt idx="3">
                  <c:v>9.0114000000000001</c:v>
                </c:pt>
                <c:pt idx="4">
                  <c:v>9.3049999999999997</c:v>
                </c:pt>
                <c:pt idx="5">
                  <c:v>9.4050999999999991</c:v>
                </c:pt>
                <c:pt idx="6">
                  <c:v>9.5521999999999991</c:v>
                </c:pt>
                <c:pt idx="7">
                  <c:v>9.6119000000000003</c:v>
                </c:pt>
                <c:pt idx="8">
                  <c:v>9.6654</c:v>
                </c:pt>
                <c:pt idx="9">
                  <c:v>9.6669</c:v>
                </c:pt>
                <c:pt idx="10">
                  <c:v>9.6793999999999993</c:v>
                </c:pt>
                <c:pt idx="11">
                  <c:v>9.6974999999999998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7/29/2024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General</c:formatCode>
                <c:ptCount val="12"/>
                <c:pt idx="0">
                  <c:v>8.0862999999999996</c:v>
                </c:pt>
                <c:pt idx="1">
                  <c:v>8.1753999999999998</c:v>
                </c:pt>
                <c:pt idx="2">
                  <c:v>8.3592999999999993</c:v>
                </c:pt>
                <c:pt idx="3">
                  <c:v>8.6263000000000005</c:v>
                </c:pt>
                <c:pt idx="4">
                  <c:v>8.9257000000000009</c:v>
                </c:pt>
                <c:pt idx="5">
                  <c:v>9.0312999999999999</c:v>
                </c:pt>
                <c:pt idx="6">
                  <c:v>9.3879999999999999</c:v>
                </c:pt>
                <c:pt idx="7">
                  <c:v>9.5414999999999992</c:v>
                </c:pt>
                <c:pt idx="8">
                  <c:v>9.6632999999999996</c:v>
                </c:pt>
                <c:pt idx="9">
                  <c:v>9.6849000000000007</c:v>
                </c:pt>
                <c:pt idx="10">
                  <c:v>9.7180999999999997</c:v>
                </c:pt>
                <c:pt idx="11">
                  <c:v>9.7367000000000008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'[3]Yield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'[3]Yield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189848"/>
        <c:axId val="497189064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8/9/2024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General</c:formatCode>
                <c:ptCount val="12"/>
                <c:pt idx="0">
                  <c:v>7.8590999999999998</c:v>
                </c:pt>
                <c:pt idx="1">
                  <c:v>7.9676</c:v>
                </c:pt>
                <c:pt idx="2">
                  <c:v>8.1917000000000009</c:v>
                </c:pt>
                <c:pt idx="3">
                  <c:v>8.4972999999999992</c:v>
                </c:pt>
                <c:pt idx="4">
                  <c:v>8.8735999999999997</c:v>
                </c:pt>
                <c:pt idx="5">
                  <c:v>9.0541999999999998</c:v>
                </c:pt>
                <c:pt idx="6">
                  <c:v>9.3378999999999994</c:v>
                </c:pt>
                <c:pt idx="7">
                  <c:v>9.5008999999999997</c:v>
                </c:pt>
                <c:pt idx="8">
                  <c:v>9.6277000000000008</c:v>
                </c:pt>
                <c:pt idx="9">
                  <c:v>9.66</c:v>
                </c:pt>
                <c:pt idx="10">
                  <c:v>9.7004999999999999</c:v>
                </c:pt>
                <c:pt idx="11">
                  <c:v>9.7451000000000008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103888"/>
        <c:axId val="497189456"/>
      </c:scatterChart>
      <c:valAx>
        <c:axId val="497189848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9064"/>
        <c:crosses val="autoZero"/>
        <c:crossBetween val="midCat"/>
      </c:valAx>
      <c:valAx>
        <c:axId val="497189064"/>
        <c:scaling>
          <c:orientation val="minMax"/>
          <c:max val="9.8000000000000007"/>
          <c:min val="7.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189848"/>
        <c:crosses val="autoZero"/>
        <c:crossBetween val="midCat"/>
        <c:majorUnit val="0.5"/>
      </c:valAx>
      <c:valAx>
        <c:axId val="497189456"/>
        <c:scaling>
          <c:orientation val="minMax"/>
          <c:max val="9.8000000000000007"/>
          <c:min val="7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3888"/>
        <c:crosses val="max"/>
        <c:crossBetween val="midCat"/>
        <c:majorUnit val="0.5"/>
      </c:valAx>
      <c:valAx>
        <c:axId val="607103888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497189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3.D.3'!$D$2:$D$31</c:f>
              <c:numCache>
                <c:formatCode>0.00</c:formatCode>
                <c:ptCount val="30"/>
                <c:pt idx="0">
                  <c:v>5.5546011000000002</c:v>
                </c:pt>
                <c:pt idx="1">
                  <c:v>5.6594838200000002</c:v>
                </c:pt>
                <c:pt idx="2">
                  <c:v>5.7883417899999996</c:v>
                </c:pt>
                <c:pt idx="3">
                  <c:v>5.30009424</c:v>
                </c:pt>
                <c:pt idx="4">
                  <c:v>6.01076079</c:v>
                </c:pt>
                <c:pt idx="5">
                  <c:v>6.0514270200000002</c:v>
                </c:pt>
                <c:pt idx="6">
                  <c:v>4.7109074299999998</c:v>
                </c:pt>
                <c:pt idx="7">
                  <c:v>4.4106192899999996</c:v>
                </c:pt>
                <c:pt idx="8">
                  <c:v>3.8208496900000002</c:v>
                </c:pt>
                <c:pt idx="9">
                  <c:v>5.0814099199999996</c:v>
                </c:pt>
                <c:pt idx="10">
                  <c:v>6.0841298400000001</c:v>
                </c:pt>
                <c:pt idx="11">
                  <c:v>5.9604629400000002</c:v>
                </c:pt>
                <c:pt idx="12">
                  <c:v>5.1134746099999999</c:v>
                </c:pt>
                <c:pt idx="13">
                  <c:v>4.7106831299999996</c:v>
                </c:pt>
                <c:pt idx="14">
                  <c:v>5.2395569999999996</c:v>
                </c:pt>
                <c:pt idx="15">
                  <c:v>4.8028137400000004</c:v>
                </c:pt>
                <c:pt idx="16">
                  <c:v>4.3675957600000004</c:v>
                </c:pt>
                <c:pt idx="17">
                  <c:v>5.0610484299999996</c:v>
                </c:pt>
                <c:pt idx="18">
                  <c:v>5.13806341</c:v>
                </c:pt>
                <c:pt idx="19">
                  <c:v>5.0401171400000004</c:v>
                </c:pt>
                <c:pt idx="20">
                  <c:v>7.6942811199999994</c:v>
                </c:pt>
                <c:pt idx="21">
                  <c:v>7.8586704100000002</c:v>
                </c:pt>
                <c:pt idx="22">
                  <c:v>8.1970618900000005</c:v>
                </c:pt>
                <c:pt idx="23">
                  <c:v>8.6941739600000005</c:v>
                </c:pt>
                <c:pt idx="24">
                  <c:v>8.4426444099999998</c:v>
                </c:pt>
                <c:pt idx="25">
                  <c:v>7.6941096600000005</c:v>
                </c:pt>
                <c:pt idx="26">
                  <c:v>7.2703734299999994</c:v>
                </c:pt>
                <c:pt idx="27">
                  <c:v>7.8320922300000007</c:v>
                </c:pt>
                <c:pt idx="28">
                  <c:v>7.8747271399999992</c:v>
                </c:pt>
                <c:pt idx="29">
                  <c:v>7.2951714699999997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3.D.3'!$E$2:$E$31</c:f>
              <c:numCache>
                <c:formatCode>0.00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106632"/>
        <c:axId val="607105848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3.D.3'!$B$2:$B$31</c:f>
              <c:numCache>
                <c:formatCode>0.00</c:formatCode>
                <c:ptCount val="3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8.85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7808"/>
        <c:axId val="607106240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'Figure 3.D.3'!$C$2:$C$31</c:f>
              <c:numCache>
                <c:formatCode>0.00</c:formatCode>
                <c:ptCount val="30"/>
                <c:pt idx="0">
                  <c:v>6.5546011000000002</c:v>
                </c:pt>
                <c:pt idx="1">
                  <c:v>6.6594838200000002</c:v>
                </c:pt>
                <c:pt idx="2">
                  <c:v>6.7883417899999996</c:v>
                </c:pt>
                <c:pt idx="3">
                  <c:v>6.30009424</c:v>
                </c:pt>
                <c:pt idx="4">
                  <c:v>7.01076079</c:v>
                </c:pt>
                <c:pt idx="5">
                  <c:v>7.0514270200000002</c:v>
                </c:pt>
                <c:pt idx="6">
                  <c:v>5.7109074299999998</c:v>
                </c:pt>
                <c:pt idx="7">
                  <c:v>5.4106192899999996</c:v>
                </c:pt>
                <c:pt idx="8">
                  <c:v>4.8208496900000002</c:v>
                </c:pt>
                <c:pt idx="9">
                  <c:v>6.0814099199999996</c:v>
                </c:pt>
                <c:pt idx="10">
                  <c:v>7.0841298400000001</c:v>
                </c:pt>
                <c:pt idx="11">
                  <c:v>6.9604629400000002</c:v>
                </c:pt>
                <c:pt idx="12">
                  <c:v>6.1134746099999999</c:v>
                </c:pt>
                <c:pt idx="13">
                  <c:v>5.7106831299999996</c:v>
                </c:pt>
                <c:pt idx="14">
                  <c:v>6.2395569999999996</c:v>
                </c:pt>
                <c:pt idx="15">
                  <c:v>5.8028137400000004</c:v>
                </c:pt>
                <c:pt idx="16">
                  <c:v>5.3675957600000004</c:v>
                </c:pt>
                <c:pt idx="17">
                  <c:v>6.0610484299999996</c:v>
                </c:pt>
                <c:pt idx="18">
                  <c:v>6.13806341</c:v>
                </c:pt>
                <c:pt idx="19">
                  <c:v>6.0401171400000004</c:v>
                </c:pt>
                <c:pt idx="20">
                  <c:v>8.6942811199999994</c:v>
                </c:pt>
                <c:pt idx="21">
                  <c:v>8.8586704100000002</c:v>
                </c:pt>
                <c:pt idx="22">
                  <c:v>9.1970618900000005</c:v>
                </c:pt>
                <c:pt idx="23">
                  <c:v>9.6941739600000005</c:v>
                </c:pt>
                <c:pt idx="24">
                  <c:v>9.4426444099999998</c:v>
                </c:pt>
                <c:pt idx="25">
                  <c:v>8.6941096600000005</c:v>
                </c:pt>
                <c:pt idx="26">
                  <c:v>8.2703734299999994</c:v>
                </c:pt>
                <c:pt idx="27">
                  <c:v>8.8320922300000007</c:v>
                </c:pt>
                <c:pt idx="28">
                  <c:v>8.8747271399999992</c:v>
                </c:pt>
                <c:pt idx="29">
                  <c:v>8.2951714699999997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6632"/>
        <c:axId val="607105848"/>
      </c:lineChart>
      <c:catAx>
        <c:axId val="60710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6240"/>
        <c:crosses val="autoZero"/>
        <c:auto val="1"/>
        <c:lblAlgn val="ctr"/>
        <c:lblOffset val="100"/>
        <c:noMultiLvlLbl val="0"/>
      </c:catAx>
      <c:valAx>
        <c:axId val="607106240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7808"/>
        <c:crosses val="autoZero"/>
        <c:crossBetween val="between"/>
        <c:majorUnit val="1"/>
      </c:valAx>
      <c:valAx>
        <c:axId val="607105848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6632"/>
        <c:crosses val="max"/>
        <c:crossBetween val="between"/>
        <c:majorUnit val="1"/>
      </c:valAx>
      <c:catAx>
        <c:axId val="607106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105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87376815398075236"/>
          <c:h val="0.80334025955088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3.D.4'!$A$2</c:f>
              <c:strCache>
                <c:ptCount val="1"/>
                <c:pt idx="0">
                  <c:v>Businesses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3.D.4'!$B$1:$BC$1</c:f>
              <c:numCache>
                <c:formatCode>m/d/yyyy</c:formatCode>
                <c:ptCount val="5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</c:numCache>
            </c:numRef>
          </c:cat>
          <c:val>
            <c:numRef>
              <c:f>'Figure 3.D.4'!$B$2:$BC$2</c:f>
              <c:numCache>
                <c:formatCode>0</c:formatCode>
                <c:ptCount val="54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 formatCode="0.0">
                  <c:v>22.452022945061941</c:v>
                </c:pt>
                <c:pt idx="48" formatCode="0.0">
                  <c:v>20.782710608714467</c:v>
                </c:pt>
                <c:pt idx="49" formatCode="0.0">
                  <c:v>21.295944767018085</c:v>
                </c:pt>
                <c:pt idx="50" formatCode="0.0">
                  <c:v>18.914056569753441</c:v>
                </c:pt>
                <c:pt idx="51" formatCode="0.0">
                  <c:v>19.840310113836651</c:v>
                </c:pt>
                <c:pt idx="52" formatCode="0.0">
                  <c:v>21.448984424345412</c:v>
                </c:pt>
                <c:pt idx="53" formatCode="0.0">
                  <c:v>21.206467744966943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ser>
          <c:idx val="1"/>
          <c:order val="1"/>
          <c:tx>
            <c:strRef>
              <c:f>'Figure 3.D.4'!$A$3</c:f>
              <c:strCache>
                <c:ptCount val="1"/>
                <c:pt idx="0">
                  <c:v>Households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3.D.4'!$B$1:$BC$1</c:f>
              <c:numCache>
                <c:formatCode>m/d/yyyy</c:formatCode>
                <c:ptCount val="5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</c:numCache>
            </c:numRef>
          </c:cat>
          <c:val>
            <c:numRef>
              <c:f>'Figure 3.D.4'!$B$3:$BC$3</c:f>
              <c:numCache>
                <c:formatCode>0</c:formatCode>
                <c:ptCount val="54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 formatCode="0.0">
                  <c:v>19.112742428556317</c:v>
                </c:pt>
                <c:pt idx="48" formatCode="0.0">
                  <c:v>19.75354385597447</c:v>
                </c:pt>
                <c:pt idx="49" formatCode="0.0">
                  <c:v>20.396052367606885</c:v>
                </c:pt>
                <c:pt idx="50" formatCode="0.0">
                  <c:v>19.37861366396794</c:v>
                </c:pt>
                <c:pt idx="51" formatCode="0.0">
                  <c:v>19.69947120361546</c:v>
                </c:pt>
                <c:pt idx="52" formatCode="0.0">
                  <c:v>19.591340859793192</c:v>
                </c:pt>
                <c:pt idx="53" formatCode="0.0">
                  <c:v>19.858365311076113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1928"/>
        <c:axId val="607107024"/>
      </c:lineChart>
      <c:lineChart>
        <c:grouping val="standard"/>
        <c:varyColors val="0"/>
        <c:ser>
          <c:idx val="2"/>
          <c:order val="2"/>
          <c:tx>
            <c:strRef>
              <c:f>'Figure 3.D.4'!$A$4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3.D.4'!$B$1:$BC$1</c:f>
              <c:numCache>
                <c:formatCode>m/d/yyyy</c:formatCode>
                <c:ptCount val="54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</c:numCache>
            </c:numRef>
          </c:cat>
          <c:val>
            <c:numRef>
              <c:f>'Figure 3.D.4'!$B$4:$BC$4</c:f>
              <c:numCache>
                <c:formatCode>0</c:formatCode>
                <c:ptCount val="54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 formatCode="0.0">
                  <c:v>22.358629169627591</c:v>
                </c:pt>
                <c:pt idx="48" formatCode="0.0">
                  <c:v>21.988388553865377</c:v>
                </c:pt>
                <c:pt idx="49" formatCode="0.0">
                  <c:v>21.926477337220817</c:v>
                </c:pt>
                <c:pt idx="50" formatCode="0.0">
                  <c:v>17.907563182960047</c:v>
                </c:pt>
                <c:pt idx="51" formatCode="0.0">
                  <c:v>19.34176664048222</c:v>
                </c:pt>
                <c:pt idx="52" formatCode="0.0">
                  <c:v>19.77126915427047</c:v>
                </c:pt>
                <c:pt idx="53" formatCode="0.0">
                  <c:v>19.35349302379386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2320"/>
        <c:axId val="607101536"/>
      </c:lineChart>
      <c:dateAx>
        <c:axId val="6071019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7024"/>
        <c:crosses val="autoZero"/>
        <c:auto val="1"/>
        <c:lblOffset val="100"/>
        <c:baseTimeUnit val="months"/>
      </c:dateAx>
      <c:valAx>
        <c:axId val="6071070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1928"/>
        <c:crosses val="autoZero"/>
        <c:crossBetween val="between"/>
      </c:valAx>
      <c:valAx>
        <c:axId val="607101536"/>
        <c:scaling>
          <c:orientation val="minMax"/>
          <c:max val="35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2320"/>
        <c:crosses val="max"/>
        <c:crossBetween val="between"/>
      </c:valAx>
      <c:dateAx>
        <c:axId val="6071023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0153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03827646544181"/>
          <c:y val="4.4833406240886574E-2"/>
          <c:w val="0.53636789151356079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33538130669430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 (lhs)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3.D.5'!$J$2:$J$674</c:f>
              <c:numCache>
                <c:formatCode>m/d/yyyy</c:formatCode>
                <c:ptCount val="67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</c:numCache>
            </c:numRef>
          </c:cat>
          <c:val>
            <c:numRef>
              <c:f>'Figure 3.D.5'!$K$2:$K$674</c:f>
              <c:numCache>
                <c:formatCode>General</c:formatCode>
                <c:ptCount val="673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 (lhs)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3.D.5'!$J$2:$J$674</c:f>
              <c:numCache>
                <c:formatCode>m/d/yyyy</c:formatCode>
                <c:ptCount val="67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</c:numCache>
            </c:numRef>
          </c:cat>
          <c:val>
            <c:numRef>
              <c:f>'Figure 3.D.5'!$L$2:$L$674</c:f>
              <c:numCache>
                <c:formatCode>General</c:formatCode>
                <c:ptCount val="673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2712"/>
        <c:axId val="607108200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 (rhs)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3.D.5'!$J$2:$J$674</c:f>
              <c:numCache>
                <c:formatCode>m/d/yyyy</c:formatCode>
                <c:ptCount val="67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</c:numCache>
            </c:numRef>
          </c:cat>
          <c:val>
            <c:numRef>
              <c:f>'Figure 3.D.5'!$M$2:$M$674</c:f>
              <c:numCache>
                <c:formatCode>General</c:formatCode>
                <c:ptCount val="673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0752"/>
        <c:axId val="607103104"/>
      </c:lineChart>
      <c:dateAx>
        <c:axId val="6071027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8200"/>
        <c:crosses val="autoZero"/>
        <c:auto val="1"/>
        <c:lblOffset val="100"/>
        <c:baseTimeUnit val="days"/>
      </c:dateAx>
      <c:valAx>
        <c:axId val="607108200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2712"/>
        <c:crosses val="autoZero"/>
        <c:crossBetween val="between"/>
      </c:valAx>
      <c:valAx>
        <c:axId val="607103104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0752"/>
        <c:crosses val="max"/>
        <c:crossBetween val="between"/>
      </c:valAx>
      <c:dateAx>
        <c:axId val="607100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03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1051074335823662"/>
          <c:y val="7.086973081846380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3.D.6'!$A$2:$A$945</c:f>
              <c:numCache>
                <c:formatCode>m/d/yyyy</c:formatCode>
                <c:ptCount val="94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</c:numCache>
            </c:numRef>
          </c:cat>
          <c:val>
            <c:numRef>
              <c:f>'Figure 3.D.6'!$C$2:$C$945</c:f>
              <c:numCache>
                <c:formatCode>General</c:formatCode>
                <c:ptCount val="944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289.04599999999999</c:v>
                </c:pt>
                <c:pt idx="894">
                  <c:v>290.892</c:v>
                </c:pt>
                <c:pt idx="895">
                  <c:v>276.01100000000002</c:v>
                </c:pt>
                <c:pt idx="896">
                  <c:v>276.45400000000001</c:v>
                </c:pt>
                <c:pt idx="897">
                  <c:v>280.91899999999998</c:v>
                </c:pt>
                <c:pt idx="898">
                  <c:v>286.48899999999998</c:v>
                </c:pt>
                <c:pt idx="899">
                  <c:v>294.06299999999999</c:v>
                </c:pt>
                <c:pt idx="900">
                  <c:v>298.57799999999997</c:v>
                </c:pt>
                <c:pt idx="901">
                  <c:v>294.42700000000002</c:v>
                </c:pt>
                <c:pt idx="902">
                  <c:v>300.19400000000002</c:v>
                </c:pt>
                <c:pt idx="903">
                  <c:v>300.19400000000002</c:v>
                </c:pt>
                <c:pt idx="904">
                  <c:v>297.661</c:v>
                </c:pt>
                <c:pt idx="905">
                  <c:v>298.90699999999998</c:v>
                </c:pt>
                <c:pt idx="906">
                  <c:v>301.86500000000001</c:v>
                </c:pt>
                <c:pt idx="907">
                  <c:v>298.36799999999999</c:v>
                </c:pt>
                <c:pt idx="908">
                  <c:v>294.14299999999997</c:v>
                </c:pt>
                <c:pt idx="909">
                  <c:v>297.23599999999999</c:v>
                </c:pt>
                <c:pt idx="910">
                  <c:v>292.77600000000001</c:v>
                </c:pt>
                <c:pt idx="911">
                  <c:v>289.75700000000001</c:v>
                </c:pt>
                <c:pt idx="912">
                  <c:v>295.35199999999998</c:v>
                </c:pt>
                <c:pt idx="913">
                  <c:v>297.28899999999999</c:v>
                </c:pt>
                <c:pt idx="914">
                  <c:v>297.28899999999999</c:v>
                </c:pt>
                <c:pt idx="915">
                  <c:v>304.30399999999997</c:v>
                </c:pt>
                <c:pt idx="916">
                  <c:v>297.38099999999997</c:v>
                </c:pt>
                <c:pt idx="917">
                  <c:v>297.81599999999997</c:v>
                </c:pt>
                <c:pt idx="918">
                  <c:v>300.77100000000002</c:v>
                </c:pt>
                <c:pt idx="919">
                  <c:v>306.39</c:v>
                </c:pt>
                <c:pt idx="920">
                  <c:v>305.38499999999999</c:v>
                </c:pt>
                <c:pt idx="921">
                  <c:v>304.8</c:v>
                </c:pt>
                <c:pt idx="922">
                  <c:v>306.416</c:v>
                </c:pt>
                <c:pt idx="923">
                  <c:v>308.238</c:v>
                </c:pt>
                <c:pt idx="924">
                  <c:v>311.54899999999998</c:v>
                </c:pt>
                <c:pt idx="925">
                  <c:v>305.23099999999999</c:v>
                </c:pt>
                <c:pt idx="926">
                  <c:v>305.78800000000001</c:v>
                </c:pt>
                <c:pt idx="927">
                  <c:v>310.892</c:v>
                </c:pt>
                <c:pt idx="928">
                  <c:v>312.827</c:v>
                </c:pt>
                <c:pt idx="929">
                  <c:v>318.23</c:v>
                </c:pt>
                <c:pt idx="930">
                  <c:v>321.51499999999999</c:v>
                </c:pt>
                <c:pt idx="931">
                  <c:v>318.36500000000001</c:v>
                </c:pt>
                <c:pt idx="932">
                  <c:v>320.73700000000002</c:v>
                </c:pt>
                <c:pt idx="933">
                  <c:v>320.97000000000003</c:v>
                </c:pt>
                <c:pt idx="934">
                  <c:v>331.14400000000001</c:v>
                </c:pt>
                <c:pt idx="935">
                  <c:v>351.40600000000001</c:v>
                </c:pt>
                <c:pt idx="936">
                  <c:v>352.43400000000003</c:v>
                </c:pt>
                <c:pt idx="937">
                  <c:v>345.81200000000001</c:v>
                </c:pt>
                <c:pt idx="938">
                  <c:v>341.80900000000003</c:v>
                </c:pt>
                <c:pt idx="939">
                  <c:v>338.142</c:v>
                </c:pt>
                <c:pt idx="940">
                  <c:v>340.17099999999999</c:v>
                </c:pt>
                <c:pt idx="941">
                  <c:v>342.892</c:v>
                </c:pt>
                <c:pt idx="942">
                  <c:v>347.286</c:v>
                </c:pt>
                <c:pt idx="943">
                  <c:v>345.89100000000002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114832"/>
        <c:axId val="607110520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2029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3.D.6'!$A$2:$A$945</c:f>
              <c:numCache>
                <c:formatCode>m/d/yyyy</c:formatCode>
                <c:ptCount val="94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</c:numCache>
            </c:numRef>
          </c:cat>
          <c:val>
            <c:numRef>
              <c:f>'Figure 3.D.6'!$B$2:$B$945</c:f>
              <c:numCache>
                <c:formatCode>General</c:formatCode>
                <c:ptCount val="944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6.9245000000000001</c:v>
                </c:pt>
                <c:pt idx="894">
                  <c:v>6.9489999999999998</c:v>
                </c:pt>
                <c:pt idx="895">
                  <c:v>6.9569999999999999</c:v>
                </c:pt>
                <c:pt idx="896">
                  <c:v>6.9830000000000005</c:v>
                </c:pt>
                <c:pt idx="897">
                  <c:v>6.9655000000000005</c:v>
                </c:pt>
                <c:pt idx="898">
                  <c:v>6.923</c:v>
                </c:pt>
                <c:pt idx="899">
                  <c:v>6.9060000000000006</c:v>
                </c:pt>
                <c:pt idx="900">
                  <c:v>6.9365000000000006</c:v>
                </c:pt>
                <c:pt idx="901">
                  <c:v>6.9659999999999993</c:v>
                </c:pt>
                <c:pt idx="902">
                  <c:v>6.9655000000000005</c:v>
                </c:pt>
                <c:pt idx="903">
                  <c:v>6.9655000000000005</c:v>
                </c:pt>
                <c:pt idx="904">
                  <c:v>6.9734999999999996</c:v>
                </c:pt>
                <c:pt idx="905">
                  <c:v>6.9774999999999991</c:v>
                </c:pt>
                <c:pt idx="906">
                  <c:v>6.9824999999999999</c:v>
                </c:pt>
                <c:pt idx="907">
                  <c:v>6.9695</c:v>
                </c:pt>
                <c:pt idx="908">
                  <c:v>6.9984999999999999</c:v>
                </c:pt>
                <c:pt idx="909">
                  <c:v>6.9859999999999998</c:v>
                </c:pt>
                <c:pt idx="910">
                  <c:v>7.0165000000000006</c:v>
                </c:pt>
                <c:pt idx="911">
                  <c:v>7.0415000000000001</c:v>
                </c:pt>
                <c:pt idx="912">
                  <c:v>7.0629999999999997</c:v>
                </c:pt>
                <c:pt idx="913">
                  <c:v>7.01</c:v>
                </c:pt>
                <c:pt idx="914">
                  <c:v>7.01</c:v>
                </c:pt>
                <c:pt idx="915">
                  <c:v>6.9855</c:v>
                </c:pt>
                <c:pt idx="916">
                  <c:v>6.9279999999999999</c:v>
                </c:pt>
                <c:pt idx="917">
                  <c:v>6.9344999999999999</c:v>
                </c:pt>
                <c:pt idx="918">
                  <c:v>6.9504999999999999</c:v>
                </c:pt>
                <c:pt idx="919">
                  <c:v>6.9030000000000005</c:v>
                </c:pt>
                <c:pt idx="920">
                  <c:v>6.8550000000000004</c:v>
                </c:pt>
                <c:pt idx="921">
                  <c:v>6.8785000000000007</c:v>
                </c:pt>
                <c:pt idx="922">
                  <c:v>6.8394999999999992</c:v>
                </c:pt>
                <c:pt idx="923">
                  <c:v>6.8650000000000002</c:v>
                </c:pt>
                <c:pt idx="924">
                  <c:v>6.9399999999999995</c:v>
                </c:pt>
                <c:pt idx="925">
                  <c:v>6.9215</c:v>
                </c:pt>
                <c:pt idx="926">
                  <c:v>6.9295</c:v>
                </c:pt>
                <c:pt idx="927">
                  <c:v>6.9700000000000006</c:v>
                </c:pt>
                <c:pt idx="928">
                  <c:v>6.9889999999999999</c:v>
                </c:pt>
                <c:pt idx="929">
                  <c:v>7.0105000000000004</c:v>
                </c:pt>
                <c:pt idx="930">
                  <c:v>6.9969999999999999</c:v>
                </c:pt>
                <c:pt idx="931">
                  <c:v>6.9674999999999994</c:v>
                </c:pt>
                <c:pt idx="932">
                  <c:v>6.9489999999999998</c:v>
                </c:pt>
                <c:pt idx="933">
                  <c:v>6.84</c:v>
                </c:pt>
                <c:pt idx="934">
                  <c:v>6.8629999999999995</c:v>
                </c:pt>
                <c:pt idx="935">
                  <c:v>6.8494999999999999</c:v>
                </c:pt>
                <c:pt idx="936">
                  <c:v>6.883</c:v>
                </c:pt>
                <c:pt idx="937">
                  <c:v>6.9035000000000002</c:v>
                </c:pt>
                <c:pt idx="938">
                  <c:v>6.8870000000000005</c:v>
                </c:pt>
                <c:pt idx="939">
                  <c:v>6.9094999999999995</c:v>
                </c:pt>
                <c:pt idx="940">
                  <c:v>6.8975</c:v>
                </c:pt>
                <c:pt idx="941">
                  <c:v>6.8800000000000008</c:v>
                </c:pt>
                <c:pt idx="942">
                  <c:v>6.8494999999999999</c:v>
                </c:pt>
                <c:pt idx="943">
                  <c:v>6.8205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3496"/>
        <c:axId val="607105064"/>
      </c:lineChart>
      <c:dateAx>
        <c:axId val="607103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5064"/>
        <c:crosses val="autoZero"/>
        <c:auto val="1"/>
        <c:lblOffset val="100"/>
        <c:baseTimeUnit val="days"/>
      </c:dateAx>
      <c:valAx>
        <c:axId val="607105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3496"/>
        <c:crosses val="autoZero"/>
        <c:crossBetween val="between"/>
      </c:valAx>
      <c:valAx>
        <c:axId val="6071105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14832"/>
        <c:crosses val="max"/>
        <c:crossBetween val="between"/>
      </c:valAx>
      <c:dateAx>
        <c:axId val="6071148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105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03139001564193E-2"/>
          <c:y val="2.5454545454545455E-2"/>
          <c:w val="0.8797248071263819"/>
          <c:h val="0.7331615366261035"/>
        </c:manualLayout>
      </c:layout>
      <c:lineChart>
        <c:grouping val="standard"/>
        <c:varyColors val="0"/>
        <c:ser>
          <c:idx val="0"/>
          <c:order val="0"/>
          <c:tx>
            <c:strRef>
              <c:f>'[2]Գծապատկեր 3.Զ.1.Մաս Ա'!$B$1</c:f>
              <c:strCache>
                <c:ptCount val="1"/>
                <c:pt idx="0">
                  <c:v>ՀՀ ռիսկ հավելավճար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0"/>
            <c:dispEq val="0"/>
          </c:trendline>
          <c:cat>
            <c:numRef>
              <c:f>'[2]Գծապատկեր 3.Զ.1.Մաս Ա'!$A$2:$A$1287</c:f>
              <c:numCache>
                <c:formatCode>General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'[2]Գծապատկեր 3.Զ.1.Մաս Ա'!$B$2:$B$1287</c:f>
              <c:numCache>
                <c:formatCode>General</c:formatCode>
                <c:ptCount val="1286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259.47300000000001</c:v>
                </c:pt>
                <c:pt idx="17">
                  <c:v>253.96199999999999</c:v>
                </c:pt>
                <c:pt idx="18">
                  <c:v>256.19200000000001</c:v>
                </c:pt>
                <c:pt idx="19">
                  <c:v>254.83199999999999</c:v>
                </c:pt>
                <c:pt idx="20">
                  <c:v>251.904</c:v>
                </c:pt>
                <c:pt idx="21">
                  <c:v>250.858</c:v>
                </c:pt>
                <c:pt idx="22">
                  <c:v>252.22</c:v>
                </c:pt>
                <c:pt idx="23">
                  <c:v>256.41699999999997</c:v>
                </c:pt>
                <c:pt idx="24">
                  <c:v>256.017</c:v>
                </c:pt>
                <c:pt idx="25">
                  <c:v>252.94200000000001</c:v>
                </c:pt>
                <c:pt idx="26">
                  <c:v>250.88300000000001</c:v>
                </c:pt>
                <c:pt idx="27">
                  <c:v>250.72</c:v>
                </c:pt>
                <c:pt idx="28">
                  <c:v>255.08099999999999</c:v>
                </c:pt>
                <c:pt idx="29">
                  <c:v>261.916</c:v>
                </c:pt>
                <c:pt idx="30">
                  <c:v>259.31299999999999</c:v>
                </c:pt>
                <c:pt idx="31">
                  <c:v>254.41499999999999</c:v>
                </c:pt>
                <c:pt idx="32">
                  <c:v>248.679</c:v>
                </c:pt>
                <c:pt idx="33">
                  <c:v>252.61199999999999</c:v>
                </c:pt>
                <c:pt idx="34">
                  <c:v>247.215</c:v>
                </c:pt>
                <c:pt idx="35">
                  <c:v>247.959</c:v>
                </c:pt>
                <c:pt idx="36">
                  <c:v>247.959</c:v>
                </c:pt>
                <c:pt idx="37">
                  <c:v>246.65600000000001</c:v>
                </c:pt>
                <c:pt idx="38">
                  <c:v>249.024</c:v>
                </c:pt>
                <c:pt idx="39">
                  <c:v>255.001</c:v>
                </c:pt>
                <c:pt idx="40">
                  <c:v>252.506</c:v>
                </c:pt>
                <c:pt idx="41">
                  <c:v>250.096</c:v>
                </c:pt>
                <c:pt idx="42">
                  <c:v>252.97</c:v>
                </c:pt>
                <c:pt idx="43">
                  <c:v>254.36799999999999</c:v>
                </c:pt>
                <c:pt idx="44">
                  <c:v>250.15100000000001</c:v>
                </c:pt>
                <c:pt idx="45">
                  <c:v>250.494</c:v>
                </c:pt>
                <c:pt idx="46">
                  <c:v>244.91</c:v>
                </c:pt>
                <c:pt idx="47">
                  <c:v>243.83600000000001</c:v>
                </c:pt>
                <c:pt idx="48">
                  <c:v>243.12</c:v>
                </c:pt>
                <c:pt idx="49">
                  <c:v>243.12</c:v>
                </c:pt>
                <c:pt idx="50">
                  <c:v>237.31200000000001</c:v>
                </c:pt>
                <c:pt idx="51">
                  <c:v>234.98699999999999</c:v>
                </c:pt>
                <c:pt idx="52">
                  <c:v>242.83799999999999</c:v>
                </c:pt>
                <c:pt idx="53">
                  <c:v>237.155</c:v>
                </c:pt>
                <c:pt idx="54">
                  <c:v>232.512</c:v>
                </c:pt>
                <c:pt idx="55">
                  <c:v>232.99</c:v>
                </c:pt>
                <c:pt idx="56">
                  <c:v>232.38</c:v>
                </c:pt>
                <c:pt idx="57">
                  <c:v>232.464</c:v>
                </c:pt>
                <c:pt idx="58">
                  <c:v>232.14699999999999</c:v>
                </c:pt>
                <c:pt idx="59">
                  <c:v>235.858</c:v>
                </c:pt>
                <c:pt idx="60">
                  <c:v>224.96899999999999</c:v>
                </c:pt>
                <c:pt idx="61">
                  <c:v>224.785</c:v>
                </c:pt>
                <c:pt idx="62">
                  <c:v>222.613</c:v>
                </c:pt>
                <c:pt idx="63">
                  <c:v>220.86699999999999</c:v>
                </c:pt>
                <c:pt idx="64">
                  <c:v>218.559</c:v>
                </c:pt>
                <c:pt idx="65">
                  <c:v>218.25899999999999</c:v>
                </c:pt>
                <c:pt idx="66">
                  <c:v>217.26499999999999</c:v>
                </c:pt>
                <c:pt idx="67">
                  <c:v>218.25299999999999</c:v>
                </c:pt>
                <c:pt idx="68">
                  <c:v>218.25299999999999</c:v>
                </c:pt>
                <c:pt idx="69">
                  <c:v>219.131</c:v>
                </c:pt>
                <c:pt idx="70">
                  <c:v>220.53299999999999</c:v>
                </c:pt>
                <c:pt idx="71">
                  <c:v>217.99199999999999</c:v>
                </c:pt>
                <c:pt idx="72">
                  <c:v>216.88300000000001</c:v>
                </c:pt>
                <c:pt idx="73">
                  <c:v>216.88300000000001</c:v>
                </c:pt>
                <c:pt idx="74">
                  <c:v>217.66499999999999</c:v>
                </c:pt>
                <c:pt idx="75">
                  <c:v>225.661</c:v>
                </c:pt>
                <c:pt idx="76">
                  <c:v>228.714</c:v>
                </c:pt>
                <c:pt idx="77">
                  <c:v>226.49700000000001</c:v>
                </c:pt>
                <c:pt idx="78">
                  <c:v>214.81700000000001</c:v>
                </c:pt>
                <c:pt idx="79">
                  <c:v>211.68600000000001</c:v>
                </c:pt>
                <c:pt idx="80">
                  <c:v>212.18700000000001</c:v>
                </c:pt>
                <c:pt idx="81">
                  <c:v>209.239</c:v>
                </c:pt>
                <c:pt idx="82">
                  <c:v>210.68799999999999</c:v>
                </c:pt>
                <c:pt idx="83">
                  <c:v>207.428</c:v>
                </c:pt>
                <c:pt idx="84">
                  <c:v>201.798</c:v>
                </c:pt>
                <c:pt idx="85">
                  <c:v>200.15199999999999</c:v>
                </c:pt>
                <c:pt idx="86">
                  <c:v>200.15199999999999</c:v>
                </c:pt>
                <c:pt idx="87">
                  <c:v>205.815</c:v>
                </c:pt>
                <c:pt idx="88">
                  <c:v>206.09</c:v>
                </c:pt>
                <c:pt idx="89">
                  <c:v>211.65100000000001</c:v>
                </c:pt>
                <c:pt idx="90">
                  <c:v>212.94399999999999</c:v>
                </c:pt>
                <c:pt idx="91">
                  <c:v>225.09700000000001</c:v>
                </c:pt>
                <c:pt idx="92">
                  <c:v>221.131</c:v>
                </c:pt>
                <c:pt idx="93">
                  <c:v>223.81</c:v>
                </c:pt>
                <c:pt idx="94">
                  <c:v>227.60499999999999</c:v>
                </c:pt>
                <c:pt idx="95">
                  <c:v>230.97800000000001</c:v>
                </c:pt>
                <c:pt idx="96">
                  <c:v>232.95599999999999</c:v>
                </c:pt>
                <c:pt idx="97">
                  <c:v>226.63900000000001</c:v>
                </c:pt>
                <c:pt idx="98">
                  <c:v>219.37299999999999</c:v>
                </c:pt>
                <c:pt idx="99">
                  <c:v>220.49799999999999</c:v>
                </c:pt>
                <c:pt idx="100">
                  <c:v>224.124</c:v>
                </c:pt>
                <c:pt idx="101">
                  <c:v>225.04900000000001</c:v>
                </c:pt>
                <c:pt idx="102">
                  <c:v>222.364</c:v>
                </c:pt>
                <c:pt idx="103">
                  <c:v>223.30600000000001</c:v>
                </c:pt>
                <c:pt idx="104">
                  <c:v>221.49199999999999</c:v>
                </c:pt>
                <c:pt idx="105">
                  <c:v>221.90799999999999</c:v>
                </c:pt>
                <c:pt idx="106">
                  <c:v>221.90799999999999</c:v>
                </c:pt>
                <c:pt idx="107">
                  <c:v>222.292</c:v>
                </c:pt>
                <c:pt idx="108">
                  <c:v>222.874</c:v>
                </c:pt>
                <c:pt idx="109">
                  <c:v>222.04300000000001</c:v>
                </c:pt>
                <c:pt idx="110">
                  <c:v>224.75899999999999</c:v>
                </c:pt>
                <c:pt idx="111">
                  <c:v>230.50200000000001</c:v>
                </c:pt>
                <c:pt idx="112">
                  <c:v>234.511</c:v>
                </c:pt>
                <c:pt idx="113">
                  <c:v>241.239</c:v>
                </c:pt>
                <c:pt idx="114">
                  <c:v>248.52199999999999</c:v>
                </c:pt>
                <c:pt idx="115">
                  <c:v>278.62200000000001</c:v>
                </c:pt>
                <c:pt idx="116">
                  <c:v>278.44200000000001</c:v>
                </c:pt>
                <c:pt idx="117">
                  <c:v>273.36099999999999</c:v>
                </c:pt>
                <c:pt idx="118">
                  <c:v>267.48700000000002</c:v>
                </c:pt>
                <c:pt idx="119">
                  <c:v>267.68700000000001</c:v>
                </c:pt>
                <c:pt idx="120">
                  <c:v>284.56299999999999</c:v>
                </c:pt>
                <c:pt idx="121">
                  <c:v>370.66399999999999</c:v>
                </c:pt>
                <c:pt idx="122">
                  <c:v>347.12</c:v>
                </c:pt>
                <c:pt idx="123">
                  <c:v>353.53100000000001</c:v>
                </c:pt>
                <c:pt idx="124">
                  <c:v>395.45499999999998</c:v>
                </c:pt>
                <c:pt idx="125">
                  <c:v>395.3</c:v>
                </c:pt>
                <c:pt idx="126">
                  <c:v>396.839</c:v>
                </c:pt>
                <c:pt idx="127">
                  <c:v>405.47399999999999</c:v>
                </c:pt>
                <c:pt idx="128">
                  <c:v>415.14</c:v>
                </c:pt>
                <c:pt idx="129">
                  <c:v>479.46199999999999</c:v>
                </c:pt>
                <c:pt idx="130">
                  <c:v>501.78</c:v>
                </c:pt>
                <c:pt idx="131">
                  <c:v>518.44600000000003</c:v>
                </c:pt>
                <c:pt idx="132">
                  <c:v>525.78300000000002</c:v>
                </c:pt>
                <c:pt idx="133">
                  <c:v>509.02100000000002</c:v>
                </c:pt>
                <c:pt idx="134">
                  <c:v>495.65300000000002</c:v>
                </c:pt>
                <c:pt idx="135">
                  <c:v>456.048</c:v>
                </c:pt>
                <c:pt idx="136">
                  <c:v>489.14299999999997</c:v>
                </c:pt>
                <c:pt idx="137">
                  <c:v>486.71300000000002</c:v>
                </c:pt>
                <c:pt idx="138">
                  <c:v>464.76400000000001</c:v>
                </c:pt>
                <c:pt idx="139">
                  <c:v>481.1</c:v>
                </c:pt>
                <c:pt idx="140">
                  <c:v>461.71600000000001</c:v>
                </c:pt>
                <c:pt idx="141">
                  <c:v>450.68</c:v>
                </c:pt>
                <c:pt idx="142">
                  <c:v>420.72500000000002</c:v>
                </c:pt>
                <c:pt idx="143">
                  <c:v>429.61200000000002</c:v>
                </c:pt>
                <c:pt idx="144">
                  <c:v>421.08499999999998</c:v>
                </c:pt>
                <c:pt idx="145">
                  <c:v>421.08499999999998</c:v>
                </c:pt>
                <c:pt idx="146">
                  <c:v>421.45100000000002</c:v>
                </c:pt>
                <c:pt idx="147">
                  <c:v>414.30700000000002</c:v>
                </c:pt>
                <c:pt idx="148">
                  <c:v>414.012</c:v>
                </c:pt>
                <c:pt idx="149">
                  <c:v>421.52800000000002</c:v>
                </c:pt>
                <c:pt idx="150">
                  <c:v>415.62799999999999</c:v>
                </c:pt>
                <c:pt idx="151">
                  <c:v>413.51600000000002</c:v>
                </c:pt>
                <c:pt idx="152">
                  <c:v>427.36399999999998</c:v>
                </c:pt>
                <c:pt idx="153">
                  <c:v>428.40300000000002</c:v>
                </c:pt>
                <c:pt idx="154">
                  <c:v>429.334</c:v>
                </c:pt>
                <c:pt idx="155">
                  <c:v>427.43099999999998</c:v>
                </c:pt>
                <c:pt idx="156">
                  <c:v>426.04899999999998</c:v>
                </c:pt>
                <c:pt idx="157">
                  <c:v>422.45100000000002</c:v>
                </c:pt>
                <c:pt idx="158">
                  <c:v>428.589</c:v>
                </c:pt>
                <c:pt idx="159">
                  <c:v>424.78699999999998</c:v>
                </c:pt>
                <c:pt idx="160">
                  <c:v>424.96800000000002</c:v>
                </c:pt>
                <c:pt idx="161">
                  <c:v>427.02</c:v>
                </c:pt>
                <c:pt idx="162">
                  <c:v>409.01600000000002</c:v>
                </c:pt>
                <c:pt idx="163">
                  <c:v>389.72199999999998</c:v>
                </c:pt>
                <c:pt idx="164">
                  <c:v>392.03500000000003</c:v>
                </c:pt>
                <c:pt idx="165">
                  <c:v>393.19400000000002</c:v>
                </c:pt>
                <c:pt idx="166">
                  <c:v>386.47800000000001</c:v>
                </c:pt>
                <c:pt idx="167">
                  <c:v>383.79500000000002</c:v>
                </c:pt>
                <c:pt idx="168">
                  <c:v>371.72199999999998</c:v>
                </c:pt>
                <c:pt idx="169">
                  <c:v>371.28699999999998</c:v>
                </c:pt>
                <c:pt idx="170">
                  <c:v>375.709</c:v>
                </c:pt>
                <c:pt idx="171">
                  <c:v>363.54599999999999</c:v>
                </c:pt>
                <c:pt idx="172">
                  <c:v>342.81400000000002</c:v>
                </c:pt>
                <c:pt idx="173">
                  <c:v>343.24</c:v>
                </c:pt>
                <c:pt idx="174">
                  <c:v>340.03800000000001</c:v>
                </c:pt>
                <c:pt idx="175">
                  <c:v>334.80399999999997</c:v>
                </c:pt>
                <c:pt idx="176">
                  <c:v>334.80399999999997</c:v>
                </c:pt>
                <c:pt idx="177">
                  <c:v>327.88099999999997</c:v>
                </c:pt>
                <c:pt idx="178">
                  <c:v>328.53300000000002</c:v>
                </c:pt>
                <c:pt idx="179">
                  <c:v>329.822</c:v>
                </c:pt>
                <c:pt idx="180">
                  <c:v>333.43900000000002</c:v>
                </c:pt>
                <c:pt idx="181">
                  <c:v>331.41199999999998</c:v>
                </c:pt>
                <c:pt idx="182">
                  <c:v>328.87900000000002</c:v>
                </c:pt>
                <c:pt idx="183">
                  <c:v>324.09500000000003</c:v>
                </c:pt>
                <c:pt idx="184">
                  <c:v>320.52300000000002</c:v>
                </c:pt>
                <c:pt idx="185">
                  <c:v>314.97899999999998</c:v>
                </c:pt>
                <c:pt idx="186">
                  <c:v>310.68200000000002</c:v>
                </c:pt>
                <c:pt idx="187">
                  <c:v>316.48500000000001</c:v>
                </c:pt>
                <c:pt idx="188">
                  <c:v>320.88200000000001</c:v>
                </c:pt>
                <c:pt idx="189">
                  <c:v>328.37400000000002</c:v>
                </c:pt>
                <c:pt idx="190">
                  <c:v>338.09500000000003</c:v>
                </c:pt>
                <c:pt idx="191">
                  <c:v>364.34800000000001</c:v>
                </c:pt>
                <c:pt idx="192">
                  <c:v>363.66399999999999</c:v>
                </c:pt>
                <c:pt idx="193">
                  <c:v>362.01799999999997</c:v>
                </c:pt>
                <c:pt idx="194">
                  <c:v>373.95400000000001</c:v>
                </c:pt>
                <c:pt idx="195">
                  <c:v>372.226</c:v>
                </c:pt>
                <c:pt idx="196">
                  <c:v>371.41199999999998</c:v>
                </c:pt>
                <c:pt idx="197">
                  <c:v>361.56799999999998</c:v>
                </c:pt>
                <c:pt idx="198">
                  <c:v>359.46300000000002</c:v>
                </c:pt>
                <c:pt idx="199">
                  <c:v>370.87200000000001</c:v>
                </c:pt>
                <c:pt idx="200">
                  <c:v>368.79700000000003</c:v>
                </c:pt>
                <c:pt idx="201">
                  <c:v>378.279</c:v>
                </c:pt>
                <c:pt idx="202">
                  <c:v>374.01400000000001</c:v>
                </c:pt>
                <c:pt idx="203">
                  <c:v>372.63900000000001</c:v>
                </c:pt>
                <c:pt idx="204">
                  <c:v>363.36700000000002</c:v>
                </c:pt>
                <c:pt idx="205">
                  <c:v>363.36700000000002</c:v>
                </c:pt>
                <c:pt idx="206">
                  <c:v>340.38600000000002</c:v>
                </c:pt>
                <c:pt idx="207">
                  <c:v>351.54199999999997</c:v>
                </c:pt>
                <c:pt idx="208">
                  <c:v>352.33</c:v>
                </c:pt>
                <c:pt idx="209">
                  <c:v>352.529</c:v>
                </c:pt>
                <c:pt idx="210">
                  <c:v>357.29700000000003</c:v>
                </c:pt>
                <c:pt idx="211">
                  <c:v>353.84399999999999</c:v>
                </c:pt>
                <c:pt idx="212">
                  <c:v>353.88099999999997</c:v>
                </c:pt>
                <c:pt idx="213">
                  <c:v>356.06400000000002</c:v>
                </c:pt>
                <c:pt idx="214">
                  <c:v>357.233</c:v>
                </c:pt>
                <c:pt idx="215">
                  <c:v>357.63799999999998</c:v>
                </c:pt>
                <c:pt idx="216">
                  <c:v>362.27600000000001</c:v>
                </c:pt>
                <c:pt idx="217">
                  <c:v>361.988</c:v>
                </c:pt>
                <c:pt idx="218">
                  <c:v>360.05200000000002</c:v>
                </c:pt>
                <c:pt idx="219">
                  <c:v>350.27800000000002</c:v>
                </c:pt>
                <c:pt idx="220">
                  <c:v>350.62799999999999</c:v>
                </c:pt>
                <c:pt idx="221">
                  <c:v>349.12900000000002</c:v>
                </c:pt>
                <c:pt idx="222">
                  <c:v>344.95699999999999</c:v>
                </c:pt>
                <c:pt idx="223">
                  <c:v>348.18700000000001</c:v>
                </c:pt>
                <c:pt idx="224">
                  <c:v>351.46600000000001</c:v>
                </c:pt>
                <c:pt idx="225">
                  <c:v>350.976</c:v>
                </c:pt>
                <c:pt idx="226">
                  <c:v>350.55099999999999</c:v>
                </c:pt>
                <c:pt idx="227">
                  <c:v>348.98700000000002</c:v>
                </c:pt>
                <c:pt idx="228">
                  <c:v>337.09199999999998</c:v>
                </c:pt>
                <c:pt idx="229">
                  <c:v>335.05</c:v>
                </c:pt>
                <c:pt idx="230">
                  <c:v>329.233</c:v>
                </c:pt>
                <c:pt idx="231">
                  <c:v>328.59500000000003</c:v>
                </c:pt>
                <c:pt idx="232">
                  <c:v>319.363</c:v>
                </c:pt>
                <c:pt idx="233">
                  <c:v>319.51100000000002</c:v>
                </c:pt>
                <c:pt idx="234">
                  <c:v>315.87700000000001</c:v>
                </c:pt>
                <c:pt idx="235">
                  <c:v>310.21199999999999</c:v>
                </c:pt>
                <c:pt idx="236">
                  <c:v>310.93900000000002</c:v>
                </c:pt>
                <c:pt idx="237">
                  <c:v>312.81099999999998</c:v>
                </c:pt>
                <c:pt idx="238">
                  <c:v>314.25599999999997</c:v>
                </c:pt>
                <c:pt idx="239">
                  <c:v>313.63400000000001</c:v>
                </c:pt>
                <c:pt idx="240">
                  <c:v>313.77999999999997</c:v>
                </c:pt>
                <c:pt idx="241">
                  <c:v>313.15199999999999</c:v>
                </c:pt>
                <c:pt idx="242">
                  <c:v>310.96899999999999</c:v>
                </c:pt>
                <c:pt idx="243">
                  <c:v>308.15199999999999</c:v>
                </c:pt>
                <c:pt idx="244">
                  <c:v>308.226</c:v>
                </c:pt>
                <c:pt idx="245">
                  <c:v>301.57400000000001</c:v>
                </c:pt>
                <c:pt idx="246">
                  <c:v>299.74299999999999</c:v>
                </c:pt>
                <c:pt idx="247">
                  <c:v>303.60899999999998</c:v>
                </c:pt>
                <c:pt idx="248">
                  <c:v>299.851</c:v>
                </c:pt>
                <c:pt idx="249">
                  <c:v>300.94900000000001</c:v>
                </c:pt>
                <c:pt idx="250">
                  <c:v>300.738</c:v>
                </c:pt>
                <c:pt idx="251">
                  <c:v>300.738</c:v>
                </c:pt>
                <c:pt idx="252">
                  <c:v>296.65800000000002</c:v>
                </c:pt>
                <c:pt idx="253">
                  <c:v>302.40499999999997</c:v>
                </c:pt>
                <c:pt idx="254">
                  <c:v>300.98399999999998</c:v>
                </c:pt>
                <c:pt idx="255">
                  <c:v>306.88499999999999</c:v>
                </c:pt>
                <c:pt idx="256">
                  <c:v>305.00700000000001</c:v>
                </c:pt>
                <c:pt idx="257">
                  <c:v>302.87299999999999</c:v>
                </c:pt>
                <c:pt idx="258">
                  <c:v>303.82799999999997</c:v>
                </c:pt>
                <c:pt idx="259">
                  <c:v>304.262</c:v>
                </c:pt>
                <c:pt idx="260">
                  <c:v>302.084</c:v>
                </c:pt>
                <c:pt idx="261">
                  <c:v>311.036</c:v>
                </c:pt>
                <c:pt idx="262">
                  <c:v>312.38799999999998</c:v>
                </c:pt>
                <c:pt idx="263">
                  <c:v>311.43099999999998</c:v>
                </c:pt>
                <c:pt idx="264">
                  <c:v>314.32100000000003</c:v>
                </c:pt>
                <c:pt idx="265">
                  <c:v>316.48899999999998</c:v>
                </c:pt>
                <c:pt idx="266">
                  <c:v>366.31700000000001</c:v>
                </c:pt>
                <c:pt idx="267">
                  <c:v>382.65499999999997</c:v>
                </c:pt>
                <c:pt idx="268">
                  <c:v>392.84300000000002</c:v>
                </c:pt>
                <c:pt idx="269">
                  <c:v>352.185</c:v>
                </c:pt>
                <c:pt idx="270">
                  <c:v>346.43799999999999</c:v>
                </c:pt>
                <c:pt idx="271">
                  <c:v>337.322</c:v>
                </c:pt>
                <c:pt idx="272">
                  <c:v>333.42899999999997</c:v>
                </c:pt>
                <c:pt idx="273">
                  <c:v>334.38900000000001</c:v>
                </c:pt>
                <c:pt idx="274">
                  <c:v>338.95600000000002</c:v>
                </c:pt>
                <c:pt idx="275">
                  <c:v>335.56799999999998</c:v>
                </c:pt>
                <c:pt idx="276">
                  <c:v>335.56799999999998</c:v>
                </c:pt>
                <c:pt idx="277">
                  <c:v>333.637</c:v>
                </c:pt>
                <c:pt idx="278">
                  <c:v>338.97699999999998</c:v>
                </c:pt>
                <c:pt idx="279">
                  <c:v>355.41500000000002</c:v>
                </c:pt>
                <c:pt idx="280">
                  <c:v>357.82</c:v>
                </c:pt>
                <c:pt idx="281">
                  <c:v>352.15600000000001</c:v>
                </c:pt>
                <c:pt idx="282">
                  <c:v>351.245</c:v>
                </c:pt>
                <c:pt idx="283">
                  <c:v>350.04399999999998</c:v>
                </c:pt>
                <c:pt idx="284">
                  <c:v>350.52800000000002</c:v>
                </c:pt>
                <c:pt idx="285">
                  <c:v>351.75799999999998</c:v>
                </c:pt>
                <c:pt idx="286">
                  <c:v>361.78699999999998</c:v>
                </c:pt>
                <c:pt idx="287">
                  <c:v>363.79300000000001</c:v>
                </c:pt>
                <c:pt idx="288">
                  <c:v>377.54399999999998</c:v>
                </c:pt>
                <c:pt idx="289">
                  <c:v>376.41800000000001</c:v>
                </c:pt>
                <c:pt idx="290">
                  <c:v>381.11700000000002</c:v>
                </c:pt>
                <c:pt idx="291">
                  <c:v>384.14299999999997</c:v>
                </c:pt>
                <c:pt idx="292">
                  <c:v>394.97</c:v>
                </c:pt>
                <c:pt idx="293">
                  <c:v>400.39299999999997</c:v>
                </c:pt>
                <c:pt idx="294">
                  <c:v>396.45100000000002</c:v>
                </c:pt>
                <c:pt idx="295">
                  <c:v>389.52</c:v>
                </c:pt>
                <c:pt idx="296">
                  <c:v>387.76499999999999</c:v>
                </c:pt>
                <c:pt idx="297">
                  <c:v>370.846</c:v>
                </c:pt>
                <c:pt idx="298">
                  <c:v>370.846</c:v>
                </c:pt>
                <c:pt idx="299">
                  <c:v>327.76900000000001</c:v>
                </c:pt>
                <c:pt idx="300">
                  <c:v>333.92099999999999</c:v>
                </c:pt>
                <c:pt idx="301">
                  <c:v>337.88299999999998</c:v>
                </c:pt>
                <c:pt idx="302">
                  <c:v>339.62799999999999</c:v>
                </c:pt>
                <c:pt idx="303">
                  <c:v>343.7</c:v>
                </c:pt>
                <c:pt idx="304">
                  <c:v>343.52199999999999</c:v>
                </c:pt>
                <c:pt idx="305">
                  <c:v>354.39100000000002</c:v>
                </c:pt>
                <c:pt idx="306">
                  <c:v>349.48200000000003</c:v>
                </c:pt>
                <c:pt idx="307">
                  <c:v>355.53500000000003</c:v>
                </c:pt>
                <c:pt idx="308">
                  <c:v>351.49</c:v>
                </c:pt>
                <c:pt idx="309">
                  <c:v>351.49</c:v>
                </c:pt>
                <c:pt idx="310">
                  <c:v>353.47800000000001</c:v>
                </c:pt>
                <c:pt idx="311">
                  <c:v>353.88099999999997</c:v>
                </c:pt>
                <c:pt idx="312">
                  <c:v>354.15199999999999</c:v>
                </c:pt>
                <c:pt idx="313">
                  <c:v>349.98399999999998</c:v>
                </c:pt>
                <c:pt idx="314">
                  <c:v>343.81900000000002</c:v>
                </c:pt>
                <c:pt idx="315">
                  <c:v>304.25599999999997</c:v>
                </c:pt>
                <c:pt idx="316">
                  <c:v>304.44299999999998</c:v>
                </c:pt>
                <c:pt idx="317">
                  <c:v>308.947</c:v>
                </c:pt>
                <c:pt idx="318">
                  <c:v>308.32600000000002</c:v>
                </c:pt>
                <c:pt idx="319">
                  <c:v>306.69600000000003</c:v>
                </c:pt>
                <c:pt idx="320">
                  <c:v>314.928</c:v>
                </c:pt>
                <c:pt idx="321">
                  <c:v>314.93700000000001</c:v>
                </c:pt>
                <c:pt idx="322">
                  <c:v>315.71899999999999</c:v>
                </c:pt>
                <c:pt idx="323">
                  <c:v>308.86200000000002</c:v>
                </c:pt>
                <c:pt idx="324">
                  <c:v>301.14100000000002</c:v>
                </c:pt>
                <c:pt idx="325">
                  <c:v>293.57799999999997</c:v>
                </c:pt>
                <c:pt idx="326">
                  <c:v>298.38900000000001</c:v>
                </c:pt>
                <c:pt idx="327">
                  <c:v>294.60700000000003</c:v>
                </c:pt>
                <c:pt idx="328">
                  <c:v>300.15800000000002</c:v>
                </c:pt>
                <c:pt idx="329">
                  <c:v>297.19600000000003</c:v>
                </c:pt>
                <c:pt idx="330">
                  <c:v>297.19600000000003</c:v>
                </c:pt>
                <c:pt idx="331">
                  <c:v>295.31700000000001</c:v>
                </c:pt>
                <c:pt idx="332">
                  <c:v>298.03199999999998</c:v>
                </c:pt>
                <c:pt idx="333">
                  <c:v>299.48399999999998</c:v>
                </c:pt>
                <c:pt idx="334">
                  <c:v>298.68700000000001</c:v>
                </c:pt>
                <c:pt idx="335">
                  <c:v>298.68700000000001</c:v>
                </c:pt>
                <c:pt idx="336">
                  <c:v>295.11099999999999</c:v>
                </c:pt>
                <c:pt idx="337">
                  <c:v>293.49400000000003</c:v>
                </c:pt>
                <c:pt idx="338">
                  <c:v>284.94799999999998</c:v>
                </c:pt>
                <c:pt idx="339">
                  <c:v>282.31299999999999</c:v>
                </c:pt>
                <c:pt idx="340">
                  <c:v>279.82799999999997</c:v>
                </c:pt>
                <c:pt idx="341">
                  <c:v>275.70100000000002</c:v>
                </c:pt>
                <c:pt idx="342">
                  <c:v>268.48099999999999</c:v>
                </c:pt>
                <c:pt idx="343">
                  <c:v>270.97500000000002</c:v>
                </c:pt>
                <c:pt idx="344">
                  <c:v>269.84199999999998</c:v>
                </c:pt>
                <c:pt idx="345">
                  <c:v>256.709</c:v>
                </c:pt>
                <c:pt idx="346">
                  <c:v>256.709</c:v>
                </c:pt>
                <c:pt idx="347">
                  <c:v>258.54700000000003</c:v>
                </c:pt>
                <c:pt idx="348">
                  <c:v>258.44600000000003</c:v>
                </c:pt>
                <c:pt idx="349">
                  <c:v>261.274</c:v>
                </c:pt>
                <c:pt idx="350">
                  <c:v>259.49599999999998</c:v>
                </c:pt>
                <c:pt idx="351">
                  <c:v>259.29500000000002</c:v>
                </c:pt>
                <c:pt idx="352">
                  <c:v>277.27600000000001</c:v>
                </c:pt>
                <c:pt idx="353">
                  <c:v>280.84199999999998</c:v>
                </c:pt>
                <c:pt idx="354">
                  <c:v>274.46199999999999</c:v>
                </c:pt>
                <c:pt idx="355">
                  <c:v>276.52199999999999</c:v>
                </c:pt>
                <c:pt idx="356">
                  <c:v>271.08800000000002</c:v>
                </c:pt>
                <c:pt idx="357">
                  <c:v>269.25</c:v>
                </c:pt>
                <c:pt idx="358">
                  <c:v>266.483</c:v>
                </c:pt>
                <c:pt idx="359">
                  <c:v>262.31200000000001</c:v>
                </c:pt>
                <c:pt idx="360">
                  <c:v>263.53300000000002</c:v>
                </c:pt>
                <c:pt idx="361">
                  <c:v>260.08499999999998</c:v>
                </c:pt>
                <c:pt idx="362">
                  <c:v>265.20600000000002</c:v>
                </c:pt>
                <c:pt idx="363">
                  <c:v>269.89</c:v>
                </c:pt>
                <c:pt idx="364">
                  <c:v>274.06</c:v>
                </c:pt>
                <c:pt idx="365">
                  <c:v>274.61700000000002</c:v>
                </c:pt>
                <c:pt idx="366">
                  <c:v>274.61700000000002</c:v>
                </c:pt>
                <c:pt idx="367">
                  <c:v>278.67200000000003</c:v>
                </c:pt>
                <c:pt idx="368">
                  <c:v>277.666</c:v>
                </c:pt>
                <c:pt idx="369">
                  <c:v>285.089</c:v>
                </c:pt>
                <c:pt idx="370">
                  <c:v>282.99099999999999</c:v>
                </c:pt>
                <c:pt idx="371">
                  <c:v>275.81700000000001</c:v>
                </c:pt>
                <c:pt idx="372">
                  <c:v>274.202</c:v>
                </c:pt>
                <c:pt idx="373">
                  <c:v>276.06299999999999</c:v>
                </c:pt>
                <c:pt idx="374">
                  <c:v>273.37400000000002</c:v>
                </c:pt>
                <c:pt idx="375">
                  <c:v>297.90699999999998</c:v>
                </c:pt>
                <c:pt idx="376">
                  <c:v>294.346</c:v>
                </c:pt>
                <c:pt idx="377">
                  <c:v>288.81900000000002</c:v>
                </c:pt>
                <c:pt idx="378">
                  <c:v>283.786</c:v>
                </c:pt>
                <c:pt idx="379">
                  <c:v>280.56400000000002</c:v>
                </c:pt>
                <c:pt idx="380">
                  <c:v>290.86700000000002</c:v>
                </c:pt>
                <c:pt idx="381">
                  <c:v>295.96899999999999</c:v>
                </c:pt>
                <c:pt idx="382">
                  <c:v>300.55799999999999</c:v>
                </c:pt>
                <c:pt idx="383">
                  <c:v>300.27</c:v>
                </c:pt>
                <c:pt idx="384">
                  <c:v>304.36200000000002</c:v>
                </c:pt>
                <c:pt idx="385">
                  <c:v>289.92500000000001</c:v>
                </c:pt>
                <c:pt idx="386">
                  <c:v>292.58999999999997</c:v>
                </c:pt>
                <c:pt idx="387">
                  <c:v>291.697</c:v>
                </c:pt>
                <c:pt idx="388">
                  <c:v>294.88200000000001</c:v>
                </c:pt>
                <c:pt idx="389">
                  <c:v>298.13400000000001</c:v>
                </c:pt>
                <c:pt idx="390">
                  <c:v>308.48200000000003</c:v>
                </c:pt>
                <c:pt idx="391">
                  <c:v>298.92099999999999</c:v>
                </c:pt>
                <c:pt idx="392">
                  <c:v>306.14499999999998</c:v>
                </c:pt>
                <c:pt idx="393">
                  <c:v>308.11200000000002</c:v>
                </c:pt>
                <c:pt idx="394">
                  <c:v>310.72399999999999</c:v>
                </c:pt>
                <c:pt idx="395">
                  <c:v>313.75299999999999</c:v>
                </c:pt>
                <c:pt idx="396">
                  <c:v>313.62</c:v>
                </c:pt>
                <c:pt idx="397">
                  <c:v>302.77</c:v>
                </c:pt>
                <c:pt idx="398">
                  <c:v>303.83300000000003</c:v>
                </c:pt>
                <c:pt idx="399">
                  <c:v>304.96800000000002</c:v>
                </c:pt>
                <c:pt idx="400">
                  <c:v>302.358</c:v>
                </c:pt>
                <c:pt idx="401">
                  <c:v>303.36099999999999</c:v>
                </c:pt>
                <c:pt idx="402">
                  <c:v>306.92399999999998</c:v>
                </c:pt>
                <c:pt idx="403">
                  <c:v>309.59199999999998</c:v>
                </c:pt>
                <c:pt idx="404">
                  <c:v>309.70100000000002</c:v>
                </c:pt>
                <c:pt idx="405">
                  <c:v>307.03800000000001</c:v>
                </c:pt>
                <c:pt idx="406">
                  <c:v>308.89100000000002</c:v>
                </c:pt>
                <c:pt idx="407">
                  <c:v>306.529</c:v>
                </c:pt>
                <c:pt idx="408">
                  <c:v>314.61500000000001</c:v>
                </c:pt>
                <c:pt idx="409">
                  <c:v>313.303</c:v>
                </c:pt>
                <c:pt idx="410">
                  <c:v>310.93400000000003</c:v>
                </c:pt>
                <c:pt idx="411">
                  <c:v>310.137</c:v>
                </c:pt>
                <c:pt idx="412">
                  <c:v>302.36</c:v>
                </c:pt>
                <c:pt idx="413">
                  <c:v>306.66399999999999</c:v>
                </c:pt>
                <c:pt idx="414">
                  <c:v>305.86099999999999</c:v>
                </c:pt>
                <c:pt idx="415">
                  <c:v>305.63200000000001</c:v>
                </c:pt>
                <c:pt idx="416">
                  <c:v>303.70299999999997</c:v>
                </c:pt>
                <c:pt idx="417">
                  <c:v>303.75799999999998</c:v>
                </c:pt>
                <c:pt idx="418">
                  <c:v>302.53899999999999</c:v>
                </c:pt>
                <c:pt idx="419">
                  <c:v>302.41300000000001</c:v>
                </c:pt>
                <c:pt idx="420">
                  <c:v>306.16699999999997</c:v>
                </c:pt>
                <c:pt idx="421">
                  <c:v>306.42099999999999</c:v>
                </c:pt>
                <c:pt idx="422">
                  <c:v>307.93700000000001</c:v>
                </c:pt>
                <c:pt idx="423">
                  <c:v>300.23099999999999</c:v>
                </c:pt>
                <c:pt idx="424">
                  <c:v>292.19400000000002</c:v>
                </c:pt>
                <c:pt idx="425">
                  <c:v>281.78199999999998</c:v>
                </c:pt>
                <c:pt idx="426">
                  <c:v>279.85700000000003</c:v>
                </c:pt>
                <c:pt idx="427">
                  <c:v>281.33100000000002</c:v>
                </c:pt>
                <c:pt idx="428">
                  <c:v>278.84699999999998</c:v>
                </c:pt>
                <c:pt idx="429">
                  <c:v>274.16399999999999</c:v>
                </c:pt>
                <c:pt idx="430">
                  <c:v>284.33999999999997</c:v>
                </c:pt>
                <c:pt idx="431">
                  <c:v>286.91699999999997</c:v>
                </c:pt>
                <c:pt idx="432">
                  <c:v>289.74099999999999</c:v>
                </c:pt>
                <c:pt idx="433">
                  <c:v>290.78800000000001</c:v>
                </c:pt>
                <c:pt idx="434">
                  <c:v>289.36599999999999</c:v>
                </c:pt>
                <c:pt idx="435">
                  <c:v>289.27999999999997</c:v>
                </c:pt>
                <c:pt idx="436">
                  <c:v>289.12</c:v>
                </c:pt>
                <c:pt idx="437">
                  <c:v>292.95100000000002</c:v>
                </c:pt>
                <c:pt idx="438">
                  <c:v>294.66399999999999</c:v>
                </c:pt>
                <c:pt idx="439">
                  <c:v>291.25299999999999</c:v>
                </c:pt>
                <c:pt idx="440">
                  <c:v>292.77</c:v>
                </c:pt>
                <c:pt idx="441">
                  <c:v>292.77</c:v>
                </c:pt>
                <c:pt idx="442">
                  <c:v>294.154</c:v>
                </c:pt>
                <c:pt idx="443">
                  <c:v>296.99900000000002</c:v>
                </c:pt>
                <c:pt idx="444">
                  <c:v>296.185</c:v>
                </c:pt>
                <c:pt idx="445">
                  <c:v>297.15100000000001</c:v>
                </c:pt>
                <c:pt idx="446">
                  <c:v>297.60300000000001</c:v>
                </c:pt>
                <c:pt idx="447">
                  <c:v>298.91399999999999</c:v>
                </c:pt>
                <c:pt idx="448">
                  <c:v>298.97699999999998</c:v>
                </c:pt>
                <c:pt idx="449">
                  <c:v>302.084</c:v>
                </c:pt>
                <c:pt idx="450">
                  <c:v>298.75099999999998</c:v>
                </c:pt>
                <c:pt idx="451">
                  <c:v>294.48200000000003</c:v>
                </c:pt>
                <c:pt idx="452">
                  <c:v>296.25299999999999</c:v>
                </c:pt>
                <c:pt idx="453">
                  <c:v>294.16899999999998</c:v>
                </c:pt>
                <c:pt idx="454">
                  <c:v>299.88200000000001</c:v>
                </c:pt>
                <c:pt idx="455">
                  <c:v>303.024</c:v>
                </c:pt>
                <c:pt idx="456">
                  <c:v>289.76299999999998</c:v>
                </c:pt>
                <c:pt idx="457">
                  <c:v>295.40199999999999</c:v>
                </c:pt>
                <c:pt idx="458">
                  <c:v>294.387</c:v>
                </c:pt>
                <c:pt idx="459">
                  <c:v>286.74</c:v>
                </c:pt>
                <c:pt idx="460">
                  <c:v>275.14299999999997</c:v>
                </c:pt>
                <c:pt idx="461">
                  <c:v>272.69099999999997</c:v>
                </c:pt>
                <c:pt idx="462">
                  <c:v>275.57</c:v>
                </c:pt>
                <c:pt idx="463">
                  <c:v>275.57100000000003</c:v>
                </c:pt>
                <c:pt idx="464">
                  <c:v>273.827</c:v>
                </c:pt>
                <c:pt idx="465">
                  <c:v>279.529</c:v>
                </c:pt>
                <c:pt idx="466">
                  <c:v>279.529</c:v>
                </c:pt>
                <c:pt idx="467">
                  <c:v>277.541</c:v>
                </c:pt>
                <c:pt idx="468">
                  <c:v>281.00400000000002</c:v>
                </c:pt>
                <c:pt idx="469">
                  <c:v>284.13600000000002</c:v>
                </c:pt>
                <c:pt idx="470">
                  <c:v>275.30399999999997</c:v>
                </c:pt>
                <c:pt idx="471">
                  <c:v>275.178</c:v>
                </c:pt>
                <c:pt idx="472">
                  <c:v>276.42500000000001</c:v>
                </c:pt>
                <c:pt idx="473">
                  <c:v>272.548</c:v>
                </c:pt>
                <c:pt idx="474">
                  <c:v>279.08499999999998</c:v>
                </c:pt>
                <c:pt idx="475">
                  <c:v>280</c:v>
                </c:pt>
                <c:pt idx="476">
                  <c:v>284.72800000000001</c:v>
                </c:pt>
                <c:pt idx="477">
                  <c:v>297.37700000000001</c:v>
                </c:pt>
                <c:pt idx="478">
                  <c:v>290.28699999999998</c:v>
                </c:pt>
                <c:pt idx="479">
                  <c:v>285.15499999999997</c:v>
                </c:pt>
                <c:pt idx="480">
                  <c:v>288.64499999999998</c:v>
                </c:pt>
                <c:pt idx="481">
                  <c:v>291.20999999999998</c:v>
                </c:pt>
                <c:pt idx="482">
                  <c:v>289.47399999999999</c:v>
                </c:pt>
                <c:pt idx="483">
                  <c:v>293.08199999999999</c:v>
                </c:pt>
                <c:pt idx="484">
                  <c:v>289.26600000000002</c:v>
                </c:pt>
                <c:pt idx="485">
                  <c:v>291.315</c:v>
                </c:pt>
                <c:pt idx="486">
                  <c:v>292.27699999999999</c:v>
                </c:pt>
                <c:pt idx="487">
                  <c:v>293.173</c:v>
                </c:pt>
                <c:pt idx="488">
                  <c:v>295.673</c:v>
                </c:pt>
                <c:pt idx="489">
                  <c:v>295.66300000000001</c:v>
                </c:pt>
                <c:pt idx="490">
                  <c:v>286.30900000000003</c:v>
                </c:pt>
                <c:pt idx="491">
                  <c:v>286.38799999999998</c:v>
                </c:pt>
                <c:pt idx="492">
                  <c:v>285.17899999999997</c:v>
                </c:pt>
                <c:pt idx="493">
                  <c:v>284.59300000000002</c:v>
                </c:pt>
                <c:pt idx="494">
                  <c:v>286.83699999999999</c:v>
                </c:pt>
                <c:pt idx="495">
                  <c:v>290.24799999999999</c:v>
                </c:pt>
                <c:pt idx="496">
                  <c:v>293.36700000000002</c:v>
                </c:pt>
                <c:pt idx="497">
                  <c:v>296.13900000000001</c:v>
                </c:pt>
                <c:pt idx="498">
                  <c:v>290.01799999999997</c:v>
                </c:pt>
                <c:pt idx="499">
                  <c:v>293.31700000000001</c:v>
                </c:pt>
                <c:pt idx="500">
                  <c:v>293.34699999999998</c:v>
                </c:pt>
                <c:pt idx="501">
                  <c:v>293.76100000000002</c:v>
                </c:pt>
                <c:pt idx="502">
                  <c:v>294.279</c:v>
                </c:pt>
                <c:pt idx="503">
                  <c:v>284.89</c:v>
                </c:pt>
                <c:pt idx="504">
                  <c:v>284.63799999999998</c:v>
                </c:pt>
                <c:pt idx="505">
                  <c:v>284.82900000000001</c:v>
                </c:pt>
                <c:pt idx="506">
                  <c:v>288.68099999999998</c:v>
                </c:pt>
                <c:pt idx="507">
                  <c:v>286.59500000000003</c:v>
                </c:pt>
                <c:pt idx="508">
                  <c:v>287.62900000000002</c:v>
                </c:pt>
                <c:pt idx="509">
                  <c:v>281.85399999999998</c:v>
                </c:pt>
                <c:pt idx="510">
                  <c:v>276.22699999999998</c:v>
                </c:pt>
                <c:pt idx="511">
                  <c:v>276.22699999999998</c:v>
                </c:pt>
                <c:pt idx="512">
                  <c:v>273.49900000000002</c:v>
                </c:pt>
                <c:pt idx="513">
                  <c:v>271.74700000000001</c:v>
                </c:pt>
                <c:pt idx="514">
                  <c:v>271.483</c:v>
                </c:pt>
                <c:pt idx="515">
                  <c:v>269.209</c:v>
                </c:pt>
                <c:pt idx="516">
                  <c:v>269.315</c:v>
                </c:pt>
                <c:pt idx="517">
                  <c:v>270.58199999999999</c:v>
                </c:pt>
                <c:pt idx="518">
                  <c:v>273.61799999999999</c:v>
                </c:pt>
                <c:pt idx="519">
                  <c:v>265.95299999999997</c:v>
                </c:pt>
                <c:pt idx="520">
                  <c:v>262.03899999999999</c:v>
                </c:pt>
                <c:pt idx="521">
                  <c:v>270.41699999999997</c:v>
                </c:pt>
                <c:pt idx="522">
                  <c:v>271.47699999999998</c:v>
                </c:pt>
                <c:pt idx="523">
                  <c:v>270.15800000000002</c:v>
                </c:pt>
                <c:pt idx="524">
                  <c:v>271.11099999999999</c:v>
                </c:pt>
                <c:pt idx="525">
                  <c:v>267.02</c:v>
                </c:pt>
                <c:pt idx="526">
                  <c:v>270.14499999999998</c:v>
                </c:pt>
                <c:pt idx="527">
                  <c:v>273.51900000000001</c:v>
                </c:pt>
                <c:pt idx="528">
                  <c:v>282.54300000000001</c:v>
                </c:pt>
                <c:pt idx="529">
                  <c:v>284.37700000000001</c:v>
                </c:pt>
                <c:pt idx="530">
                  <c:v>316.17700000000002</c:v>
                </c:pt>
                <c:pt idx="531">
                  <c:v>320.88799999999998</c:v>
                </c:pt>
                <c:pt idx="532">
                  <c:v>323.43299999999999</c:v>
                </c:pt>
                <c:pt idx="533">
                  <c:v>323.262</c:v>
                </c:pt>
                <c:pt idx="534">
                  <c:v>318.24</c:v>
                </c:pt>
                <c:pt idx="535">
                  <c:v>314.55700000000002</c:v>
                </c:pt>
                <c:pt idx="536">
                  <c:v>314.55700000000002</c:v>
                </c:pt>
                <c:pt idx="537">
                  <c:v>310.44799999999998</c:v>
                </c:pt>
                <c:pt idx="538">
                  <c:v>307.40499999999997</c:v>
                </c:pt>
                <c:pt idx="539">
                  <c:v>299.19900000000001</c:v>
                </c:pt>
                <c:pt idx="540">
                  <c:v>294.32799999999997</c:v>
                </c:pt>
                <c:pt idx="541">
                  <c:v>291.12400000000002</c:v>
                </c:pt>
                <c:pt idx="542">
                  <c:v>294.404</c:v>
                </c:pt>
                <c:pt idx="543">
                  <c:v>292.62400000000002</c:v>
                </c:pt>
                <c:pt idx="544">
                  <c:v>292.85599999999999</c:v>
                </c:pt>
                <c:pt idx="545">
                  <c:v>298.411</c:v>
                </c:pt>
                <c:pt idx="546">
                  <c:v>299.61799999999999</c:v>
                </c:pt>
                <c:pt idx="547">
                  <c:v>295.88799999999998</c:v>
                </c:pt>
                <c:pt idx="548">
                  <c:v>301.67500000000001</c:v>
                </c:pt>
                <c:pt idx="549">
                  <c:v>306.25799999999998</c:v>
                </c:pt>
                <c:pt idx="550">
                  <c:v>306.505</c:v>
                </c:pt>
                <c:pt idx="551">
                  <c:v>307.03800000000001</c:v>
                </c:pt>
                <c:pt idx="552">
                  <c:v>306.57400000000001</c:v>
                </c:pt>
                <c:pt idx="553">
                  <c:v>302.23500000000001</c:v>
                </c:pt>
                <c:pt idx="554">
                  <c:v>303.89299999999997</c:v>
                </c:pt>
                <c:pt idx="555">
                  <c:v>313.00700000000001</c:v>
                </c:pt>
                <c:pt idx="556">
                  <c:v>307.673</c:v>
                </c:pt>
                <c:pt idx="557">
                  <c:v>308.34300000000002</c:v>
                </c:pt>
                <c:pt idx="558">
                  <c:v>303.20400000000001</c:v>
                </c:pt>
                <c:pt idx="559">
                  <c:v>303.20400000000001</c:v>
                </c:pt>
                <c:pt idx="560">
                  <c:v>301.07900000000001</c:v>
                </c:pt>
                <c:pt idx="561">
                  <c:v>298.803</c:v>
                </c:pt>
                <c:pt idx="562">
                  <c:v>298.70100000000002</c:v>
                </c:pt>
                <c:pt idx="563">
                  <c:v>307.02300000000002</c:v>
                </c:pt>
                <c:pt idx="564">
                  <c:v>310.69</c:v>
                </c:pt>
                <c:pt idx="565">
                  <c:v>310.79599999999999</c:v>
                </c:pt>
                <c:pt idx="566">
                  <c:v>306.786</c:v>
                </c:pt>
                <c:pt idx="567">
                  <c:v>312.66000000000003</c:v>
                </c:pt>
                <c:pt idx="568">
                  <c:v>311.05099999999999</c:v>
                </c:pt>
                <c:pt idx="569">
                  <c:v>311.05099999999999</c:v>
                </c:pt>
                <c:pt idx="570">
                  <c:v>330.21100000000001</c:v>
                </c:pt>
                <c:pt idx="571">
                  <c:v>330.74099999999999</c:v>
                </c:pt>
                <c:pt idx="572">
                  <c:v>334.995</c:v>
                </c:pt>
                <c:pt idx="573">
                  <c:v>332.53800000000001</c:v>
                </c:pt>
                <c:pt idx="574">
                  <c:v>331.20699999999999</c:v>
                </c:pt>
                <c:pt idx="575">
                  <c:v>335.96899999999999</c:v>
                </c:pt>
                <c:pt idx="576">
                  <c:v>319.77199999999999</c:v>
                </c:pt>
                <c:pt idx="577">
                  <c:v>317.45499999999998</c:v>
                </c:pt>
                <c:pt idx="578">
                  <c:v>309.745</c:v>
                </c:pt>
                <c:pt idx="579">
                  <c:v>310.93599999999998</c:v>
                </c:pt>
                <c:pt idx="580">
                  <c:v>312.14800000000002</c:v>
                </c:pt>
                <c:pt idx="581">
                  <c:v>314.07299999999998</c:v>
                </c:pt>
                <c:pt idx="582">
                  <c:v>312.66899999999998</c:v>
                </c:pt>
                <c:pt idx="583">
                  <c:v>313.12799999999999</c:v>
                </c:pt>
                <c:pt idx="584">
                  <c:v>319.79300000000001</c:v>
                </c:pt>
                <c:pt idx="585">
                  <c:v>319.55799999999999</c:v>
                </c:pt>
                <c:pt idx="586">
                  <c:v>318.36700000000002</c:v>
                </c:pt>
                <c:pt idx="587">
                  <c:v>314.34399999999999</c:v>
                </c:pt>
                <c:pt idx="588">
                  <c:v>314.29300000000001</c:v>
                </c:pt>
                <c:pt idx="589">
                  <c:v>312.904</c:v>
                </c:pt>
                <c:pt idx="590">
                  <c:v>312.904</c:v>
                </c:pt>
                <c:pt idx="591">
                  <c:v>313.14</c:v>
                </c:pt>
                <c:pt idx="592">
                  <c:v>313.315</c:v>
                </c:pt>
                <c:pt idx="593">
                  <c:v>307.411</c:v>
                </c:pt>
                <c:pt idx="594">
                  <c:v>309.411</c:v>
                </c:pt>
                <c:pt idx="595">
                  <c:v>310.72500000000002</c:v>
                </c:pt>
                <c:pt idx="596">
                  <c:v>302.46899999999999</c:v>
                </c:pt>
                <c:pt idx="597">
                  <c:v>300.358</c:v>
                </c:pt>
                <c:pt idx="598">
                  <c:v>297.36599999999999</c:v>
                </c:pt>
                <c:pt idx="599">
                  <c:v>297.94799999999998</c:v>
                </c:pt>
                <c:pt idx="600">
                  <c:v>293.75299999999999</c:v>
                </c:pt>
                <c:pt idx="601">
                  <c:v>298.34199999999998</c:v>
                </c:pt>
                <c:pt idx="602">
                  <c:v>302.62599999999998</c:v>
                </c:pt>
                <c:pt idx="603">
                  <c:v>302.79399999999998</c:v>
                </c:pt>
                <c:pt idx="604">
                  <c:v>303.62099999999998</c:v>
                </c:pt>
                <c:pt idx="605">
                  <c:v>299.32400000000001</c:v>
                </c:pt>
                <c:pt idx="606">
                  <c:v>299.32400000000001</c:v>
                </c:pt>
                <c:pt idx="607">
                  <c:v>302.733</c:v>
                </c:pt>
                <c:pt idx="608">
                  <c:v>303.39999999999998</c:v>
                </c:pt>
                <c:pt idx="609">
                  <c:v>307.84100000000001</c:v>
                </c:pt>
                <c:pt idx="610">
                  <c:v>305.14800000000002</c:v>
                </c:pt>
                <c:pt idx="611">
                  <c:v>323.85599999999999</c:v>
                </c:pt>
                <c:pt idx="612">
                  <c:v>324.029</c:v>
                </c:pt>
                <c:pt idx="613">
                  <c:v>320.11900000000003</c:v>
                </c:pt>
                <c:pt idx="614">
                  <c:v>322.00900000000001</c:v>
                </c:pt>
                <c:pt idx="615">
                  <c:v>323.05599999999998</c:v>
                </c:pt>
                <c:pt idx="616">
                  <c:v>325.84300000000002</c:v>
                </c:pt>
                <c:pt idx="617">
                  <c:v>325.83600000000001</c:v>
                </c:pt>
                <c:pt idx="618">
                  <c:v>327.94</c:v>
                </c:pt>
                <c:pt idx="619">
                  <c:v>323.05399999999997</c:v>
                </c:pt>
                <c:pt idx="620">
                  <c:v>321.14600000000002</c:v>
                </c:pt>
                <c:pt idx="621">
                  <c:v>326.35399999999998</c:v>
                </c:pt>
                <c:pt idx="622">
                  <c:v>326.51799999999997</c:v>
                </c:pt>
                <c:pt idx="623">
                  <c:v>327.34100000000001</c:v>
                </c:pt>
                <c:pt idx="624">
                  <c:v>324.07100000000003</c:v>
                </c:pt>
                <c:pt idx="625">
                  <c:v>327.72199999999998</c:v>
                </c:pt>
                <c:pt idx="626">
                  <c:v>334.291</c:v>
                </c:pt>
                <c:pt idx="627">
                  <c:v>330.50799999999998</c:v>
                </c:pt>
                <c:pt idx="628">
                  <c:v>329.28399999999999</c:v>
                </c:pt>
                <c:pt idx="629">
                  <c:v>335.37700000000001</c:v>
                </c:pt>
                <c:pt idx="630">
                  <c:v>335.68799999999999</c:v>
                </c:pt>
                <c:pt idx="631">
                  <c:v>335.68799999999999</c:v>
                </c:pt>
                <c:pt idx="632">
                  <c:v>339.83800000000002</c:v>
                </c:pt>
                <c:pt idx="633">
                  <c:v>343.09699999999998</c:v>
                </c:pt>
                <c:pt idx="634">
                  <c:v>353.74299999999999</c:v>
                </c:pt>
                <c:pt idx="635">
                  <c:v>348.34300000000002</c:v>
                </c:pt>
                <c:pt idx="636">
                  <c:v>366.95299999999997</c:v>
                </c:pt>
                <c:pt idx="637">
                  <c:v>366.95299999999997</c:v>
                </c:pt>
                <c:pt idx="638">
                  <c:v>418.05700000000002</c:v>
                </c:pt>
                <c:pt idx="639">
                  <c:v>496.31</c:v>
                </c:pt>
                <c:pt idx="640">
                  <c:v>495.02800000000002</c:v>
                </c:pt>
                <c:pt idx="641">
                  <c:v>521.97900000000004</c:v>
                </c:pt>
                <c:pt idx="642">
                  <c:v>579.51300000000003</c:v>
                </c:pt>
                <c:pt idx="643">
                  <c:v>606.505</c:v>
                </c:pt>
                <c:pt idx="644">
                  <c:v>599.54399999999998</c:v>
                </c:pt>
                <c:pt idx="645">
                  <c:v>591.36400000000003</c:v>
                </c:pt>
                <c:pt idx="646">
                  <c:v>585.096</c:v>
                </c:pt>
                <c:pt idx="647">
                  <c:v>555.34400000000005</c:v>
                </c:pt>
                <c:pt idx="648">
                  <c:v>536.10599999999999</c:v>
                </c:pt>
                <c:pt idx="649">
                  <c:v>485.68</c:v>
                </c:pt>
                <c:pt idx="650">
                  <c:v>486.017</c:v>
                </c:pt>
                <c:pt idx="651">
                  <c:v>485.22399999999999</c:v>
                </c:pt>
                <c:pt idx="652">
                  <c:v>432.34199999999998</c:v>
                </c:pt>
                <c:pt idx="653">
                  <c:v>424.31900000000002</c:v>
                </c:pt>
                <c:pt idx="654">
                  <c:v>430.452</c:v>
                </c:pt>
                <c:pt idx="655">
                  <c:v>426.72800000000001</c:v>
                </c:pt>
                <c:pt idx="656">
                  <c:v>415.08100000000002</c:v>
                </c:pt>
                <c:pt idx="657">
                  <c:v>430.35399999999998</c:v>
                </c:pt>
                <c:pt idx="658">
                  <c:v>434.78399999999999</c:v>
                </c:pt>
                <c:pt idx="659">
                  <c:v>441.70600000000002</c:v>
                </c:pt>
                <c:pt idx="660">
                  <c:v>434.529</c:v>
                </c:pt>
                <c:pt idx="661">
                  <c:v>430.97699999999998</c:v>
                </c:pt>
                <c:pt idx="662">
                  <c:v>435.98399999999998</c:v>
                </c:pt>
                <c:pt idx="663">
                  <c:v>420.791</c:v>
                </c:pt>
                <c:pt idx="664">
                  <c:v>420.89299999999997</c:v>
                </c:pt>
                <c:pt idx="665">
                  <c:v>416.92099999999999</c:v>
                </c:pt>
                <c:pt idx="666">
                  <c:v>411.85700000000003</c:v>
                </c:pt>
                <c:pt idx="667">
                  <c:v>416.07600000000002</c:v>
                </c:pt>
                <c:pt idx="668">
                  <c:v>419.947</c:v>
                </c:pt>
                <c:pt idx="669">
                  <c:v>425.01900000000001</c:v>
                </c:pt>
                <c:pt idx="670">
                  <c:v>411.73</c:v>
                </c:pt>
                <c:pt idx="671">
                  <c:v>411.73</c:v>
                </c:pt>
                <c:pt idx="672">
                  <c:v>407.03899999999999</c:v>
                </c:pt>
                <c:pt idx="673">
                  <c:v>414.04199999999997</c:v>
                </c:pt>
                <c:pt idx="674">
                  <c:v>419.55200000000002</c:v>
                </c:pt>
                <c:pt idx="675">
                  <c:v>416.517</c:v>
                </c:pt>
                <c:pt idx="676">
                  <c:v>430.99799999999999</c:v>
                </c:pt>
                <c:pt idx="677">
                  <c:v>450.28100000000001</c:v>
                </c:pt>
                <c:pt idx="678">
                  <c:v>466.23599999999999</c:v>
                </c:pt>
                <c:pt idx="679">
                  <c:v>461.47199999999998</c:v>
                </c:pt>
                <c:pt idx="680">
                  <c:v>463.69200000000001</c:v>
                </c:pt>
                <c:pt idx="681">
                  <c:v>456.86399999999998</c:v>
                </c:pt>
                <c:pt idx="682">
                  <c:v>449.303</c:v>
                </c:pt>
                <c:pt idx="683">
                  <c:v>463.89</c:v>
                </c:pt>
                <c:pt idx="684">
                  <c:v>464.67599999999999</c:v>
                </c:pt>
                <c:pt idx="685">
                  <c:v>462.63099999999997</c:v>
                </c:pt>
                <c:pt idx="686">
                  <c:v>459.88299999999998</c:v>
                </c:pt>
                <c:pt idx="687">
                  <c:v>484.839</c:v>
                </c:pt>
                <c:pt idx="688">
                  <c:v>492.31</c:v>
                </c:pt>
                <c:pt idx="689">
                  <c:v>495.95800000000003</c:v>
                </c:pt>
                <c:pt idx="690">
                  <c:v>491.8</c:v>
                </c:pt>
                <c:pt idx="691">
                  <c:v>489.21600000000001</c:v>
                </c:pt>
                <c:pt idx="692">
                  <c:v>493.572</c:v>
                </c:pt>
                <c:pt idx="693">
                  <c:v>485.43299999999999</c:v>
                </c:pt>
                <c:pt idx="694">
                  <c:v>496.56700000000001</c:v>
                </c:pt>
                <c:pt idx="695">
                  <c:v>503.54</c:v>
                </c:pt>
                <c:pt idx="696">
                  <c:v>503.91699999999997</c:v>
                </c:pt>
                <c:pt idx="697">
                  <c:v>503.22</c:v>
                </c:pt>
                <c:pt idx="698">
                  <c:v>508.38200000000001</c:v>
                </c:pt>
                <c:pt idx="699">
                  <c:v>512.29899999999998</c:v>
                </c:pt>
                <c:pt idx="700">
                  <c:v>515.28899999999999</c:v>
                </c:pt>
                <c:pt idx="701">
                  <c:v>515.798</c:v>
                </c:pt>
                <c:pt idx="702">
                  <c:v>515.798</c:v>
                </c:pt>
                <c:pt idx="703">
                  <c:v>506.57900000000001</c:v>
                </c:pt>
                <c:pt idx="704">
                  <c:v>500.48099999999999</c:v>
                </c:pt>
                <c:pt idx="705">
                  <c:v>496.798</c:v>
                </c:pt>
                <c:pt idx="706">
                  <c:v>495.077</c:v>
                </c:pt>
                <c:pt idx="707">
                  <c:v>487.68099999999998</c:v>
                </c:pt>
                <c:pt idx="708">
                  <c:v>490.98599999999999</c:v>
                </c:pt>
                <c:pt idx="709">
                  <c:v>490.12900000000002</c:v>
                </c:pt>
                <c:pt idx="710">
                  <c:v>487.90800000000002</c:v>
                </c:pt>
                <c:pt idx="711">
                  <c:v>485.39299999999997</c:v>
                </c:pt>
                <c:pt idx="712">
                  <c:v>489.56700000000001</c:v>
                </c:pt>
                <c:pt idx="713">
                  <c:v>489.06700000000001</c:v>
                </c:pt>
                <c:pt idx="714">
                  <c:v>505.791</c:v>
                </c:pt>
                <c:pt idx="715">
                  <c:v>532.87900000000002</c:v>
                </c:pt>
                <c:pt idx="716">
                  <c:v>535.45799999999997</c:v>
                </c:pt>
                <c:pt idx="717">
                  <c:v>535.45799999999997</c:v>
                </c:pt>
                <c:pt idx="718">
                  <c:v>537.78399999999999</c:v>
                </c:pt>
                <c:pt idx="719">
                  <c:v>550.64700000000005</c:v>
                </c:pt>
                <c:pt idx="720">
                  <c:v>565.99199999999996</c:v>
                </c:pt>
                <c:pt idx="721">
                  <c:v>564.71299999999997</c:v>
                </c:pt>
                <c:pt idx="722">
                  <c:v>552.23299999999995</c:v>
                </c:pt>
                <c:pt idx="723">
                  <c:v>561.46699999999998</c:v>
                </c:pt>
                <c:pt idx="724">
                  <c:v>581.54499999999996</c:v>
                </c:pt>
                <c:pt idx="725">
                  <c:v>596.13199999999995</c:v>
                </c:pt>
                <c:pt idx="726">
                  <c:v>611.72199999999998</c:v>
                </c:pt>
                <c:pt idx="727">
                  <c:v>611.72199999999998</c:v>
                </c:pt>
                <c:pt idx="728">
                  <c:v>623.10599999999999</c:v>
                </c:pt>
                <c:pt idx="729">
                  <c:v>611.36500000000001</c:v>
                </c:pt>
                <c:pt idx="730">
                  <c:v>605.43100000000004</c:v>
                </c:pt>
                <c:pt idx="731">
                  <c:v>607.79700000000003</c:v>
                </c:pt>
                <c:pt idx="732">
                  <c:v>615.14099999999996</c:v>
                </c:pt>
                <c:pt idx="733">
                  <c:v>628.947</c:v>
                </c:pt>
                <c:pt idx="734">
                  <c:v>637.94600000000003</c:v>
                </c:pt>
                <c:pt idx="735">
                  <c:v>643.94200000000001</c:v>
                </c:pt>
                <c:pt idx="736">
                  <c:v>641.87599999999998</c:v>
                </c:pt>
                <c:pt idx="737">
                  <c:v>635.899</c:v>
                </c:pt>
                <c:pt idx="738">
                  <c:v>638.78800000000001</c:v>
                </c:pt>
                <c:pt idx="739">
                  <c:v>629.38599999999997</c:v>
                </c:pt>
                <c:pt idx="740">
                  <c:v>646.49199999999996</c:v>
                </c:pt>
                <c:pt idx="741">
                  <c:v>646.20600000000002</c:v>
                </c:pt>
                <c:pt idx="742">
                  <c:v>630.68100000000004</c:v>
                </c:pt>
                <c:pt idx="743">
                  <c:v>626.71299999999997</c:v>
                </c:pt>
                <c:pt idx="744">
                  <c:v>630.07100000000003</c:v>
                </c:pt>
                <c:pt idx="745">
                  <c:v>625.01</c:v>
                </c:pt>
                <c:pt idx="746">
                  <c:v>630.90200000000004</c:v>
                </c:pt>
                <c:pt idx="747">
                  <c:v>628.95000000000005</c:v>
                </c:pt>
                <c:pt idx="748">
                  <c:v>615.32100000000003</c:v>
                </c:pt>
                <c:pt idx="749">
                  <c:v>610.64700000000005</c:v>
                </c:pt>
                <c:pt idx="750">
                  <c:v>606.89800000000002</c:v>
                </c:pt>
                <c:pt idx="751">
                  <c:v>602.9</c:v>
                </c:pt>
                <c:pt idx="752">
                  <c:v>603.827</c:v>
                </c:pt>
                <c:pt idx="753">
                  <c:v>601.19100000000003</c:v>
                </c:pt>
                <c:pt idx="754">
                  <c:v>603.41200000000003</c:v>
                </c:pt>
                <c:pt idx="755">
                  <c:v>579.33600000000001</c:v>
                </c:pt>
                <c:pt idx="756">
                  <c:v>564.81899999999996</c:v>
                </c:pt>
                <c:pt idx="757">
                  <c:v>577.28700000000003</c:v>
                </c:pt>
                <c:pt idx="758">
                  <c:v>571.62599999999998</c:v>
                </c:pt>
                <c:pt idx="759">
                  <c:v>565.73699999999997</c:v>
                </c:pt>
                <c:pt idx="760">
                  <c:v>565.48</c:v>
                </c:pt>
                <c:pt idx="761">
                  <c:v>561.71</c:v>
                </c:pt>
                <c:pt idx="762">
                  <c:v>560.97199999999998</c:v>
                </c:pt>
                <c:pt idx="763">
                  <c:v>559.61900000000003</c:v>
                </c:pt>
                <c:pt idx="764">
                  <c:v>550.6</c:v>
                </c:pt>
                <c:pt idx="765">
                  <c:v>552.59699999999998</c:v>
                </c:pt>
                <c:pt idx="766">
                  <c:v>551.03399999999999</c:v>
                </c:pt>
                <c:pt idx="767">
                  <c:v>541.553</c:v>
                </c:pt>
                <c:pt idx="768">
                  <c:v>547.93200000000002</c:v>
                </c:pt>
                <c:pt idx="769">
                  <c:v>543.07000000000005</c:v>
                </c:pt>
                <c:pt idx="770">
                  <c:v>538.06700000000001</c:v>
                </c:pt>
                <c:pt idx="771">
                  <c:v>543.12199999999996</c:v>
                </c:pt>
                <c:pt idx="772">
                  <c:v>543.12199999999996</c:v>
                </c:pt>
                <c:pt idx="773">
                  <c:v>515.71799999999996</c:v>
                </c:pt>
                <c:pt idx="774">
                  <c:v>524.40599999999995</c:v>
                </c:pt>
                <c:pt idx="775">
                  <c:v>518.26499999999999</c:v>
                </c:pt>
                <c:pt idx="776">
                  <c:v>499.113</c:v>
                </c:pt>
                <c:pt idx="777">
                  <c:v>494.46499999999997</c:v>
                </c:pt>
                <c:pt idx="778">
                  <c:v>520.21199999999999</c:v>
                </c:pt>
                <c:pt idx="779">
                  <c:v>552.00099999999998</c:v>
                </c:pt>
                <c:pt idx="780">
                  <c:v>545.86699999999996</c:v>
                </c:pt>
                <c:pt idx="781">
                  <c:v>549.69899999999996</c:v>
                </c:pt>
                <c:pt idx="782">
                  <c:v>551.29600000000005</c:v>
                </c:pt>
                <c:pt idx="783">
                  <c:v>540.98699999999997</c:v>
                </c:pt>
                <c:pt idx="784">
                  <c:v>540.25300000000004</c:v>
                </c:pt>
                <c:pt idx="785">
                  <c:v>535.24800000000005</c:v>
                </c:pt>
                <c:pt idx="786">
                  <c:v>535.34500000000003</c:v>
                </c:pt>
                <c:pt idx="787">
                  <c:v>536.851</c:v>
                </c:pt>
                <c:pt idx="788">
                  <c:v>550.78300000000002</c:v>
                </c:pt>
                <c:pt idx="789">
                  <c:v>591.30200000000002</c:v>
                </c:pt>
                <c:pt idx="790">
                  <c:v>591.29899999999998</c:v>
                </c:pt>
                <c:pt idx="791">
                  <c:v>586.48800000000006</c:v>
                </c:pt>
                <c:pt idx="792">
                  <c:v>615.202</c:v>
                </c:pt>
                <c:pt idx="793">
                  <c:v>604.97900000000004</c:v>
                </c:pt>
                <c:pt idx="794">
                  <c:v>599.25099999999998</c:v>
                </c:pt>
                <c:pt idx="795">
                  <c:v>585.57100000000003</c:v>
                </c:pt>
                <c:pt idx="796">
                  <c:v>582.17200000000003</c:v>
                </c:pt>
                <c:pt idx="797">
                  <c:v>582.17200000000003</c:v>
                </c:pt>
                <c:pt idx="798">
                  <c:v>585.774</c:v>
                </c:pt>
                <c:pt idx="799">
                  <c:v>585.91899999999998</c:v>
                </c:pt>
                <c:pt idx="800">
                  <c:v>581.9</c:v>
                </c:pt>
                <c:pt idx="801">
                  <c:v>576.28899999999999</c:v>
                </c:pt>
                <c:pt idx="802">
                  <c:v>581.89300000000003</c:v>
                </c:pt>
                <c:pt idx="803">
                  <c:v>574.15</c:v>
                </c:pt>
                <c:pt idx="804">
                  <c:v>568.471</c:v>
                </c:pt>
                <c:pt idx="805">
                  <c:v>553.78599999999994</c:v>
                </c:pt>
                <c:pt idx="806">
                  <c:v>560.678</c:v>
                </c:pt>
                <c:pt idx="807">
                  <c:v>556.06700000000001</c:v>
                </c:pt>
                <c:pt idx="808">
                  <c:v>558.99699999999996</c:v>
                </c:pt>
                <c:pt idx="809">
                  <c:v>562.553</c:v>
                </c:pt>
                <c:pt idx="810">
                  <c:v>577.07600000000002</c:v>
                </c:pt>
                <c:pt idx="811">
                  <c:v>562.56799999999998</c:v>
                </c:pt>
                <c:pt idx="812">
                  <c:v>551.60199999999998</c:v>
                </c:pt>
                <c:pt idx="813">
                  <c:v>550.15499999999997</c:v>
                </c:pt>
                <c:pt idx="814">
                  <c:v>540.52099999999996</c:v>
                </c:pt>
                <c:pt idx="815">
                  <c:v>539.78200000000004</c:v>
                </c:pt>
                <c:pt idx="816">
                  <c:v>542.80399999999997</c:v>
                </c:pt>
                <c:pt idx="817">
                  <c:v>534.02200000000005</c:v>
                </c:pt>
                <c:pt idx="818">
                  <c:v>537.95000000000005</c:v>
                </c:pt>
                <c:pt idx="819">
                  <c:v>533.18700000000001</c:v>
                </c:pt>
                <c:pt idx="820">
                  <c:v>518.87699999999995</c:v>
                </c:pt>
                <c:pt idx="821">
                  <c:v>518.87699999999995</c:v>
                </c:pt>
                <c:pt idx="822">
                  <c:v>448.43099999999998</c:v>
                </c:pt>
                <c:pt idx="823">
                  <c:v>434.45800000000003</c:v>
                </c:pt>
                <c:pt idx="824">
                  <c:v>439.81200000000001</c:v>
                </c:pt>
                <c:pt idx="825">
                  <c:v>439.54500000000002</c:v>
                </c:pt>
                <c:pt idx="826">
                  <c:v>435.5</c:v>
                </c:pt>
                <c:pt idx="827">
                  <c:v>433.959</c:v>
                </c:pt>
                <c:pt idx="828">
                  <c:v>437.56599999999997</c:v>
                </c:pt>
                <c:pt idx="829">
                  <c:v>435.226</c:v>
                </c:pt>
                <c:pt idx="830">
                  <c:v>435.226</c:v>
                </c:pt>
                <c:pt idx="831">
                  <c:v>437.79700000000003</c:v>
                </c:pt>
                <c:pt idx="832">
                  <c:v>429.65100000000001</c:v>
                </c:pt>
                <c:pt idx="833">
                  <c:v>421.72300000000001</c:v>
                </c:pt>
                <c:pt idx="834">
                  <c:v>429.66399999999999</c:v>
                </c:pt>
                <c:pt idx="835">
                  <c:v>423.20499999999998</c:v>
                </c:pt>
                <c:pt idx="836">
                  <c:v>385.47699999999998</c:v>
                </c:pt>
                <c:pt idx="837">
                  <c:v>381.26</c:v>
                </c:pt>
                <c:pt idx="838">
                  <c:v>372.88200000000001</c:v>
                </c:pt>
                <c:pt idx="839">
                  <c:v>381.11900000000003</c:v>
                </c:pt>
                <c:pt idx="840">
                  <c:v>384.10399999999998</c:v>
                </c:pt>
                <c:pt idx="841">
                  <c:v>379.19400000000002</c:v>
                </c:pt>
                <c:pt idx="842">
                  <c:v>378.84800000000001</c:v>
                </c:pt>
                <c:pt idx="843">
                  <c:v>373.85500000000002</c:v>
                </c:pt>
                <c:pt idx="844">
                  <c:v>366.065</c:v>
                </c:pt>
                <c:pt idx="845">
                  <c:v>367.142</c:v>
                </c:pt>
                <c:pt idx="846">
                  <c:v>368.89</c:v>
                </c:pt>
                <c:pt idx="847">
                  <c:v>364.56299999999999</c:v>
                </c:pt>
                <c:pt idx="848">
                  <c:v>355.05</c:v>
                </c:pt>
                <c:pt idx="849">
                  <c:v>358.01299999999998</c:v>
                </c:pt>
                <c:pt idx="850">
                  <c:v>355.923</c:v>
                </c:pt>
                <c:pt idx="851">
                  <c:v>351.14100000000002</c:v>
                </c:pt>
                <c:pt idx="852">
                  <c:v>351.14100000000002</c:v>
                </c:pt>
                <c:pt idx="853">
                  <c:v>343.685</c:v>
                </c:pt>
                <c:pt idx="854">
                  <c:v>340.32600000000002</c:v>
                </c:pt>
                <c:pt idx="855">
                  <c:v>343.654</c:v>
                </c:pt>
                <c:pt idx="856">
                  <c:v>342.76900000000001</c:v>
                </c:pt>
                <c:pt idx="857">
                  <c:v>342.76900000000001</c:v>
                </c:pt>
                <c:pt idx="858">
                  <c:v>357.05700000000002</c:v>
                </c:pt>
                <c:pt idx="859">
                  <c:v>359</c:v>
                </c:pt>
                <c:pt idx="860">
                  <c:v>355.86799999999999</c:v>
                </c:pt>
                <c:pt idx="861">
                  <c:v>371.745</c:v>
                </c:pt>
                <c:pt idx="862">
                  <c:v>367.43900000000002</c:v>
                </c:pt>
                <c:pt idx="863">
                  <c:v>368.3</c:v>
                </c:pt>
                <c:pt idx="864">
                  <c:v>366.43299999999999</c:v>
                </c:pt>
                <c:pt idx="865">
                  <c:v>376.69400000000002</c:v>
                </c:pt>
                <c:pt idx="866">
                  <c:v>376.10700000000003</c:v>
                </c:pt>
                <c:pt idx="867">
                  <c:v>376.10700000000003</c:v>
                </c:pt>
                <c:pt idx="868">
                  <c:v>374.471</c:v>
                </c:pt>
                <c:pt idx="869">
                  <c:v>383.15</c:v>
                </c:pt>
                <c:pt idx="870">
                  <c:v>382.71899999999999</c:v>
                </c:pt>
                <c:pt idx="871">
                  <c:v>375.82299999999998</c:v>
                </c:pt>
                <c:pt idx="872">
                  <c:v>374.548</c:v>
                </c:pt>
                <c:pt idx="873">
                  <c:v>374.37900000000002</c:v>
                </c:pt>
                <c:pt idx="874">
                  <c:v>376.34300000000002</c:v>
                </c:pt>
                <c:pt idx="875">
                  <c:v>373.13099999999997</c:v>
                </c:pt>
                <c:pt idx="876">
                  <c:v>368.57</c:v>
                </c:pt>
                <c:pt idx="877">
                  <c:v>371.62</c:v>
                </c:pt>
                <c:pt idx="878">
                  <c:v>371.97800000000001</c:v>
                </c:pt>
                <c:pt idx="879">
                  <c:v>373.96600000000001</c:v>
                </c:pt>
                <c:pt idx="880">
                  <c:v>377.32400000000001</c:v>
                </c:pt>
                <c:pt idx="881">
                  <c:v>362.74</c:v>
                </c:pt>
                <c:pt idx="882">
                  <c:v>355.10700000000003</c:v>
                </c:pt>
                <c:pt idx="883">
                  <c:v>353.18799999999999</c:v>
                </c:pt>
                <c:pt idx="884">
                  <c:v>362.28300000000002</c:v>
                </c:pt>
                <c:pt idx="885">
                  <c:v>358.58100000000002</c:v>
                </c:pt>
                <c:pt idx="886">
                  <c:v>351.9</c:v>
                </c:pt>
                <c:pt idx="887">
                  <c:v>354.49700000000001</c:v>
                </c:pt>
                <c:pt idx="888">
                  <c:v>352.13099999999997</c:v>
                </c:pt>
                <c:pt idx="889">
                  <c:v>353.24400000000003</c:v>
                </c:pt>
                <c:pt idx="890">
                  <c:v>353.38799999999998</c:v>
                </c:pt>
                <c:pt idx="891">
                  <c:v>354.57799999999997</c:v>
                </c:pt>
                <c:pt idx="892">
                  <c:v>354.57799999999997</c:v>
                </c:pt>
                <c:pt idx="893">
                  <c:v>348.72199999999998</c:v>
                </c:pt>
                <c:pt idx="894">
                  <c:v>352.28899999999999</c:v>
                </c:pt>
                <c:pt idx="895">
                  <c:v>353.75299999999999</c:v>
                </c:pt>
                <c:pt idx="896">
                  <c:v>349</c:v>
                </c:pt>
                <c:pt idx="897">
                  <c:v>351.76799999999997</c:v>
                </c:pt>
                <c:pt idx="898">
                  <c:v>350.38499999999999</c:v>
                </c:pt>
                <c:pt idx="899">
                  <c:v>347.80799999999999</c:v>
                </c:pt>
                <c:pt idx="900">
                  <c:v>343.91</c:v>
                </c:pt>
                <c:pt idx="901">
                  <c:v>347.71699999999998</c:v>
                </c:pt>
                <c:pt idx="902">
                  <c:v>354.01</c:v>
                </c:pt>
                <c:pt idx="903">
                  <c:v>354.38299999999998</c:v>
                </c:pt>
                <c:pt idx="904">
                  <c:v>350.65499999999997</c:v>
                </c:pt>
                <c:pt idx="905">
                  <c:v>367.93</c:v>
                </c:pt>
                <c:pt idx="906">
                  <c:v>390.19299999999998</c:v>
                </c:pt>
                <c:pt idx="907">
                  <c:v>420.74799999999999</c:v>
                </c:pt>
                <c:pt idx="908">
                  <c:v>408.46100000000001</c:v>
                </c:pt>
                <c:pt idx="909">
                  <c:v>431.15899999999999</c:v>
                </c:pt>
                <c:pt idx="910">
                  <c:v>421.36200000000002</c:v>
                </c:pt>
                <c:pt idx="911">
                  <c:v>442.58</c:v>
                </c:pt>
                <c:pt idx="912">
                  <c:v>438.98099999999999</c:v>
                </c:pt>
                <c:pt idx="913">
                  <c:v>425.81900000000002</c:v>
                </c:pt>
                <c:pt idx="914">
                  <c:v>434.71899999999999</c:v>
                </c:pt>
                <c:pt idx="915">
                  <c:v>435.36</c:v>
                </c:pt>
                <c:pt idx="916">
                  <c:v>448.48700000000002</c:v>
                </c:pt>
                <c:pt idx="917">
                  <c:v>432.471</c:v>
                </c:pt>
                <c:pt idx="918">
                  <c:v>421.82400000000001</c:v>
                </c:pt>
                <c:pt idx="919">
                  <c:v>419.51299999999998</c:v>
                </c:pt>
                <c:pt idx="920">
                  <c:v>417.17</c:v>
                </c:pt>
                <c:pt idx="921">
                  <c:v>422.47199999999998</c:v>
                </c:pt>
                <c:pt idx="922">
                  <c:v>428.16199999999998</c:v>
                </c:pt>
                <c:pt idx="923">
                  <c:v>438.58199999999999</c:v>
                </c:pt>
                <c:pt idx="924">
                  <c:v>433.40199999999999</c:v>
                </c:pt>
                <c:pt idx="925">
                  <c:v>432.08600000000001</c:v>
                </c:pt>
                <c:pt idx="926">
                  <c:v>425.39499999999998</c:v>
                </c:pt>
                <c:pt idx="927">
                  <c:v>416.93700000000001</c:v>
                </c:pt>
                <c:pt idx="928">
                  <c:v>413.09699999999998</c:v>
                </c:pt>
                <c:pt idx="929">
                  <c:v>415.00900000000001</c:v>
                </c:pt>
                <c:pt idx="930">
                  <c:v>415.64</c:v>
                </c:pt>
                <c:pt idx="931">
                  <c:v>407.084</c:v>
                </c:pt>
                <c:pt idx="932">
                  <c:v>400.66300000000001</c:v>
                </c:pt>
                <c:pt idx="933">
                  <c:v>396.755</c:v>
                </c:pt>
                <c:pt idx="934">
                  <c:v>401.04599999999999</c:v>
                </c:pt>
                <c:pt idx="935">
                  <c:v>406.81700000000001</c:v>
                </c:pt>
                <c:pt idx="936">
                  <c:v>405.41399999999999</c:v>
                </c:pt>
                <c:pt idx="937">
                  <c:v>407.98599999999999</c:v>
                </c:pt>
                <c:pt idx="938">
                  <c:v>408.78800000000001</c:v>
                </c:pt>
                <c:pt idx="939">
                  <c:v>408.75700000000001</c:v>
                </c:pt>
                <c:pt idx="940">
                  <c:v>404.90800000000002</c:v>
                </c:pt>
                <c:pt idx="941">
                  <c:v>404.18700000000001</c:v>
                </c:pt>
                <c:pt idx="942">
                  <c:v>391.00799999999998</c:v>
                </c:pt>
                <c:pt idx="943">
                  <c:v>406.786</c:v>
                </c:pt>
                <c:pt idx="944">
                  <c:v>413.79500000000002</c:v>
                </c:pt>
                <c:pt idx="945">
                  <c:v>412.35599999999999</c:v>
                </c:pt>
                <c:pt idx="946">
                  <c:v>411.98700000000002</c:v>
                </c:pt>
                <c:pt idx="947">
                  <c:v>410.31900000000002</c:v>
                </c:pt>
                <c:pt idx="948">
                  <c:v>408.07400000000001</c:v>
                </c:pt>
                <c:pt idx="949">
                  <c:v>415.81799999999998</c:v>
                </c:pt>
                <c:pt idx="950">
                  <c:v>424.85899999999998</c:v>
                </c:pt>
                <c:pt idx="951">
                  <c:v>418.02</c:v>
                </c:pt>
                <c:pt idx="952">
                  <c:v>413.36099999999999</c:v>
                </c:pt>
                <c:pt idx="953">
                  <c:v>410.44299999999998</c:v>
                </c:pt>
                <c:pt idx="954">
                  <c:v>409.05500000000001</c:v>
                </c:pt>
                <c:pt idx="955">
                  <c:v>399.73399999999998</c:v>
                </c:pt>
                <c:pt idx="956">
                  <c:v>397.51400000000001</c:v>
                </c:pt>
                <c:pt idx="957">
                  <c:v>393.12799999999999</c:v>
                </c:pt>
                <c:pt idx="958">
                  <c:v>394.34100000000001</c:v>
                </c:pt>
                <c:pt idx="959">
                  <c:v>393.49400000000003</c:v>
                </c:pt>
                <c:pt idx="960">
                  <c:v>387.81400000000002</c:v>
                </c:pt>
                <c:pt idx="961">
                  <c:v>380.26600000000002</c:v>
                </c:pt>
                <c:pt idx="962">
                  <c:v>380.26600000000002</c:v>
                </c:pt>
                <c:pt idx="963">
                  <c:v>390.01100000000002</c:v>
                </c:pt>
                <c:pt idx="964">
                  <c:v>397.50700000000001</c:v>
                </c:pt>
                <c:pt idx="965">
                  <c:v>399.416</c:v>
                </c:pt>
                <c:pt idx="966">
                  <c:v>390.52600000000001</c:v>
                </c:pt>
                <c:pt idx="967">
                  <c:v>387.185</c:v>
                </c:pt>
                <c:pt idx="968">
                  <c:v>398.74700000000001</c:v>
                </c:pt>
                <c:pt idx="969">
                  <c:v>380.13900000000001</c:v>
                </c:pt>
                <c:pt idx="970">
                  <c:v>380.65100000000001</c:v>
                </c:pt>
                <c:pt idx="971">
                  <c:v>381.86900000000003</c:v>
                </c:pt>
                <c:pt idx="972">
                  <c:v>378.27100000000002</c:v>
                </c:pt>
                <c:pt idx="973">
                  <c:v>375.09300000000002</c:v>
                </c:pt>
                <c:pt idx="974">
                  <c:v>373.63</c:v>
                </c:pt>
                <c:pt idx="975">
                  <c:v>376.42</c:v>
                </c:pt>
                <c:pt idx="976">
                  <c:v>374.59100000000001</c:v>
                </c:pt>
                <c:pt idx="977">
                  <c:v>374.59100000000001</c:v>
                </c:pt>
                <c:pt idx="978">
                  <c:v>377.76900000000001</c:v>
                </c:pt>
                <c:pt idx="979">
                  <c:v>374.01600000000002</c:v>
                </c:pt>
                <c:pt idx="980">
                  <c:v>367.74700000000001</c:v>
                </c:pt>
                <c:pt idx="981">
                  <c:v>370.72800000000001</c:v>
                </c:pt>
                <c:pt idx="982">
                  <c:v>372.423</c:v>
                </c:pt>
                <c:pt idx="983">
                  <c:v>365.423</c:v>
                </c:pt>
                <c:pt idx="984">
                  <c:v>367.428</c:v>
                </c:pt>
                <c:pt idx="985">
                  <c:v>363.30700000000002</c:v>
                </c:pt>
                <c:pt idx="986">
                  <c:v>351.84899999999999</c:v>
                </c:pt>
                <c:pt idx="987">
                  <c:v>355.14699999999999</c:v>
                </c:pt>
                <c:pt idx="988">
                  <c:v>355.14699999999999</c:v>
                </c:pt>
                <c:pt idx="989">
                  <c:v>350.214</c:v>
                </c:pt>
                <c:pt idx="990">
                  <c:v>345.65699999999998</c:v>
                </c:pt>
                <c:pt idx="991">
                  <c:v>347.32100000000003</c:v>
                </c:pt>
                <c:pt idx="992">
                  <c:v>354.96499999999997</c:v>
                </c:pt>
                <c:pt idx="993">
                  <c:v>355.28399999999999</c:v>
                </c:pt>
                <c:pt idx="994">
                  <c:v>366.34899999999999</c:v>
                </c:pt>
                <c:pt idx="995">
                  <c:v>373.34300000000002</c:v>
                </c:pt>
                <c:pt idx="996">
                  <c:v>369.06400000000002</c:v>
                </c:pt>
                <c:pt idx="997">
                  <c:v>369.21600000000001</c:v>
                </c:pt>
                <c:pt idx="998">
                  <c:v>368.66899999999998</c:v>
                </c:pt>
                <c:pt idx="999">
                  <c:v>369.88400000000001</c:v>
                </c:pt>
                <c:pt idx="1000">
                  <c:v>356.57</c:v>
                </c:pt>
                <c:pt idx="1001">
                  <c:v>357.678</c:v>
                </c:pt>
                <c:pt idx="1002">
                  <c:v>350.33800000000002</c:v>
                </c:pt>
                <c:pt idx="1003">
                  <c:v>347.70600000000002</c:v>
                </c:pt>
                <c:pt idx="1004">
                  <c:v>341.279</c:v>
                </c:pt>
                <c:pt idx="1005">
                  <c:v>329.26</c:v>
                </c:pt>
                <c:pt idx="1006">
                  <c:v>334.53300000000002</c:v>
                </c:pt>
                <c:pt idx="1007">
                  <c:v>328.84199999999998</c:v>
                </c:pt>
                <c:pt idx="1008">
                  <c:v>326.81900000000002</c:v>
                </c:pt>
                <c:pt idx="1009">
                  <c:v>327.46899999999999</c:v>
                </c:pt>
                <c:pt idx="1010">
                  <c:v>321.096</c:v>
                </c:pt>
                <c:pt idx="1011">
                  <c:v>332.29199999999997</c:v>
                </c:pt>
                <c:pt idx="1012">
                  <c:v>334.17099999999999</c:v>
                </c:pt>
                <c:pt idx="1013">
                  <c:v>338.88</c:v>
                </c:pt>
                <c:pt idx="1014">
                  <c:v>337.149</c:v>
                </c:pt>
                <c:pt idx="1015">
                  <c:v>331.10599999999999</c:v>
                </c:pt>
                <c:pt idx="1016">
                  <c:v>323.72800000000001</c:v>
                </c:pt>
                <c:pt idx="1017">
                  <c:v>318.541</c:v>
                </c:pt>
                <c:pt idx="1018">
                  <c:v>327.80599999999998</c:v>
                </c:pt>
                <c:pt idx="1019">
                  <c:v>325.28699999999998</c:v>
                </c:pt>
                <c:pt idx="1020">
                  <c:v>320.04399999999998</c:v>
                </c:pt>
                <c:pt idx="1021">
                  <c:v>324.51100000000002</c:v>
                </c:pt>
                <c:pt idx="1022">
                  <c:v>319.18099999999998</c:v>
                </c:pt>
                <c:pt idx="1023">
                  <c:v>320.79300000000001</c:v>
                </c:pt>
                <c:pt idx="1024">
                  <c:v>326.81099999999998</c:v>
                </c:pt>
                <c:pt idx="1025">
                  <c:v>326.15699999999998</c:v>
                </c:pt>
                <c:pt idx="1026">
                  <c:v>324.91800000000001</c:v>
                </c:pt>
                <c:pt idx="1027">
                  <c:v>329.714</c:v>
                </c:pt>
                <c:pt idx="1028">
                  <c:v>332.77800000000002</c:v>
                </c:pt>
                <c:pt idx="1029">
                  <c:v>333.32299999999998</c:v>
                </c:pt>
                <c:pt idx="1030">
                  <c:v>329.56799999999998</c:v>
                </c:pt>
                <c:pt idx="1031">
                  <c:v>331.75900000000001</c:v>
                </c:pt>
                <c:pt idx="1032">
                  <c:v>331.75900000000001</c:v>
                </c:pt>
                <c:pt idx="1033">
                  <c:v>322.51299999999998</c:v>
                </c:pt>
                <c:pt idx="1034">
                  <c:v>323.75099999999998</c:v>
                </c:pt>
                <c:pt idx="1035">
                  <c:v>324.36799999999999</c:v>
                </c:pt>
                <c:pt idx="1036">
                  <c:v>325.553</c:v>
                </c:pt>
                <c:pt idx="1037">
                  <c:v>326.03399999999999</c:v>
                </c:pt>
                <c:pt idx="1038">
                  <c:v>337.28199999999998</c:v>
                </c:pt>
                <c:pt idx="1039">
                  <c:v>354.60199999999998</c:v>
                </c:pt>
                <c:pt idx="1040">
                  <c:v>350.61599999999999</c:v>
                </c:pt>
                <c:pt idx="1041">
                  <c:v>344.49900000000002</c:v>
                </c:pt>
                <c:pt idx="1042">
                  <c:v>332.56299999999999</c:v>
                </c:pt>
                <c:pt idx="1043">
                  <c:v>359.06400000000002</c:v>
                </c:pt>
                <c:pt idx="1044">
                  <c:v>345.57100000000003</c:v>
                </c:pt>
                <c:pt idx="1045">
                  <c:v>346.65199999999999</c:v>
                </c:pt>
                <c:pt idx="1046">
                  <c:v>348.41699999999997</c:v>
                </c:pt>
                <c:pt idx="1047">
                  <c:v>359.49799999999999</c:v>
                </c:pt>
                <c:pt idx="1048">
                  <c:v>365.089</c:v>
                </c:pt>
                <c:pt idx="1049">
                  <c:v>365.89100000000002</c:v>
                </c:pt>
                <c:pt idx="1050">
                  <c:v>373.67200000000003</c:v>
                </c:pt>
                <c:pt idx="1051">
                  <c:v>381.45699999999999</c:v>
                </c:pt>
                <c:pt idx="1052">
                  <c:v>376.166</c:v>
                </c:pt>
                <c:pt idx="1053">
                  <c:v>384.81200000000001</c:v>
                </c:pt>
                <c:pt idx="1054">
                  <c:v>395.09500000000003</c:v>
                </c:pt>
                <c:pt idx="1055">
                  <c:v>395.15199999999999</c:v>
                </c:pt>
                <c:pt idx="1056">
                  <c:v>395.774</c:v>
                </c:pt>
                <c:pt idx="1057">
                  <c:v>395.774</c:v>
                </c:pt>
                <c:pt idx="1058">
                  <c:v>371.113</c:v>
                </c:pt>
                <c:pt idx="1059">
                  <c:v>376.13499999999999</c:v>
                </c:pt>
                <c:pt idx="1060">
                  <c:v>384.56700000000001</c:v>
                </c:pt>
                <c:pt idx="1061">
                  <c:v>381.327</c:v>
                </c:pt>
                <c:pt idx="1062">
                  <c:v>370.661</c:v>
                </c:pt>
                <c:pt idx="1063">
                  <c:v>361.49299999999999</c:v>
                </c:pt>
                <c:pt idx="1064">
                  <c:v>368.85700000000003</c:v>
                </c:pt>
                <c:pt idx="1065">
                  <c:v>375.01100000000002</c:v>
                </c:pt>
                <c:pt idx="1066">
                  <c:v>381.57100000000003</c:v>
                </c:pt>
                <c:pt idx="1067">
                  <c:v>371.50400000000002</c:v>
                </c:pt>
                <c:pt idx="1068">
                  <c:v>370.91800000000001</c:v>
                </c:pt>
                <c:pt idx="1069">
                  <c:v>374.96699999999998</c:v>
                </c:pt>
                <c:pt idx="1070">
                  <c:v>380.71</c:v>
                </c:pt>
                <c:pt idx="1071">
                  <c:v>373.60500000000002</c:v>
                </c:pt>
                <c:pt idx="1072">
                  <c:v>367.959</c:v>
                </c:pt>
                <c:pt idx="1073">
                  <c:v>373.16800000000001</c:v>
                </c:pt>
                <c:pt idx="1074">
                  <c:v>359.142</c:v>
                </c:pt>
                <c:pt idx="1075">
                  <c:v>354.67500000000001</c:v>
                </c:pt>
                <c:pt idx="1076">
                  <c:v>348.89600000000002</c:v>
                </c:pt>
                <c:pt idx="1077">
                  <c:v>352.27199999999999</c:v>
                </c:pt>
                <c:pt idx="1078">
                  <c:v>358.06799999999998</c:v>
                </c:pt>
                <c:pt idx="1079">
                  <c:v>349.20600000000002</c:v>
                </c:pt>
                <c:pt idx="1080">
                  <c:v>345.09699999999998</c:v>
                </c:pt>
                <c:pt idx="1081">
                  <c:v>344.32799999999997</c:v>
                </c:pt>
                <c:pt idx="1082">
                  <c:v>356.73700000000002</c:v>
                </c:pt>
                <c:pt idx="1083">
                  <c:v>352.38499999999999</c:v>
                </c:pt>
                <c:pt idx="1084">
                  <c:v>358.36700000000002</c:v>
                </c:pt>
                <c:pt idx="1085">
                  <c:v>357.57299999999998</c:v>
                </c:pt>
                <c:pt idx="1086">
                  <c:v>352.40800000000002</c:v>
                </c:pt>
                <c:pt idx="1087">
                  <c:v>352.63499999999999</c:v>
                </c:pt>
                <c:pt idx="1088">
                  <c:v>348.64400000000001</c:v>
                </c:pt>
                <c:pt idx="1089">
                  <c:v>348.64400000000001</c:v>
                </c:pt>
                <c:pt idx="1090">
                  <c:v>344.846</c:v>
                </c:pt>
                <c:pt idx="1091">
                  <c:v>338.29700000000003</c:v>
                </c:pt>
                <c:pt idx="1092">
                  <c:v>342.58499999999998</c:v>
                </c:pt>
                <c:pt idx="1093">
                  <c:v>343.67200000000003</c:v>
                </c:pt>
                <c:pt idx="1094">
                  <c:v>341.03899999999999</c:v>
                </c:pt>
                <c:pt idx="1095">
                  <c:v>345.33</c:v>
                </c:pt>
                <c:pt idx="1096">
                  <c:v>338.96800000000002</c:v>
                </c:pt>
                <c:pt idx="1097">
                  <c:v>341.846</c:v>
                </c:pt>
                <c:pt idx="1098">
                  <c:v>340.76400000000001</c:v>
                </c:pt>
                <c:pt idx="1099">
                  <c:v>339.01</c:v>
                </c:pt>
                <c:pt idx="1100">
                  <c:v>329.54899999999998</c:v>
                </c:pt>
                <c:pt idx="1101">
                  <c:v>328.37700000000001</c:v>
                </c:pt>
                <c:pt idx="1102">
                  <c:v>330.29399999999998</c:v>
                </c:pt>
                <c:pt idx="1103">
                  <c:v>334.16300000000001</c:v>
                </c:pt>
                <c:pt idx="1104">
                  <c:v>324.70499999999998</c:v>
                </c:pt>
                <c:pt idx="1105">
                  <c:v>310.005</c:v>
                </c:pt>
                <c:pt idx="1106">
                  <c:v>310.81700000000001</c:v>
                </c:pt>
                <c:pt idx="1107">
                  <c:v>309.90699999999998</c:v>
                </c:pt>
                <c:pt idx="1108">
                  <c:v>309.97699999999998</c:v>
                </c:pt>
                <c:pt idx="1109">
                  <c:v>309.86900000000003</c:v>
                </c:pt>
                <c:pt idx="1110">
                  <c:v>312.70600000000002</c:v>
                </c:pt>
                <c:pt idx="1111">
                  <c:v>312.70600000000002</c:v>
                </c:pt>
                <c:pt idx="1112">
                  <c:v>318.697</c:v>
                </c:pt>
                <c:pt idx="1113">
                  <c:v>315.00900000000001</c:v>
                </c:pt>
                <c:pt idx="1114">
                  <c:v>318.46199999999999</c:v>
                </c:pt>
                <c:pt idx="1115">
                  <c:v>314.09300000000002</c:v>
                </c:pt>
                <c:pt idx="1116">
                  <c:v>314.09300000000002</c:v>
                </c:pt>
                <c:pt idx="1117">
                  <c:v>309.75099999999998</c:v>
                </c:pt>
                <c:pt idx="1118">
                  <c:v>315.61599999999999</c:v>
                </c:pt>
                <c:pt idx="1119">
                  <c:v>314.08800000000002</c:v>
                </c:pt>
                <c:pt idx="1120">
                  <c:v>315.26799999999997</c:v>
                </c:pt>
                <c:pt idx="1121">
                  <c:v>323.60199999999998</c:v>
                </c:pt>
                <c:pt idx="1122">
                  <c:v>327.45100000000002</c:v>
                </c:pt>
                <c:pt idx="1123">
                  <c:v>326.68200000000002</c:v>
                </c:pt>
                <c:pt idx="1124">
                  <c:v>327.26400000000001</c:v>
                </c:pt>
                <c:pt idx="1125">
                  <c:v>331.65699999999998</c:v>
                </c:pt>
                <c:pt idx="1126">
                  <c:v>331.65699999999998</c:v>
                </c:pt>
                <c:pt idx="1127">
                  <c:v>325.42700000000002</c:v>
                </c:pt>
                <c:pt idx="1128">
                  <c:v>322.798</c:v>
                </c:pt>
                <c:pt idx="1129">
                  <c:v>320.80900000000003</c:v>
                </c:pt>
                <c:pt idx="1130">
                  <c:v>316.40499999999997</c:v>
                </c:pt>
                <c:pt idx="1131">
                  <c:v>317.887</c:v>
                </c:pt>
                <c:pt idx="1132">
                  <c:v>320.5</c:v>
                </c:pt>
                <c:pt idx="1133">
                  <c:v>318.97000000000003</c:v>
                </c:pt>
                <c:pt idx="1134">
                  <c:v>318.58999999999997</c:v>
                </c:pt>
                <c:pt idx="1135">
                  <c:v>316.18599999999998</c:v>
                </c:pt>
                <c:pt idx="1136">
                  <c:v>318.40899999999999</c:v>
                </c:pt>
                <c:pt idx="1137">
                  <c:v>318.57299999999998</c:v>
                </c:pt>
                <c:pt idx="1138">
                  <c:v>332.09699999999998</c:v>
                </c:pt>
                <c:pt idx="1139">
                  <c:v>334.03500000000003</c:v>
                </c:pt>
                <c:pt idx="1140">
                  <c:v>323.95400000000001</c:v>
                </c:pt>
                <c:pt idx="1141">
                  <c:v>317.30099999999999</c:v>
                </c:pt>
                <c:pt idx="1142">
                  <c:v>321.49400000000003</c:v>
                </c:pt>
                <c:pt idx="1143">
                  <c:v>318.49099999999999</c:v>
                </c:pt>
                <c:pt idx="1144">
                  <c:v>313.09300000000002</c:v>
                </c:pt>
                <c:pt idx="1145">
                  <c:v>311.08100000000002</c:v>
                </c:pt>
                <c:pt idx="1146">
                  <c:v>308.702</c:v>
                </c:pt>
                <c:pt idx="1147">
                  <c:v>304.06400000000002</c:v>
                </c:pt>
                <c:pt idx="1148">
                  <c:v>307.60599999999999</c:v>
                </c:pt>
                <c:pt idx="1149">
                  <c:v>305.904</c:v>
                </c:pt>
                <c:pt idx="1150">
                  <c:v>304.74900000000002</c:v>
                </c:pt>
                <c:pt idx="1151">
                  <c:v>304.74900000000002</c:v>
                </c:pt>
                <c:pt idx="1152">
                  <c:v>300.73500000000001</c:v>
                </c:pt>
                <c:pt idx="1153">
                  <c:v>301.46300000000002</c:v>
                </c:pt>
                <c:pt idx="1154">
                  <c:v>295.92899999999997</c:v>
                </c:pt>
                <c:pt idx="1155">
                  <c:v>301.13099999999997</c:v>
                </c:pt>
                <c:pt idx="1156">
                  <c:v>298.43299999999999</c:v>
                </c:pt>
                <c:pt idx="1157">
                  <c:v>299.64499999999998</c:v>
                </c:pt>
                <c:pt idx="1158">
                  <c:v>299.46499999999997</c:v>
                </c:pt>
                <c:pt idx="1159">
                  <c:v>300.024</c:v>
                </c:pt>
                <c:pt idx="1160">
                  <c:v>309.63400000000001</c:v>
                </c:pt>
                <c:pt idx="1161">
                  <c:v>304.60199999999998</c:v>
                </c:pt>
                <c:pt idx="1162">
                  <c:v>304.27499999999998</c:v>
                </c:pt>
                <c:pt idx="1163">
                  <c:v>310.49299999999999</c:v>
                </c:pt>
                <c:pt idx="1164">
                  <c:v>310.01100000000002</c:v>
                </c:pt>
                <c:pt idx="1165">
                  <c:v>308.09199999999998</c:v>
                </c:pt>
                <c:pt idx="1166">
                  <c:v>297.99900000000002</c:v>
                </c:pt>
                <c:pt idx="1167">
                  <c:v>296.24200000000002</c:v>
                </c:pt>
                <c:pt idx="1168">
                  <c:v>293.09100000000001</c:v>
                </c:pt>
                <c:pt idx="1169">
                  <c:v>286.928</c:v>
                </c:pt>
                <c:pt idx="1170">
                  <c:v>286.45100000000002</c:v>
                </c:pt>
                <c:pt idx="1171">
                  <c:v>284.01600000000002</c:v>
                </c:pt>
                <c:pt idx="1172">
                  <c:v>286.31099999999998</c:v>
                </c:pt>
                <c:pt idx="1173">
                  <c:v>290.565</c:v>
                </c:pt>
                <c:pt idx="1174">
                  <c:v>289.12900000000002</c:v>
                </c:pt>
                <c:pt idx="1175">
                  <c:v>294.16300000000001</c:v>
                </c:pt>
                <c:pt idx="1176">
                  <c:v>291.12</c:v>
                </c:pt>
                <c:pt idx="1177">
                  <c:v>291.65899999999999</c:v>
                </c:pt>
                <c:pt idx="1178">
                  <c:v>295.48700000000002</c:v>
                </c:pt>
                <c:pt idx="1179">
                  <c:v>292.27800000000002</c:v>
                </c:pt>
                <c:pt idx="1180">
                  <c:v>292.27800000000002</c:v>
                </c:pt>
                <c:pt idx="1181">
                  <c:v>281.69</c:v>
                </c:pt>
                <c:pt idx="1182">
                  <c:v>283.12400000000002</c:v>
                </c:pt>
                <c:pt idx="1183">
                  <c:v>284.40499999999997</c:v>
                </c:pt>
                <c:pt idx="1184">
                  <c:v>287.82400000000001</c:v>
                </c:pt>
                <c:pt idx="1185">
                  <c:v>285.30799999999999</c:v>
                </c:pt>
                <c:pt idx="1186">
                  <c:v>282.34100000000001</c:v>
                </c:pt>
                <c:pt idx="1187">
                  <c:v>283.55399999999997</c:v>
                </c:pt>
                <c:pt idx="1188">
                  <c:v>268.54199999999997</c:v>
                </c:pt>
                <c:pt idx="1189">
                  <c:v>273.80799999999999</c:v>
                </c:pt>
                <c:pt idx="1190">
                  <c:v>281.43299999999999</c:v>
                </c:pt>
                <c:pt idx="1191">
                  <c:v>283.75299999999999</c:v>
                </c:pt>
                <c:pt idx="1192">
                  <c:v>289.70999999999998</c:v>
                </c:pt>
                <c:pt idx="1193">
                  <c:v>294.13099999999997</c:v>
                </c:pt>
                <c:pt idx="1194">
                  <c:v>291.63600000000002</c:v>
                </c:pt>
                <c:pt idx="1195">
                  <c:v>293.75599999999997</c:v>
                </c:pt>
                <c:pt idx="1196">
                  <c:v>294.38600000000002</c:v>
                </c:pt>
                <c:pt idx="1197">
                  <c:v>297.59399999999999</c:v>
                </c:pt>
                <c:pt idx="1198">
                  <c:v>297.17</c:v>
                </c:pt>
                <c:pt idx="1199">
                  <c:v>294.12599999999998</c:v>
                </c:pt>
                <c:pt idx="1200">
                  <c:v>293.84899999999999</c:v>
                </c:pt>
                <c:pt idx="1201">
                  <c:v>296.77300000000002</c:v>
                </c:pt>
                <c:pt idx="1202">
                  <c:v>293.45600000000002</c:v>
                </c:pt>
                <c:pt idx="1203">
                  <c:v>301.541</c:v>
                </c:pt>
                <c:pt idx="1204">
                  <c:v>302.25599999999997</c:v>
                </c:pt>
                <c:pt idx="1205">
                  <c:v>289.68299999999999</c:v>
                </c:pt>
                <c:pt idx="1206">
                  <c:v>299.05399999999997</c:v>
                </c:pt>
                <c:pt idx="1207">
                  <c:v>282.29199999999997</c:v>
                </c:pt>
                <c:pt idx="1208">
                  <c:v>285.54199999999997</c:v>
                </c:pt>
                <c:pt idx="1209">
                  <c:v>282.58199999999999</c:v>
                </c:pt>
                <c:pt idx="1210">
                  <c:v>279.74299999999999</c:v>
                </c:pt>
                <c:pt idx="1211">
                  <c:v>279.90100000000001</c:v>
                </c:pt>
                <c:pt idx="1212">
                  <c:v>281.45699999999999</c:v>
                </c:pt>
                <c:pt idx="1213">
                  <c:v>281.84699999999998</c:v>
                </c:pt>
                <c:pt idx="1214">
                  <c:v>279.95299999999997</c:v>
                </c:pt>
                <c:pt idx="1215">
                  <c:v>270.28399999999999</c:v>
                </c:pt>
                <c:pt idx="1216">
                  <c:v>269.19900000000001</c:v>
                </c:pt>
                <c:pt idx="1217">
                  <c:v>270.80500000000001</c:v>
                </c:pt>
                <c:pt idx="1218">
                  <c:v>275.51100000000002</c:v>
                </c:pt>
                <c:pt idx="1219">
                  <c:v>271.80399999999997</c:v>
                </c:pt>
                <c:pt idx="1220">
                  <c:v>267.423</c:v>
                </c:pt>
                <c:pt idx="1221">
                  <c:v>267.423</c:v>
                </c:pt>
                <c:pt idx="1222">
                  <c:v>264.22000000000003</c:v>
                </c:pt>
                <c:pt idx="1223">
                  <c:v>268.36399999999998</c:v>
                </c:pt>
                <c:pt idx="1224">
                  <c:v>273.93700000000001</c:v>
                </c:pt>
                <c:pt idx="1225">
                  <c:v>273.56099999999998</c:v>
                </c:pt>
                <c:pt idx="1226">
                  <c:v>280.34800000000001</c:v>
                </c:pt>
                <c:pt idx="1227">
                  <c:v>284.19</c:v>
                </c:pt>
                <c:pt idx="1228">
                  <c:v>289.04599999999999</c:v>
                </c:pt>
                <c:pt idx="1229">
                  <c:v>290.892</c:v>
                </c:pt>
                <c:pt idx="1230">
                  <c:v>276.01100000000002</c:v>
                </c:pt>
                <c:pt idx="1231">
                  <c:v>276.45400000000001</c:v>
                </c:pt>
                <c:pt idx="1232">
                  <c:v>280.91899999999998</c:v>
                </c:pt>
                <c:pt idx="1233">
                  <c:v>286.48899999999998</c:v>
                </c:pt>
                <c:pt idx="1234">
                  <c:v>294.06299999999999</c:v>
                </c:pt>
                <c:pt idx="1235">
                  <c:v>298.57799999999997</c:v>
                </c:pt>
                <c:pt idx="1236">
                  <c:v>294.42700000000002</c:v>
                </c:pt>
                <c:pt idx="1237">
                  <c:v>300.19400000000002</c:v>
                </c:pt>
                <c:pt idx="1238">
                  <c:v>300.19400000000002</c:v>
                </c:pt>
                <c:pt idx="1239">
                  <c:v>297.661</c:v>
                </c:pt>
                <c:pt idx="1240">
                  <c:v>298.90699999999998</c:v>
                </c:pt>
                <c:pt idx="1241">
                  <c:v>301.86500000000001</c:v>
                </c:pt>
                <c:pt idx="1242">
                  <c:v>298.36799999999999</c:v>
                </c:pt>
                <c:pt idx="1243">
                  <c:v>294.14299999999997</c:v>
                </c:pt>
                <c:pt idx="1244">
                  <c:v>297.23599999999999</c:v>
                </c:pt>
                <c:pt idx="1245">
                  <c:v>292.77600000000001</c:v>
                </c:pt>
                <c:pt idx="1246">
                  <c:v>289.75700000000001</c:v>
                </c:pt>
                <c:pt idx="1247">
                  <c:v>295.35199999999998</c:v>
                </c:pt>
                <c:pt idx="1248">
                  <c:v>297.28899999999999</c:v>
                </c:pt>
                <c:pt idx="1249">
                  <c:v>297.28899999999999</c:v>
                </c:pt>
                <c:pt idx="1250">
                  <c:v>304.30399999999997</c:v>
                </c:pt>
                <c:pt idx="1251">
                  <c:v>297.38099999999997</c:v>
                </c:pt>
                <c:pt idx="1252">
                  <c:v>297.81599999999997</c:v>
                </c:pt>
                <c:pt idx="1253">
                  <c:v>300.77100000000002</c:v>
                </c:pt>
                <c:pt idx="1254">
                  <c:v>306.39</c:v>
                </c:pt>
                <c:pt idx="1255">
                  <c:v>305.38499999999999</c:v>
                </c:pt>
                <c:pt idx="1256">
                  <c:v>304.8</c:v>
                </c:pt>
                <c:pt idx="1257">
                  <c:v>306.416</c:v>
                </c:pt>
                <c:pt idx="1258">
                  <c:v>308.238</c:v>
                </c:pt>
                <c:pt idx="1259">
                  <c:v>311.54899999999998</c:v>
                </c:pt>
                <c:pt idx="1260">
                  <c:v>305.23099999999999</c:v>
                </c:pt>
                <c:pt idx="1261">
                  <c:v>305.78800000000001</c:v>
                </c:pt>
                <c:pt idx="1262">
                  <c:v>310.892</c:v>
                </c:pt>
                <c:pt idx="1263">
                  <c:v>312.827</c:v>
                </c:pt>
                <c:pt idx="1264">
                  <c:v>318.23</c:v>
                </c:pt>
                <c:pt idx="1265">
                  <c:v>321.51499999999999</c:v>
                </c:pt>
                <c:pt idx="1266">
                  <c:v>318.36500000000001</c:v>
                </c:pt>
                <c:pt idx="1267">
                  <c:v>320.73700000000002</c:v>
                </c:pt>
                <c:pt idx="1268">
                  <c:v>320.97000000000003</c:v>
                </c:pt>
                <c:pt idx="1269">
                  <c:v>331.14400000000001</c:v>
                </c:pt>
                <c:pt idx="1270">
                  <c:v>351.40600000000001</c:v>
                </c:pt>
                <c:pt idx="1271">
                  <c:v>352.43400000000003</c:v>
                </c:pt>
                <c:pt idx="1272">
                  <c:v>345.81200000000001</c:v>
                </c:pt>
                <c:pt idx="1273">
                  <c:v>341.80900000000003</c:v>
                </c:pt>
                <c:pt idx="1274">
                  <c:v>338.142</c:v>
                </c:pt>
                <c:pt idx="1275">
                  <c:v>340.17099999999999</c:v>
                </c:pt>
                <c:pt idx="1276">
                  <c:v>342.892</c:v>
                </c:pt>
                <c:pt idx="1277">
                  <c:v>347.286</c:v>
                </c:pt>
                <c:pt idx="1278">
                  <c:v>338.83100000000002</c:v>
                </c:pt>
                <c:pt idx="1279">
                  <c:v>326.87799999999999</c:v>
                </c:pt>
                <c:pt idx="1280">
                  <c:v>323.33600000000001</c:v>
                </c:pt>
                <c:pt idx="1281">
                  <c:v>321.13099999999997</c:v>
                </c:pt>
                <c:pt idx="1282">
                  <c:v>323.54000000000002</c:v>
                </c:pt>
                <c:pt idx="1283">
                  <c:v>327.33699999999999</c:v>
                </c:pt>
                <c:pt idx="1284">
                  <c:v>322.471</c:v>
                </c:pt>
                <c:pt idx="1285">
                  <c:v>323.78899999999999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23-4A4F-B89B-284918ABB3D0}"/>
            </c:ext>
          </c:extLst>
        </c:ser>
        <c:ser>
          <c:idx val="1"/>
          <c:order val="1"/>
          <c:tx>
            <c:strRef>
              <c:f>'[2]Գծապատկեր 3.Զ.1.Մաս Ա'!$C$1</c:f>
              <c:strCache>
                <c:ptCount val="1"/>
                <c:pt idx="0">
                  <c:v>ԿԲ եկարաժամկետ կայուն մակարդակի գնահատական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'[2]Գծապատկեր 3.Զ.1.Մաս Ա'!$A$2:$A$1287</c:f>
              <c:numCache>
                <c:formatCode>General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'[2]Գծապատկեր 3.Զ.1.Մաս Ա'!$C$2:$C$1287</c:f>
              <c:numCache>
                <c:formatCode>General</c:formatCode>
                <c:ptCount val="1286"/>
                <c:pt idx="1025">
                  <c:v>450</c:v>
                </c:pt>
                <c:pt idx="1026">
                  <c:v>450</c:v>
                </c:pt>
                <c:pt idx="1027">
                  <c:v>450</c:v>
                </c:pt>
                <c:pt idx="1028">
                  <c:v>450</c:v>
                </c:pt>
                <c:pt idx="1029">
                  <c:v>450</c:v>
                </c:pt>
                <c:pt idx="1030">
                  <c:v>450</c:v>
                </c:pt>
                <c:pt idx="1031">
                  <c:v>450</c:v>
                </c:pt>
                <c:pt idx="1032">
                  <c:v>450</c:v>
                </c:pt>
                <c:pt idx="1033">
                  <c:v>450</c:v>
                </c:pt>
                <c:pt idx="1034">
                  <c:v>450</c:v>
                </c:pt>
                <c:pt idx="1035">
                  <c:v>450</c:v>
                </c:pt>
                <c:pt idx="1036">
                  <c:v>450</c:v>
                </c:pt>
                <c:pt idx="1037">
                  <c:v>450</c:v>
                </c:pt>
                <c:pt idx="1038">
                  <c:v>450</c:v>
                </c:pt>
                <c:pt idx="1039">
                  <c:v>450</c:v>
                </c:pt>
                <c:pt idx="1040">
                  <c:v>450</c:v>
                </c:pt>
                <c:pt idx="1041">
                  <c:v>450</c:v>
                </c:pt>
                <c:pt idx="1042">
                  <c:v>450</c:v>
                </c:pt>
                <c:pt idx="1043">
                  <c:v>450</c:v>
                </c:pt>
                <c:pt idx="1044">
                  <c:v>450</c:v>
                </c:pt>
                <c:pt idx="1045">
                  <c:v>450</c:v>
                </c:pt>
                <c:pt idx="1046">
                  <c:v>450</c:v>
                </c:pt>
                <c:pt idx="1047">
                  <c:v>450</c:v>
                </c:pt>
                <c:pt idx="1048">
                  <c:v>450</c:v>
                </c:pt>
                <c:pt idx="1049">
                  <c:v>450</c:v>
                </c:pt>
                <c:pt idx="1050">
                  <c:v>450</c:v>
                </c:pt>
                <c:pt idx="1051">
                  <c:v>450</c:v>
                </c:pt>
                <c:pt idx="1052">
                  <c:v>450</c:v>
                </c:pt>
                <c:pt idx="1053">
                  <c:v>450</c:v>
                </c:pt>
                <c:pt idx="1054">
                  <c:v>450</c:v>
                </c:pt>
                <c:pt idx="1055">
                  <c:v>450</c:v>
                </c:pt>
                <c:pt idx="1056">
                  <c:v>450</c:v>
                </c:pt>
                <c:pt idx="1057">
                  <c:v>450</c:v>
                </c:pt>
                <c:pt idx="1058">
                  <c:v>450</c:v>
                </c:pt>
                <c:pt idx="1059">
                  <c:v>450</c:v>
                </c:pt>
                <c:pt idx="1060">
                  <c:v>450</c:v>
                </c:pt>
                <c:pt idx="1061">
                  <c:v>450</c:v>
                </c:pt>
                <c:pt idx="1062">
                  <c:v>450</c:v>
                </c:pt>
                <c:pt idx="1063">
                  <c:v>450</c:v>
                </c:pt>
                <c:pt idx="1064">
                  <c:v>450</c:v>
                </c:pt>
                <c:pt idx="1065">
                  <c:v>450</c:v>
                </c:pt>
                <c:pt idx="1066">
                  <c:v>450</c:v>
                </c:pt>
                <c:pt idx="1067">
                  <c:v>450</c:v>
                </c:pt>
                <c:pt idx="1068">
                  <c:v>450</c:v>
                </c:pt>
                <c:pt idx="1069">
                  <c:v>450</c:v>
                </c:pt>
                <c:pt idx="1070">
                  <c:v>450</c:v>
                </c:pt>
                <c:pt idx="1071">
                  <c:v>450</c:v>
                </c:pt>
                <c:pt idx="1072">
                  <c:v>450</c:v>
                </c:pt>
                <c:pt idx="1073">
                  <c:v>450</c:v>
                </c:pt>
                <c:pt idx="1074">
                  <c:v>450</c:v>
                </c:pt>
                <c:pt idx="1075">
                  <c:v>450</c:v>
                </c:pt>
                <c:pt idx="1076">
                  <c:v>450</c:v>
                </c:pt>
                <c:pt idx="1077">
                  <c:v>450</c:v>
                </c:pt>
                <c:pt idx="1078">
                  <c:v>450</c:v>
                </c:pt>
                <c:pt idx="1079">
                  <c:v>450</c:v>
                </c:pt>
                <c:pt idx="1080">
                  <c:v>450</c:v>
                </c:pt>
                <c:pt idx="1081">
                  <c:v>450</c:v>
                </c:pt>
                <c:pt idx="1082">
                  <c:v>450</c:v>
                </c:pt>
                <c:pt idx="1083">
                  <c:v>450</c:v>
                </c:pt>
                <c:pt idx="1084">
                  <c:v>450</c:v>
                </c:pt>
                <c:pt idx="1085">
                  <c:v>450</c:v>
                </c:pt>
                <c:pt idx="1086">
                  <c:v>450</c:v>
                </c:pt>
                <c:pt idx="1087">
                  <c:v>450</c:v>
                </c:pt>
                <c:pt idx="1088">
                  <c:v>450</c:v>
                </c:pt>
                <c:pt idx="1089">
                  <c:v>450</c:v>
                </c:pt>
                <c:pt idx="1090">
                  <c:v>450</c:v>
                </c:pt>
                <c:pt idx="1091">
                  <c:v>450</c:v>
                </c:pt>
                <c:pt idx="1092">
                  <c:v>450</c:v>
                </c:pt>
                <c:pt idx="1093">
                  <c:v>450</c:v>
                </c:pt>
                <c:pt idx="1094">
                  <c:v>450</c:v>
                </c:pt>
                <c:pt idx="1095">
                  <c:v>450</c:v>
                </c:pt>
                <c:pt idx="1096">
                  <c:v>450</c:v>
                </c:pt>
                <c:pt idx="1097">
                  <c:v>450</c:v>
                </c:pt>
                <c:pt idx="1098">
                  <c:v>450</c:v>
                </c:pt>
                <c:pt idx="1099">
                  <c:v>450</c:v>
                </c:pt>
                <c:pt idx="1100">
                  <c:v>450</c:v>
                </c:pt>
                <c:pt idx="1101">
                  <c:v>450</c:v>
                </c:pt>
                <c:pt idx="1102">
                  <c:v>450</c:v>
                </c:pt>
                <c:pt idx="1103">
                  <c:v>450</c:v>
                </c:pt>
                <c:pt idx="1104">
                  <c:v>450</c:v>
                </c:pt>
                <c:pt idx="1105">
                  <c:v>450</c:v>
                </c:pt>
                <c:pt idx="1106">
                  <c:v>450</c:v>
                </c:pt>
                <c:pt idx="1107">
                  <c:v>450</c:v>
                </c:pt>
                <c:pt idx="1108">
                  <c:v>450</c:v>
                </c:pt>
                <c:pt idx="1109">
                  <c:v>450</c:v>
                </c:pt>
                <c:pt idx="1110">
                  <c:v>450</c:v>
                </c:pt>
                <c:pt idx="1111">
                  <c:v>450</c:v>
                </c:pt>
                <c:pt idx="1112">
                  <c:v>450</c:v>
                </c:pt>
                <c:pt idx="1113">
                  <c:v>450</c:v>
                </c:pt>
                <c:pt idx="1114">
                  <c:v>450</c:v>
                </c:pt>
                <c:pt idx="1115">
                  <c:v>450</c:v>
                </c:pt>
                <c:pt idx="1116">
                  <c:v>450</c:v>
                </c:pt>
                <c:pt idx="1117">
                  <c:v>450</c:v>
                </c:pt>
                <c:pt idx="1118">
                  <c:v>450</c:v>
                </c:pt>
                <c:pt idx="1119">
                  <c:v>450</c:v>
                </c:pt>
                <c:pt idx="1120">
                  <c:v>450</c:v>
                </c:pt>
                <c:pt idx="1121">
                  <c:v>450</c:v>
                </c:pt>
                <c:pt idx="1122">
                  <c:v>450</c:v>
                </c:pt>
                <c:pt idx="1123">
                  <c:v>450</c:v>
                </c:pt>
                <c:pt idx="1124">
                  <c:v>450</c:v>
                </c:pt>
                <c:pt idx="1125">
                  <c:v>450</c:v>
                </c:pt>
                <c:pt idx="1126">
                  <c:v>450</c:v>
                </c:pt>
                <c:pt idx="1127">
                  <c:v>450</c:v>
                </c:pt>
                <c:pt idx="1128">
                  <c:v>450</c:v>
                </c:pt>
                <c:pt idx="1129">
                  <c:v>450</c:v>
                </c:pt>
                <c:pt idx="1130">
                  <c:v>450</c:v>
                </c:pt>
                <c:pt idx="1131">
                  <c:v>450</c:v>
                </c:pt>
                <c:pt idx="1132">
                  <c:v>450</c:v>
                </c:pt>
                <c:pt idx="1133">
                  <c:v>450</c:v>
                </c:pt>
                <c:pt idx="1134">
                  <c:v>450</c:v>
                </c:pt>
                <c:pt idx="1135">
                  <c:v>450</c:v>
                </c:pt>
                <c:pt idx="1136">
                  <c:v>450</c:v>
                </c:pt>
                <c:pt idx="1137">
                  <c:v>450</c:v>
                </c:pt>
                <c:pt idx="1138">
                  <c:v>450</c:v>
                </c:pt>
                <c:pt idx="1139">
                  <c:v>450</c:v>
                </c:pt>
                <c:pt idx="1140">
                  <c:v>450</c:v>
                </c:pt>
                <c:pt idx="1141">
                  <c:v>450</c:v>
                </c:pt>
                <c:pt idx="1142">
                  <c:v>450</c:v>
                </c:pt>
                <c:pt idx="1143">
                  <c:v>450</c:v>
                </c:pt>
                <c:pt idx="1144">
                  <c:v>450</c:v>
                </c:pt>
                <c:pt idx="1145">
                  <c:v>450</c:v>
                </c:pt>
                <c:pt idx="1146">
                  <c:v>450</c:v>
                </c:pt>
                <c:pt idx="1147">
                  <c:v>450</c:v>
                </c:pt>
                <c:pt idx="1148">
                  <c:v>450</c:v>
                </c:pt>
                <c:pt idx="1149">
                  <c:v>450</c:v>
                </c:pt>
                <c:pt idx="1150">
                  <c:v>450</c:v>
                </c:pt>
                <c:pt idx="1151">
                  <c:v>450</c:v>
                </c:pt>
                <c:pt idx="1152">
                  <c:v>450</c:v>
                </c:pt>
                <c:pt idx="1153">
                  <c:v>450</c:v>
                </c:pt>
                <c:pt idx="1154">
                  <c:v>450</c:v>
                </c:pt>
                <c:pt idx="1155">
                  <c:v>450</c:v>
                </c:pt>
                <c:pt idx="1156">
                  <c:v>450</c:v>
                </c:pt>
                <c:pt idx="1157">
                  <c:v>450</c:v>
                </c:pt>
                <c:pt idx="1158">
                  <c:v>450</c:v>
                </c:pt>
                <c:pt idx="1159">
                  <c:v>450</c:v>
                </c:pt>
                <c:pt idx="1160">
                  <c:v>450</c:v>
                </c:pt>
                <c:pt idx="1161">
                  <c:v>450</c:v>
                </c:pt>
                <c:pt idx="1162">
                  <c:v>450</c:v>
                </c:pt>
                <c:pt idx="1163">
                  <c:v>450</c:v>
                </c:pt>
                <c:pt idx="1164">
                  <c:v>450</c:v>
                </c:pt>
                <c:pt idx="1165">
                  <c:v>450</c:v>
                </c:pt>
                <c:pt idx="1166">
                  <c:v>450</c:v>
                </c:pt>
                <c:pt idx="1167">
                  <c:v>450</c:v>
                </c:pt>
                <c:pt idx="1168">
                  <c:v>450</c:v>
                </c:pt>
                <c:pt idx="1169">
                  <c:v>450</c:v>
                </c:pt>
                <c:pt idx="1170">
                  <c:v>450</c:v>
                </c:pt>
                <c:pt idx="1171">
                  <c:v>450</c:v>
                </c:pt>
                <c:pt idx="1172">
                  <c:v>450</c:v>
                </c:pt>
                <c:pt idx="1173">
                  <c:v>450</c:v>
                </c:pt>
                <c:pt idx="1174">
                  <c:v>450</c:v>
                </c:pt>
                <c:pt idx="1175">
                  <c:v>450</c:v>
                </c:pt>
                <c:pt idx="1176">
                  <c:v>450</c:v>
                </c:pt>
                <c:pt idx="1177">
                  <c:v>450</c:v>
                </c:pt>
                <c:pt idx="1178">
                  <c:v>450</c:v>
                </c:pt>
                <c:pt idx="1179">
                  <c:v>450</c:v>
                </c:pt>
                <c:pt idx="1180">
                  <c:v>450</c:v>
                </c:pt>
                <c:pt idx="1181">
                  <c:v>450</c:v>
                </c:pt>
                <c:pt idx="1182">
                  <c:v>450</c:v>
                </c:pt>
                <c:pt idx="1183">
                  <c:v>450</c:v>
                </c:pt>
                <c:pt idx="1184">
                  <c:v>450</c:v>
                </c:pt>
                <c:pt idx="1185">
                  <c:v>450</c:v>
                </c:pt>
                <c:pt idx="1186">
                  <c:v>450</c:v>
                </c:pt>
                <c:pt idx="1187">
                  <c:v>450</c:v>
                </c:pt>
                <c:pt idx="1188">
                  <c:v>450</c:v>
                </c:pt>
                <c:pt idx="1189">
                  <c:v>450</c:v>
                </c:pt>
                <c:pt idx="1190">
                  <c:v>450</c:v>
                </c:pt>
                <c:pt idx="1191">
                  <c:v>450</c:v>
                </c:pt>
                <c:pt idx="1192">
                  <c:v>450</c:v>
                </c:pt>
                <c:pt idx="1193">
                  <c:v>450</c:v>
                </c:pt>
                <c:pt idx="1194">
                  <c:v>450</c:v>
                </c:pt>
                <c:pt idx="1195">
                  <c:v>450</c:v>
                </c:pt>
                <c:pt idx="1196">
                  <c:v>450</c:v>
                </c:pt>
                <c:pt idx="1197">
                  <c:v>450</c:v>
                </c:pt>
                <c:pt idx="1198">
                  <c:v>450</c:v>
                </c:pt>
                <c:pt idx="1199">
                  <c:v>450</c:v>
                </c:pt>
                <c:pt idx="1200">
                  <c:v>450</c:v>
                </c:pt>
                <c:pt idx="1201">
                  <c:v>450</c:v>
                </c:pt>
                <c:pt idx="1202">
                  <c:v>450</c:v>
                </c:pt>
                <c:pt idx="1203">
                  <c:v>450</c:v>
                </c:pt>
                <c:pt idx="1204">
                  <c:v>450</c:v>
                </c:pt>
                <c:pt idx="1205">
                  <c:v>450</c:v>
                </c:pt>
                <c:pt idx="1206">
                  <c:v>450</c:v>
                </c:pt>
                <c:pt idx="1207">
                  <c:v>450</c:v>
                </c:pt>
                <c:pt idx="1208">
                  <c:v>450</c:v>
                </c:pt>
                <c:pt idx="1209">
                  <c:v>450</c:v>
                </c:pt>
                <c:pt idx="1210">
                  <c:v>450</c:v>
                </c:pt>
                <c:pt idx="1211">
                  <c:v>450</c:v>
                </c:pt>
                <c:pt idx="1212">
                  <c:v>450</c:v>
                </c:pt>
                <c:pt idx="1213">
                  <c:v>450</c:v>
                </c:pt>
                <c:pt idx="1214">
                  <c:v>450</c:v>
                </c:pt>
                <c:pt idx="1215">
                  <c:v>450</c:v>
                </c:pt>
                <c:pt idx="1216">
                  <c:v>450</c:v>
                </c:pt>
                <c:pt idx="1217">
                  <c:v>450</c:v>
                </c:pt>
                <c:pt idx="1218">
                  <c:v>450</c:v>
                </c:pt>
                <c:pt idx="1219">
                  <c:v>450</c:v>
                </c:pt>
                <c:pt idx="1220">
                  <c:v>450</c:v>
                </c:pt>
                <c:pt idx="1221">
                  <c:v>450</c:v>
                </c:pt>
                <c:pt idx="1222">
                  <c:v>450</c:v>
                </c:pt>
                <c:pt idx="1223">
                  <c:v>450</c:v>
                </c:pt>
                <c:pt idx="1224">
                  <c:v>450</c:v>
                </c:pt>
                <c:pt idx="1225">
                  <c:v>450</c:v>
                </c:pt>
                <c:pt idx="1226">
                  <c:v>450</c:v>
                </c:pt>
                <c:pt idx="1227">
                  <c:v>450</c:v>
                </c:pt>
                <c:pt idx="1228">
                  <c:v>450</c:v>
                </c:pt>
                <c:pt idx="1229">
                  <c:v>450</c:v>
                </c:pt>
                <c:pt idx="1230">
                  <c:v>450</c:v>
                </c:pt>
                <c:pt idx="1231">
                  <c:v>450</c:v>
                </c:pt>
                <c:pt idx="1232">
                  <c:v>450</c:v>
                </c:pt>
                <c:pt idx="1233">
                  <c:v>450</c:v>
                </c:pt>
                <c:pt idx="1234">
                  <c:v>450</c:v>
                </c:pt>
                <c:pt idx="1235">
                  <c:v>450</c:v>
                </c:pt>
                <c:pt idx="1236">
                  <c:v>450</c:v>
                </c:pt>
                <c:pt idx="1237">
                  <c:v>450</c:v>
                </c:pt>
                <c:pt idx="1238">
                  <c:v>450</c:v>
                </c:pt>
                <c:pt idx="1239">
                  <c:v>450</c:v>
                </c:pt>
                <c:pt idx="1240">
                  <c:v>450</c:v>
                </c:pt>
                <c:pt idx="1241">
                  <c:v>450</c:v>
                </c:pt>
                <c:pt idx="1242">
                  <c:v>450</c:v>
                </c:pt>
                <c:pt idx="1243">
                  <c:v>450</c:v>
                </c:pt>
                <c:pt idx="1244">
                  <c:v>450</c:v>
                </c:pt>
                <c:pt idx="1245">
                  <c:v>450</c:v>
                </c:pt>
                <c:pt idx="1246">
                  <c:v>450</c:v>
                </c:pt>
                <c:pt idx="1247">
                  <c:v>450</c:v>
                </c:pt>
                <c:pt idx="1248">
                  <c:v>450</c:v>
                </c:pt>
                <c:pt idx="1249">
                  <c:v>450</c:v>
                </c:pt>
                <c:pt idx="1250">
                  <c:v>450</c:v>
                </c:pt>
                <c:pt idx="1251">
                  <c:v>450</c:v>
                </c:pt>
                <c:pt idx="1252">
                  <c:v>450</c:v>
                </c:pt>
                <c:pt idx="1253">
                  <c:v>450</c:v>
                </c:pt>
                <c:pt idx="1254">
                  <c:v>450</c:v>
                </c:pt>
                <c:pt idx="1255">
                  <c:v>450</c:v>
                </c:pt>
                <c:pt idx="1256">
                  <c:v>450</c:v>
                </c:pt>
                <c:pt idx="1257">
                  <c:v>450</c:v>
                </c:pt>
                <c:pt idx="1258">
                  <c:v>450</c:v>
                </c:pt>
                <c:pt idx="1259">
                  <c:v>450</c:v>
                </c:pt>
                <c:pt idx="1260">
                  <c:v>450</c:v>
                </c:pt>
                <c:pt idx="1261">
                  <c:v>450</c:v>
                </c:pt>
                <c:pt idx="1262">
                  <c:v>450</c:v>
                </c:pt>
                <c:pt idx="1263">
                  <c:v>450</c:v>
                </c:pt>
                <c:pt idx="1264">
                  <c:v>450</c:v>
                </c:pt>
                <c:pt idx="1265">
                  <c:v>450</c:v>
                </c:pt>
                <c:pt idx="1266">
                  <c:v>450</c:v>
                </c:pt>
                <c:pt idx="1267">
                  <c:v>450</c:v>
                </c:pt>
                <c:pt idx="1268">
                  <c:v>450</c:v>
                </c:pt>
                <c:pt idx="1269">
                  <c:v>450</c:v>
                </c:pt>
                <c:pt idx="1270">
                  <c:v>450</c:v>
                </c:pt>
                <c:pt idx="1271">
                  <c:v>450</c:v>
                </c:pt>
                <c:pt idx="1272">
                  <c:v>450</c:v>
                </c:pt>
                <c:pt idx="1273">
                  <c:v>450</c:v>
                </c:pt>
                <c:pt idx="1274">
                  <c:v>450</c:v>
                </c:pt>
                <c:pt idx="1275">
                  <c:v>450</c:v>
                </c:pt>
                <c:pt idx="1276">
                  <c:v>450</c:v>
                </c:pt>
                <c:pt idx="1277">
                  <c:v>450</c:v>
                </c:pt>
                <c:pt idx="1278">
                  <c:v>450</c:v>
                </c:pt>
                <c:pt idx="1279">
                  <c:v>450</c:v>
                </c:pt>
                <c:pt idx="1280">
                  <c:v>450</c:v>
                </c:pt>
                <c:pt idx="1281">
                  <c:v>450</c:v>
                </c:pt>
                <c:pt idx="1282">
                  <c:v>450</c:v>
                </c:pt>
                <c:pt idx="1283">
                  <c:v>450</c:v>
                </c:pt>
                <c:pt idx="1284">
                  <c:v>450</c:v>
                </c:pt>
                <c:pt idx="1285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23-4A4F-B89B-284918ABB3D0}"/>
            </c:ext>
          </c:extLst>
        </c:ser>
        <c:ser>
          <c:idx val="2"/>
          <c:order val="2"/>
          <c:tx>
            <c:strRef>
              <c:f>'[2]Գծապատկեր 3.Զ.1.Մաս Ա'!$D$1</c:f>
              <c:strCache>
                <c:ptCount val="1"/>
                <c:pt idx="0">
                  <c:v>Դամոդարան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'[2]Գծապատկեր 3.Զ.1.Մաս Ա'!$A$2:$A$1287</c:f>
              <c:numCache>
                <c:formatCode>General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'[2]Գծապատկեր 3.Զ.1.Մաս Ա'!$D$2:$D$1287</c:f>
              <c:numCache>
                <c:formatCode>General</c:formatCode>
                <c:ptCount val="1286"/>
                <c:pt idx="1248">
                  <c:v>440</c:v>
                </c:pt>
                <c:pt idx="1249">
                  <c:v>440</c:v>
                </c:pt>
                <c:pt idx="1250">
                  <c:v>440</c:v>
                </c:pt>
                <c:pt idx="1251">
                  <c:v>440</c:v>
                </c:pt>
                <c:pt idx="1252">
                  <c:v>440</c:v>
                </c:pt>
                <c:pt idx="1253">
                  <c:v>440</c:v>
                </c:pt>
                <c:pt idx="1254">
                  <c:v>440</c:v>
                </c:pt>
                <c:pt idx="1255">
                  <c:v>440</c:v>
                </c:pt>
                <c:pt idx="1256">
                  <c:v>440</c:v>
                </c:pt>
                <c:pt idx="1257">
                  <c:v>440</c:v>
                </c:pt>
                <c:pt idx="1258">
                  <c:v>440</c:v>
                </c:pt>
                <c:pt idx="1259">
                  <c:v>440</c:v>
                </c:pt>
                <c:pt idx="1260">
                  <c:v>440</c:v>
                </c:pt>
                <c:pt idx="1261">
                  <c:v>440</c:v>
                </c:pt>
                <c:pt idx="1262">
                  <c:v>440</c:v>
                </c:pt>
                <c:pt idx="1263">
                  <c:v>440</c:v>
                </c:pt>
                <c:pt idx="1264">
                  <c:v>440</c:v>
                </c:pt>
                <c:pt idx="1265">
                  <c:v>440</c:v>
                </c:pt>
                <c:pt idx="1266">
                  <c:v>440</c:v>
                </c:pt>
                <c:pt idx="1267">
                  <c:v>440</c:v>
                </c:pt>
                <c:pt idx="1268">
                  <c:v>440</c:v>
                </c:pt>
                <c:pt idx="1269">
                  <c:v>440</c:v>
                </c:pt>
                <c:pt idx="1270">
                  <c:v>440</c:v>
                </c:pt>
                <c:pt idx="1271">
                  <c:v>440</c:v>
                </c:pt>
                <c:pt idx="1272">
                  <c:v>440</c:v>
                </c:pt>
                <c:pt idx="1273">
                  <c:v>440</c:v>
                </c:pt>
                <c:pt idx="1274">
                  <c:v>440</c:v>
                </c:pt>
                <c:pt idx="1275">
                  <c:v>440</c:v>
                </c:pt>
                <c:pt idx="1276">
                  <c:v>440</c:v>
                </c:pt>
                <c:pt idx="1277">
                  <c:v>440</c:v>
                </c:pt>
                <c:pt idx="1278">
                  <c:v>440</c:v>
                </c:pt>
                <c:pt idx="1279">
                  <c:v>440</c:v>
                </c:pt>
                <c:pt idx="1280">
                  <c:v>440</c:v>
                </c:pt>
                <c:pt idx="1281">
                  <c:v>440</c:v>
                </c:pt>
                <c:pt idx="1282">
                  <c:v>440</c:v>
                </c:pt>
                <c:pt idx="1283">
                  <c:v>440</c:v>
                </c:pt>
                <c:pt idx="1284">
                  <c:v>440</c:v>
                </c:pt>
                <c:pt idx="1285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23-4A4F-B89B-284918ABB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1309312"/>
        <c:axId val="641310368"/>
      </c:lineChart>
      <c:catAx>
        <c:axId val="6413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10368"/>
        <c:crosses val="autoZero"/>
        <c:auto val="1"/>
        <c:lblAlgn val="ctr"/>
        <c:lblOffset val="100"/>
        <c:noMultiLvlLbl val="0"/>
      </c:catAx>
      <c:valAx>
        <c:axId val="641310368"/>
        <c:scaling>
          <c:orientation val="minMax"/>
          <c:max val="650"/>
          <c:min val="2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09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3.F.1.Panel 2'!$C$1</c:f>
              <c:strCache>
                <c:ptCount val="1"/>
                <c:pt idx="0">
                  <c:v>Inverted EMBI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'Figure 3.F.1.Panel 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3.F.1.Panel 2'!$C$2:$C$4097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15616"/>
        <c:axId val="607113264"/>
      </c:lineChart>
      <c:lineChart>
        <c:grouping val="standard"/>
        <c:varyColors val="0"/>
        <c:ser>
          <c:idx val="0"/>
          <c:order val="0"/>
          <c:tx>
            <c:strRef>
              <c:f>'Figure 3.F.1.Panel 2'!$B$1</c:f>
              <c:strCache>
                <c:ptCount val="1"/>
                <c:pt idx="0">
                  <c:v>FFR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3.F.1.Panel 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3.F.1.Panel 2'!$B$2:$B$4097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'Figure 3.F.1.Panel 2'!$D$1</c:f>
              <c:strCache>
                <c:ptCount val="1"/>
                <c:pt idx="0">
                  <c:v>10 Year US Treasury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3.F.1.Panel 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'Figure 3.F.1.Panel 2'!$D$2:$D$4097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09736"/>
        <c:axId val="607115224"/>
      </c:lineChart>
      <c:dateAx>
        <c:axId val="607115616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13264"/>
        <c:crosses val="autoZero"/>
        <c:auto val="1"/>
        <c:lblOffset val="100"/>
        <c:baseTimeUnit val="days"/>
      </c:dateAx>
      <c:valAx>
        <c:axId val="607113264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15616"/>
        <c:crosses val="autoZero"/>
        <c:crossBetween val="between"/>
      </c:valAx>
      <c:valAx>
        <c:axId val="6071152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109736"/>
        <c:crosses val="max"/>
        <c:crossBetween val="between"/>
      </c:valAx>
      <c:dateAx>
        <c:axId val="6071097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71152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Armenia Risk Premium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'[4]Risk prem'!$B$1</c:f>
              <c:strCache>
                <c:ptCount val="1"/>
                <c:pt idx="0">
                  <c:v>Arm_29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'[4]Risk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'[4]Risk prem'!$E$2:$E$1178</c:f>
              <c:numCache>
                <c:formatCode>General</c:formatCode>
                <c:ptCount val="1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284.27300000000002</c:v>
                </c:pt>
                <c:pt idx="335">
                  <c:v>283.209</c:v>
                </c:pt>
                <c:pt idx="336">
                  <c:v>283.49900000000002</c:v>
                </c:pt>
                <c:pt idx="337">
                  <c:v>279.58300000000003</c:v>
                </c:pt>
                <c:pt idx="338">
                  <c:v>275.65300000000002</c:v>
                </c:pt>
                <c:pt idx="339">
                  <c:v>275.49099999999999</c:v>
                </c:pt>
                <c:pt idx="340">
                  <c:v>271.46199999999999</c:v>
                </c:pt>
                <c:pt idx="341">
                  <c:v>273.887</c:v>
                </c:pt>
                <c:pt idx="342">
                  <c:v>268.27</c:v>
                </c:pt>
                <c:pt idx="343">
                  <c:v>273.68299999999999</c:v>
                </c:pt>
                <c:pt idx="344">
                  <c:v>275.57299999999998</c:v>
                </c:pt>
                <c:pt idx="345">
                  <c:v>279.68799999999999</c:v>
                </c:pt>
                <c:pt idx="346">
                  <c:v>281.73500000000001</c:v>
                </c:pt>
                <c:pt idx="347">
                  <c:v>275.02300000000002</c:v>
                </c:pt>
                <c:pt idx="348">
                  <c:v>273.36399999999998</c:v>
                </c:pt>
                <c:pt idx="349">
                  <c:v>287.11599999999999</c:v>
                </c:pt>
                <c:pt idx="350">
                  <c:v>286.14699999999999</c:v>
                </c:pt>
                <c:pt idx="351">
                  <c:v>282.26799999999997</c:v>
                </c:pt>
                <c:pt idx="352">
                  <c:v>280.76400000000001</c:v>
                </c:pt>
                <c:pt idx="353">
                  <c:v>283.00099999999998</c:v>
                </c:pt>
                <c:pt idx="354">
                  <c:v>280.435</c:v>
                </c:pt>
                <c:pt idx="355">
                  <c:v>300.70400000000001</c:v>
                </c:pt>
                <c:pt idx="356">
                  <c:v>305.72000000000003</c:v>
                </c:pt>
                <c:pt idx="357">
                  <c:v>295.20400000000001</c:v>
                </c:pt>
                <c:pt idx="358">
                  <c:v>289.39100000000002</c:v>
                </c:pt>
                <c:pt idx="359">
                  <c:v>283.41199999999998</c:v>
                </c:pt>
                <c:pt idx="360">
                  <c:v>283.98099999999999</c:v>
                </c:pt>
                <c:pt idx="361">
                  <c:v>299.62599999999998</c:v>
                </c:pt>
                <c:pt idx="362">
                  <c:v>300.12700000000001</c:v>
                </c:pt>
                <c:pt idx="363">
                  <c:v>300.33100000000002</c:v>
                </c:pt>
                <c:pt idx="364">
                  <c:v>296.613</c:v>
                </c:pt>
                <c:pt idx="365">
                  <c:v>287.423</c:v>
                </c:pt>
                <c:pt idx="366">
                  <c:v>290.15699999999998</c:v>
                </c:pt>
                <c:pt idx="367">
                  <c:v>290.53899999999999</c:v>
                </c:pt>
                <c:pt idx="368">
                  <c:v>286.91399999999999</c:v>
                </c:pt>
                <c:pt idx="369">
                  <c:v>293.69299999999998</c:v>
                </c:pt>
                <c:pt idx="370">
                  <c:v>298.00299999999999</c:v>
                </c:pt>
                <c:pt idx="371">
                  <c:v>291.56799999999998</c:v>
                </c:pt>
                <c:pt idx="372">
                  <c:v>295.51100000000002</c:v>
                </c:pt>
                <c:pt idx="373">
                  <c:v>301.07</c:v>
                </c:pt>
                <c:pt idx="374">
                  <c:v>300.86799999999999</c:v>
                </c:pt>
                <c:pt idx="375">
                  <c:v>294.96800000000002</c:v>
                </c:pt>
                <c:pt idx="376">
                  <c:v>295.25200000000001</c:v>
                </c:pt>
                <c:pt idx="377">
                  <c:v>282.83100000000002</c:v>
                </c:pt>
                <c:pt idx="378">
                  <c:v>283.62200000000001</c:v>
                </c:pt>
                <c:pt idx="379">
                  <c:v>286.58999999999997</c:v>
                </c:pt>
                <c:pt idx="380">
                  <c:v>289.18400000000003</c:v>
                </c:pt>
                <c:pt idx="381">
                  <c:v>290.27300000000002</c:v>
                </c:pt>
                <c:pt idx="382">
                  <c:v>292.80500000000001</c:v>
                </c:pt>
                <c:pt idx="383">
                  <c:v>293.22000000000003</c:v>
                </c:pt>
                <c:pt idx="384">
                  <c:v>293.06099999999998</c:v>
                </c:pt>
                <c:pt idx="385">
                  <c:v>293.11399999999998</c:v>
                </c:pt>
                <c:pt idx="386">
                  <c:v>291.39100000000002</c:v>
                </c:pt>
                <c:pt idx="387">
                  <c:v>298.67599999999999</c:v>
                </c:pt>
                <c:pt idx="388">
                  <c:v>300.721</c:v>
                </c:pt>
                <c:pt idx="389">
                  <c:v>299.38</c:v>
                </c:pt>
                <c:pt idx="390">
                  <c:v>299.09300000000002</c:v>
                </c:pt>
                <c:pt idx="391">
                  <c:v>293.928</c:v>
                </c:pt>
                <c:pt idx="392">
                  <c:v>301.53500000000003</c:v>
                </c:pt>
                <c:pt idx="393">
                  <c:v>301.69499999999999</c:v>
                </c:pt>
                <c:pt idx="394">
                  <c:v>300.95600000000002</c:v>
                </c:pt>
                <c:pt idx="395">
                  <c:v>298.42099999999999</c:v>
                </c:pt>
                <c:pt idx="396">
                  <c:v>300.12200000000001</c:v>
                </c:pt>
                <c:pt idx="397">
                  <c:v>297.85899999999998</c:v>
                </c:pt>
                <c:pt idx="398">
                  <c:v>297.19099999999997</c:v>
                </c:pt>
                <c:pt idx="399">
                  <c:v>301.428</c:v>
                </c:pt>
                <c:pt idx="400">
                  <c:v>302.98500000000001</c:v>
                </c:pt>
                <c:pt idx="401">
                  <c:v>303.47699999999998</c:v>
                </c:pt>
                <c:pt idx="402">
                  <c:v>298.50599999999997</c:v>
                </c:pt>
                <c:pt idx="403">
                  <c:v>290.09500000000003</c:v>
                </c:pt>
                <c:pt idx="404">
                  <c:v>285.55599999999998</c:v>
                </c:pt>
                <c:pt idx="405">
                  <c:v>279.245</c:v>
                </c:pt>
                <c:pt idx="406">
                  <c:v>281.44299999999998</c:v>
                </c:pt>
                <c:pt idx="407">
                  <c:v>283.11599999999999</c:v>
                </c:pt>
                <c:pt idx="408">
                  <c:v>280.51100000000002</c:v>
                </c:pt>
                <c:pt idx="409">
                  <c:v>284.67399999999998</c:v>
                </c:pt>
                <c:pt idx="410">
                  <c:v>286.86</c:v>
                </c:pt>
                <c:pt idx="411">
                  <c:v>289.04300000000001</c:v>
                </c:pt>
                <c:pt idx="412">
                  <c:v>290.06799999999998</c:v>
                </c:pt>
                <c:pt idx="413">
                  <c:v>290.30099999999999</c:v>
                </c:pt>
                <c:pt idx="414">
                  <c:v>291.98700000000002</c:v>
                </c:pt>
                <c:pt idx="415">
                  <c:v>293.49599999999998</c:v>
                </c:pt>
                <c:pt idx="416">
                  <c:v>295.46100000000001</c:v>
                </c:pt>
                <c:pt idx="417">
                  <c:v>298.149</c:v>
                </c:pt>
                <c:pt idx="418">
                  <c:v>296.29599999999999</c:v>
                </c:pt>
                <c:pt idx="419">
                  <c:v>297.67599999999999</c:v>
                </c:pt>
                <c:pt idx="420">
                  <c:v>296.22199999999998</c:v>
                </c:pt>
                <c:pt idx="421">
                  <c:v>298.51299999999998</c:v>
                </c:pt>
                <c:pt idx="422">
                  <c:v>298.29199999999997</c:v>
                </c:pt>
                <c:pt idx="423">
                  <c:v>300.66800000000001</c:v>
                </c:pt>
                <c:pt idx="424">
                  <c:v>300.22500000000002</c:v>
                </c:pt>
                <c:pt idx="425">
                  <c:v>303.75</c:v>
                </c:pt>
                <c:pt idx="426">
                  <c:v>304.56299999999999</c:v>
                </c:pt>
                <c:pt idx="427">
                  <c:v>308.92399999999998</c:v>
                </c:pt>
                <c:pt idx="428">
                  <c:v>302.80500000000001</c:v>
                </c:pt>
                <c:pt idx="429">
                  <c:v>298.755</c:v>
                </c:pt>
                <c:pt idx="430">
                  <c:v>300.52699999999999</c:v>
                </c:pt>
                <c:pt idx="431">
                  <c:v>296.89100000000002</c:v>
                </c:pt>
                <c:pt idx="432">
                  <c:v>303.43700000000001</c:v>
                </c:pt>
                <c:pt idx="433">
                  <c:v>309.37400000000002</c:v>
                </c:pt>
                <c:pt idx="434">
                  <c:v>296.05399999999997</c:v>
                </c:pt>
                <c:pt idx="435">
                  <c:v>301.45800000000003</c:v>
                </c:pt>
                <c:pt idx="436">
                  <c:v>298.73599999999999</c:v>
                </c:pt>
                <c:pt idx="437">
                  <c:v>294.02600000000001</c:v>
                </c:pt>
                <c:pt idx="438">
                  <c:v>280.68099999999998</c:v>
                </c:pt>
                <c:pt idx="439">
                  <c:v>282.17099999999999</c:v>
                </c:pt>
                <c:pt idx="440">
                  <c:v>283.37</c:v>
                </c:pt>
                <c:pt idx="441">
                  <c:v>286.24299999999999</c:v>
                </c:pt>
                <c:pt idx="442">
                  <c:v>283.94</c:v>
                </c:pt>
                <c:pt idx="443">
                  <c:v>289.95699999999999</c:v>
                </c:pt>
                <c:pt idx="444">
                  <c:v>286.95800000000003</c:v>
                </c:pt>
                <c:pt idx="445">
                  <c:v>292.53399999999999</c:v>
                </c:pt>
                <c:pt idx="446">
                  <c:v>290.02999999999997</c:v>
                </c:pt>
                <c:pt idx="447">
                  <c:v>284.38200000000001</c:v>
                </c:pt>
                <c:pt idx="448">
                  <c:v>287.85399999999998</c:v>
                </c:pt>
                <c:pt idx="449">
                  <c:v>287.233</c:v>
                </c:pt>
                <c:pt idx="450">
                  <c:v>282.10300000000001</c:v>
                </c:pt>
                <c:pt idx="451">
                  <c:v>289.47699999999998</c:v>
                </c:pt>
                <c:pt idx="452">
                  <c:v>292.584</c:v>
                </c:pt>
                <c:pt idx="453">
                  <c:v>296.97000000000003</c:v>
                </c:pt>
                <c:pt idx="454">
                  <c:v>308.654</c:v>
                </c:pt>
                <c:pt idx="455">
                  <c:v>303.154</c:v>
                </c:pt>
                <c:pt idx="456">
                  <c:v>291.61599999999999</c:v>
                </c:pt>
                <c:pt idx="457">
                  <c:v>295.745</c:v>
                </c:pt>
                <c:pt idx="458">
                  <c:v>298.88299999999998</c:v>
                </c:pt>
                <c:pt idx="459">
                  <c:v>296.89400000000001</c:v>
                </c:pt>
                <c:pt idx="460">
                  <c:v>300.37099999999998</c:v>
                </c:pt>
                <c:pt idx="461">
                  <c:v>295.25400000000002</c:v>
                </c:pt>
                <c:pt idx="462">
                  <c:v>297.39400000000001</c:v>
                </c:pt>
                <c:pt idx="463">
                  <c:v>296.95400000000001</c:v>
                </c:pt>
                <c:pt idx="464">
                  <c:v>299.327</c:v>
                </c:pt>
                <c:pt idx="465">
                  <c:v>300.41699999999997</c:v>
                </c:pt>
                <c:pt idx="466">
                  <c:v>301.43200000000002</c:v>
                </c:pt>
                <c:pt idx="467">
                  <c:v>293.62799999999999</c:v>
                </c:pt>
                <c:pt idx="468">
                  <c:v>292.14800000000002</c:v>
                </c:pt>
                <c:pt idx="469">
                  <c:v>291.09399999999999</c:v>
                </c:pt>
                <c:pt idx="470">
                  <c:v>288.41800000000001</c:v>
                </c:pt>
                <c:pt idx="471">
                  <c:v>292.05200000000002</c:v>
                </c:pt>
                <c:pt idx="472">
                  <c:v>296.85500000000002</c:v>
                </c:pt>
                <c:pt idx="473">
                  <c:v>298.971</c:v>
                </c:pt>
                <c:pt idx="474">
                  <c:v>301.786</c:v>
                </c:pt>
                <c:pt idx="475">
                  <c:v>298.39600000000002</c:v>
                </c:pt>
                <c:pt idx="476">
                  <c:v>301.57400000000001</c:v>
                </c:pt>
                <c:pt idx="477">
                  <c:v>300.02999999999997</c:v>
                </c:pt>
                <c:pt idx="478">
                  <c:v>299.79599999999999</c:v>
                </c:pt>
                <c:pt idx="479">
                  <c:v>300.72199999999998</c:v>
                </c:pt>
                <c:pt idx="480">
                  <c:v>289.43700000000001</c:v>
                </c:pt>
                <c:pt idx="481">
                  <c:v>288.91300000000001</c:v>
                </c:pt>
                <c:pt idx="482">
                  <c:v>290.72500000000002</c:v>
                </c:pt>
                <c:pt idx="483">
                  <c:v>292.19799999999998</c:v>
                </c:pt>
                <c:pt idx="484">
                  <c:v>294.089</c:v>
                </c:pt>
                <c:pt idx="485">
                  <c:v>290.95800000000003</c:v>
                </c:pt>
                <c:pt idx="486">
                  <c:v>286.32499999999999</c:v>
                </c:pt>
                <c:pt idx="487">
                  <c:v>281.31599999999997</c:v>
                </c:pt>
                <c:pt idx="488">
                  <c:v>277.30399999999997</c:v>
                </c:pt>
                <c:pt idx="489">
                  <c:v>278.66899999999998</c:v>
                </c:pt>
                <c:pt idx="490">
                  <c:v>279.08999999999997</c:v>
                </c:pt>
                <c:pt idx="491">
                  <c:v>275.166</c:v>
                </c:pt>
                <c:pt idx="492">
                  <c:v>277.52999999999997</c:v>
                </c:pt>
                <c:pt idx="493">
                  <c:v>276.24200000000002</c:v>
                </c:pt>
                <c:pt idx="494">
                  <c:v>277.161</c:v>
                </c:pt>
                <c:pt idx="495">
                  <c:v>263.30099999999999</c:v>
                </c:pt>
                <c:pt idx="496">
                  <c:v>255.191</c:v>
                </c:pt>
                <c:pt idx="497">
                  <c:v>267.65100000000001</c:v>
                </c:pt>
                <c:pt idx="498">
                  <c:v>266.61399999999998</c:v>
                </c:pt>
                <c:pt idx="499">
                  <c:v>266.52699999999999</c:v>
                </c:pt>
                <c:pt idx="500">
                  <c:v>269.28899999999999</c:v>
                </c:pt>
                <c:pt idx="501">
                  <c:v>266.31599999999997</c:v>
                </c:pt>
                <c:pt idx="502">
                  <c:v>263.89499999999998</c:v>
                </c:pt>
                <c:pt idx="503">
                  <c:v>266.90699999999998</c:v>
                </c:pt>
                <c:pt idx="504">
                  <c:v>274.29500000000002</c:v>
                </c:pt>
                <c:pt idx="505">
                  <c:v>277.68799999999999</c:v>
                </c:pt>
                <c:pt idx="506">
                  <c:v>311.584</c:v>
                </c:pt>
                <c:pt idx="507">
                  <c:v>316.56200000000001</c:v>
                </c:pt>
                <c:pt idx="508">
                  <c:v>313.786</c:v>
                </c:pt>
                <c:pt idx="509">
                  <c:v>317.18200000000002</c:v>
                </c:pt>
                <c:pt idx="510">
                  <c:v>312.959</c:v>
                </c:pt>
                <c:pt idx="511">
                  <c:v>309.20999999999998</c:v>
                </c:pt>
                <c:pt idx="512">
                  <c:v>308.14100000000002</c:v>
                </c:pt>
                <c:pt idx="513">
                  <c:v>309.04199999999997</c:v>
                </c:pt>
                <c:pt idx="514">
                  <c:v>307.48200000000003</c:v>
                </c:pt>
                <c:pt idx="515">
                  <c:v>300.851</c:v>
                </c:pt>
                <c:pt idx="516">
                  <c:v>298.73399999999998</c:v>
                </c:pt>
                <c:pt idx="517">
                  <c:v>301.44900000000001</c:v>
                </c:pt>
                <c:pt idx="518">
                  <c:v>297.95100000000002</c:v>
                </c:pt>
                <c:pt idx="519">
                  <c:v>296.79500000000002</c:v>
                </c:pt>
                <c:pt idx="520">
                  <c:v>300.964</c:v>
                </c:pt>
                <c:pt idx="521">
                  <c:v>305.51799999999997</c:v>
                </c:pt>
                <c:pt idx="522">
                  <c:v>306.38200000000001</c:v>
                </c:pt>
                <c:pt idx="523">
                  <c:v>309.35300000000001</c:v>
                </c:pt>
                <c:pt idx="524">
                  <c:v>312.18099999999998</c:v>
                </c:pt>
                <c:pt idx="525">
                  <c:v>314.16500000000002</c:v>
                </c:pt>
                <c:pt idx="526">
                  <c:v>313.29500000000002</c:v>
                </c:pt>
                <c:pt idx="527">
                  <c:v>313.10300000000001</c:v>
                </c:pt>
                <c:pt idx="528">
                  <c:v>307.89299999999997</c:v>
                </c:pt>
                <c:pt idx="529">
                  <c:v>313.08199999999999</c:v>
                </c:pt>
                <c:pt idx="530">
                  <c:v>317.69400000000002</c:v>
                </c:pt>
                <c:pt idx="531">
                  <c:v>316.255</c:v>
                </c:pt>
                <c:pt idx="532">
                  <c:v>317.82</c:v>
                </c:pt>
                <c:pt idx="533">
                  <c:v>313.39999999999998</c:v>
                </c:pt>
                <c:pt idx="534">
                  <c:v>308.89299999999997</c:v>
                </c:pt>
                <c:pt idx="535">
                  <c:v>306.33600000000001</c:v>
                </c:pt>
                <c:pt idx="536">
                  <c:v>304.42700000000002</c:v>
                </c:pt>
                <c:pt idx="537">
                  <c:v>313.82900000000001</c:v>
                </c:pt>
                <c:pt idx="538">
                  <c:v>314.33499999999998</c:v>
                </c:pt>
                <c:pt idx="539">
                  <c:v>317.30200000000002</c:v>
                </c:pt>
                <c:pt idx="540">
                  <c:v>313.923</c:v>
                </c:pt>
                <c:pt idx="541">
                  <c:v>318.30700000000002</c:v>
                </c:pt>
                <c:pt idx="542">
                  <c:v>316.20699999999999</c:v>
                </c:pt>
                <c:pt idx="543">
                  <c:v>332.59399999999999</c:v>
                </c:pt>
                <c:pt idx="544">
                  <c:v>338.20600000000002</c:v>
                </c:pt>
                <c:pt idx="545">
                  <c:v>341.98399999999998</c:v>
                </c:pt>
                <c:pt idx="546">
                  <c:v>342.99799999999999</c:v>
                </c:pt>
                <c:pt idx="547">
                  <c:v>337.49099999999999</c:v>
                </c:pt>
                <c:pt idx="548">
                  <c:v>343.98599999999999</c:v>
                </c:pt>
                <c:pt idx="549">
                  <c:v>333.94299999999998</c:v>
                </c:pt>
                <c:pt idx="550">
                  <c:v>325.642</c:v>
                </c:pt>
                <c:pt idx="551">
                  <c:v>324.68900000000002</c:v>
                </c:pt>
                <c:pt idx="552">
                  <c:v>319.78399999999999</c:v>
                </c:pt>
                <c:pt idx="553">
                  <c:v>321.92599999999999</c:v>
                </c:pt>
                <c:pt idx="554">
                  <c:v>324.54599999999999</c:v>
                </c:pt>
                <c:pt idx="555">
                  <c:v>322.70999999999998</c:v>
                </c:pt>
                <c:pt idx="556">
                  <c:v>322.339</c:v>
                </c:pt>
                <c:pt idx="557">
                  <c:v>327.71600000000001</c:v>
                </c:pt>
                <c:pt idx="558">
                  <c:v>327.21800000000002</c:v>
                </c:pt>
                <c:pt idx="559">
                  <c:v>326.42</c:v>
                </c:pt>
                <c:pt idx="560">
                  <c:v>322.02699999999999</c:v>
                </c:pt>
                <c:pt idx="561">
                  <c:v>322.26</c:v>
                </c:pt>
                <c:pt idx="562">
                  <c:v>319.904</c:v>
                </c:pt>
                <c:pt idx="563">
                  <c:v>321.32600000000002</c:v>
                </c:pt>
                <c:pt idx="564">
                  <c:v>322.16300000000001</c:v>
                </c:pt>
                <c:pt idx="565">
                  <c:v>315.68099999999998</c:v>
                </c:pt>
                <c:pt idx="566">
                  <c:v>316.39800000000002</c:v>
                </c:pt>
                <c:pt idx="567">
                  <c:v>317.25200000000001</c:v>
                </c:pt>
                <c:pt idx="568">
                  <c:v>308.76100000000002</c:v>
                </c:pt>
                <c:pt idx="569">
                  <c:v>307.88600000000002</c:v>
                </c:pt>
                <c:pt idx="570">
                  <c:v>305.86399999999998</c:v>
                </c:pt>
                <c:pt idx="571">
                  <c:v>307.61599999999999</c:v>
                </c:pt>
                <c:pt idx="572">
                  <c:v>301.25700000000001</c:v>
                </c:pt>
                <c:pt idx="573">
                  <c:v>306.988</c:v>
                </c:pt>
                <c:pt idx="574">
                  <c:v>308.78699999999998</c:v>
                </c:pt>
                <c:pt idx="575">
                  <c:v>310.38600000000002</c:v>
                </c:pt>
                <c:pt idx="576">
                  <c:v>311.91300000000001</c:v>
                </c:pt>
                <c:pt idx="577">
                  <c:v>311.79899999999998</c:v>
                </c:pt>
                <c:pt idx="578">
                  <c:v>312.18900000000002</c:v>
                </c:pt>
                <c:pt idx="579">
                  <c:v>310.14999999999998</c:v>
                </c:pt>
                <c:pt idx="580">
                  <c:v>315.14400000000001</c:v>
                </c:pt>
                <c:pt idx="581">
                  <c:v>322.303</c:v>
                </c:pt>
                <c:pt idx="582">
                  <c:v>331.00400000000002</c:v>
                </c:pt>
                <c:pt idx="583">
                  <c:v>336.87700000000001</c:v>
                </c:pt>
                <c:pt idx="584">
                  <c:v>334.38200000000001</c:v>
                </c:pt>
                <c:pt idx="585">
                  <c:v>333.49599999999998</c:v>
                </c:pt>
                <c:pt idx="586">
                  <c:v>336.09100000000001</c:v>
                </c:pt>
                <c:pt idx="587">
                  <c:v>335.11599999999999</c:v>
                </c:pt>
                <c:pt idx="588">
                  <c:v>334.44299999999998</c:v>
                </c:pt>
                <c:pt idx="589">
                  <c:v>338.553</c:v>
                </c:pt>
                <c:pt idx="590">
                  <c:v>336.73</c:v>
                </c:pt>
                <c:pt idx="591">
                  <c:v>337.20400000000001</c:v>
                </c:pt>
                <c:pt idx="592">
                  <c:v>340.226</c:v>
                </c:pt>
                <c:pt idx="593">
                  <c:v>341.34899999999999</c:v>
                </c:pt>
                <c:pt idx="594">
                  <c:v>341.58699999999999</c:v>
                </c:pt>
                <c:pt idx="595">
                  <c:v>337.779</c:v>
                </c:pt>
                <c:pt idx="596">
                  <c:v>349.48099999999999</c:v>
                </c:pt>
                <c:pt idx="597">
                  <c:v>358.56</c:v>
                </c:pt>
                <c:pt idx="598">
                  <c:v>353.67</c:v>
                </c:pt>
                <c:pt idx="599">
                  <c:v>351.74700000000001</c:v>
                </c:pt>
                <c:pt idx="600">
                  <c:v>357.255</c:v>
                </c:pt>
                <c:pt idx="601">
                  <c:v>361.99299999999999</c:v>
                </c:pt>
                <c:pt idx="602">
                  <c:v>366.495</c:v>
                </c:pt>
                <c:pt idx="603">
                  <c:v>365.29399999999998</c:v>
                </c:pt>
                <c:pt idx="604">
                  <c:v>384.45499999999998</c:v>
                </c:pt>
                <c:pt idx="605">
                  <c:v>381.23099999999999</c:v>
                </c:pt>
                <c:pt idx="606">
                  <c:v>409.19400000000002</c:v>
                </c:pt>
                <c:pt idx="607">
                  <c:v>469.22199999999998</c:v>
                </c:pt>
                <c:pt idx="608">
                  <c:v>482.17399999999998</c:v>
                </c:pt>
                <c:pt idx="609">
                  <c:v>502.22699999999998</c:v>
                </c:pt>
                <c:pt idx="610">
                  <c:v>552.63199999999995</c:v>
                </c:pt>
                <c:pt idx="611">
                  <c:v>609.59799999999996</c:v>
                </c:pt>
                <c:pt idx="612">
                  <c:v>649.41099999999994</c:v>
                </c:pt>
                <c:pt idx="613">
                  <c:v>629.029</c:v>
                </c:pt>
                <c:pt idx="614">
                  <c:v>616.93299999999999</c:v>
                </c:pt>
                <c:pt idx="615">
                  <c:v>601.69000000000005</c:v>
                </c:pt>
                <c:pt idx="616">
                  <c:v>572.923</c:v>
                </c:pt>
                <c:pt idx="617">
                  <c:v>555.23199999999997</c:v>
                </c:pt>
                <c:pt idx="618">
                  <c:v>509.38400000000001</c:v>
                </c:pt>
                <c:pt idx="619">
                  <c:v>508.97199999999998</c:v>
                </c:pt>
                <c:pt idx="620">
                  <c:v>514.43799999999999</c:v>
                </c:pt>
                <c:pt idx="621">
                  <c:v>456.07600000000002</c:v>
                </c:pt>
                <c:pt idx="622">
                  <c:v>454.947</c:v>
                </c:pt>
                <c:pt idx="623">
                  <c:v>449.25599999999997</c:v>
                </c:pt>
                <c:pt idx="624">
                  <c:v>449.99700000000001</c:v>
                </c:pt>
                <c:pt idx="625">
                  <c:v>441.41699999999997</c:v>
                </c:pt>
                <c:pt idx="626">
                  <c:v>450.71699999999998</c:v>
                </c:pt>
                <c:pt idx="627">
                  <c:v>451.35399999999998</c:v>
                </c:pt>
                <c:pt idx="628">
                  <c:v>458.67899999999997</c:v>
                </c:pt>
                <c:pt idx="629">
                  <c:v>457.37400000000002</c:v>
                </c:pt>
                <c:pt idx="630">
                  <c:v>459.09399999999999</c:v>
                </c:pt>
                <c:pt idx="631">
                  <c:v>459.13499999999999</c:v>
                </c:pt>
                <c:pt idx="632">
                  <c:v>446.19799999999998</c:v>
                </c:pt>
                <c:pt idx="633">
                  <c:v>440.91500000000002</c:v>
                </c:pt>
                <c:pt idx="634">
                  <c:v>437.23899999999998</c:v>
                </c:pt>
                <c:pt idx="635">
                  <c:v>431.70499999999998</c:v>
                </c:pt>
                <c:pt idx="636">
                  <c:v>430.83699999999999</c:v>
                </c:pt>
                <c:pt idx="637">
                  <c:v>435.21600000000001</c:v>
                </c:pt>
                <c:pt idx="638">
                  <c:v>443.22</c:v>
                </c:pt>
                <c:pt idx="639">
                  <c:v>434.92500000000001</c:v>
                </c:pt>
                <c:pt idx="640">
                  <c:v>430.68799999999999</c:v>
                </c:pt>
                <c:pt idx="641">
                  <c:v>432.87099999999998</c:v>
                </c:pt>
                <c:pt idx="642">
                  <c:v>444.24700000000001</c:v>
                </c:pt>
                <c:pt idx="643">
                  <c:v>448.60899999999998</c:v>
                </c:pt>
                <c:pt idx="644">
                  <c:v>457.03</c:v>
                </c:pt>
                <c:pt idx="645">
                  <c:v>480.91399999999999</c:v>
                </c:pt>
                <c:pt idx="646">
                  <c:v>488.04199999999997</c:v>
                </c:pt>
                <c:pt idx="647">
                  <c:v>475.315</c:v>
                </c:pt>
                <c:pt idx="648">
                  <c:v>485.41500000000002</c:v>
                </c:pt>
                <c:pt idx="649">
                  <c:v>486.8</c:v>
                </c:pt>
                <c:pt idx="650">
                  <c:v>475.096</c:v>
                </c:pt>
                <c:pt idx="651">
                  <c:v>494.23200000000003</c:v>
                </c:pt>
                <c:pt idx="652">
                  <c:v>494.36500000000001</c:v>
                </c:pt>
                <c:pt idx="653">
                  <c:v>493.971</c:v>
                </c:pt>
                <c:pt idx="654">
                  <c:v>492.62799999999999</c:v>
                </c:pt>
                <c:pt idx="655">
                  <c:v>510.64800000000002</c:v>
                </c:pt>
                <c:pt idx="656">
                  <c:v>516.66899999999998</c:v>
                </c:pt>
                <c:pt idx="657">
                  <c:v>521.79600000000005</c:v>
                </c:pt>
                <c:pt idx="658">
                  <c:v>520.54999999999995</c:v>
                </c:pt>
                <c:pt idx="659">
                  <c:v>519.73099999999999</c:v>
                </c:pt>
                <c:pt idx="660">
                  <c:v>521.16099999999994</c:v>
                </c:pt>
                <c:pt idx="661">
                  <c:v>515.30899999999997</c:v>
                </c:pt>
                <c:pt idx="662">
                  <c:v>520.43899999999996</c:v>
                </c:pt>
                <c:pt idx="663">
                  <c:v>530.79899999999998</c:v>
                </c:pt>
                <c:pt idx="664">
                  <c:v>538.702</c:v>
                </c:pt>
                <c:pt idx="665">
                  <c:v>531.82899999999995</c:v>
                </c:pt>
                <c:pt idx="666">
                  <c:v>537.19299999999998</c:v>
                </c:pt>
                <c:pt idx="667">
                  <c:v>531.22</c:v>
                </c:pt>
                <c:pt idx="668">
                  <c:v>531.40499999999997</c:v>
                </c:pt>
                <c:pt idx="669">
                  <c:v>528.32399999999996</c:v>
                </c:pt>
                <c:pt idx="670">
                  <c:v>518.99800000000005</c:v>
                </c:pt>
                <c:pt idx="671">
                  <c:v>512.99699999999996</c:v>
                </c:pt>
                <c:pt idx="672">
                  <c:v>511.62700000000001</c:v>
                </c:pt>
                <c:pt idx="673">
                  <c:v>507.15499999999997</c:v>
                </c:pt>
                <c:pt idx="674">
                  <c:v>500.55399999999997</c:v>
                </c:pt>
                <c:pt idx="675">
                  <c:v>507.19200000000001</c:v>
                </c:pt>
                <c:pt idx="676">
                  <c:v>502.46199999999999</c:v>
                </c:pt>
                <c:pt idx="677">
                  <c:v>503.137</c:v>
                </c:pt>
                <c:pt idx="678">
                  <c:v>497.90699999999998</c:v>
                </c:pt>
                <c:pt idx="679">
                  <c:v>492.31599999999997</c:v>
                </c:pt>
                <c:pt idx="680">
                  <c:v>490.452</c:v>
                </c:pt>
                <c:pt idx="681">
                  <c:v>516.55200000000002</c:v>
                </c:pt>
                <c:pt idx="682">
                  <c:v>534.22</c:v>
                </c:pt>
                <c:pt idx="683">
                  <c:v>533.20799999999997</c:v>
                </c:pt>
                <c:pt idx="684">
                  <c:v>533.42700000000002</c:v>
                </c:pt>
                <c:pt idx="685">
                  <c:v>534.88699999999994</c:v>
                </c:pt>
                <c:pt idx="686">
                  <c:v>551.67200000000003</c:v>
                </c:pt>
                <c:pt idx="687">
                  <c:v>549.64800000000002</c:v>
                </c:pt>
                <c:pt idx="688">
                  <c:v>543.12699999999995</c:v>
                </c:pt>
                <c:pt idx="689">
                  <c:v>550.72799999999995</c:v>
                </c:pt>
                <c:pt idx="690">
                  <c:v>572.30600000000004</c:v>
                </c:pt>
                <c:pt idx="691">
                  <c:v>593.70100000000002</c:v>
                </c:pt>
                <c:pt idx="692">
                  <c:v>605.38199999999995</c:v>
                </c:pt>
                <c:pt idx="693">
                  <c:v>616.75099999999998</c:v>
                </c:pt>
                <c:pt idx="694">
                  <c:v>606.928</c:v>
                </c:pt>
                <c:pt idx="695">
                  <c:v>605.32899999999995</c:v>
                </c:pt>
                <c:pt idx="696">
                  <c:v>599.43399999999997</c:v>
                </c:pt>
                <c:pt idx="697">
                  <c:v>607.57899999999995</c:v>
                </c:pt>
                <c:pt idx="698">
                  <c:v>616.64700000000005</c:v>
                </c:pt>
                <c:pt idx="699">
                  <c:v>634.98</c:v>
                </c:pt>
                <c:pt idx="700">
                  <c:v>638.96</c:v>
                </c:pt>
                <c:pt idx="701">
                  <c:v>644.21900000000005</c:v>
                </c:pt>
                <c:pt idx="702">
                  <c:v>636.678</c:v>
                </c:pt>
                <c:pt idx="703">
                  <c:v>633.14499999999998</c:v>
                </c:pt>
                <c:pt idx="704">
                  <c:v>630.928</c:v>
                </c:pt>
                <c:pt idx="705">
                  <c:v>644.33000000000004</c:v>
                </c:pt>
                <c:pt idx="706">
                  <c:v>633.10400000000004</c:v>
                </c:pt>
                <c:pt idx="707">
                  <c:v>625.25099999999998</c:v>
                </c:pt>
                <c:pt idx="708">
                  <c:v>625.43600000000004</c:v>
                </c:pt>
                <c:pt idx="709">
                  <c:v>626.202</c:v>
                </c:pt>
                <c:pt idx="710">
                  <c:v>624.80700000000002</c:v>
                </c:pt>
                <c:pt idx="711">
                  <c:v>626.24400000000003</c:v>
                </c:pt>
                <c:pt idx="712">
                  <c:v>624.375</c:v>
                </c:pt>
                <c:pt idx="713">
                  <c:v>616.62800000000004</c:v>
                </c:pt>
                <c:pt idx="714">
                  <c:v>609.10599999999999</c:v>
                </c:pt>
                <c:pt idx="715">
                  <c:v>605.81100000000004</c:v>
                </c:pt>
                <c:pt idx="716">
                  <c:v>601.46900000000005</c:v>
                </c:pt>
                <c:pt idx="717">
                  <c:v>601.19399999999996</c:v>
                </c:pt>
                <c:pt idx="718">
                  <c:v>599.49800000000005</c:v>
                </c:pt>
                <c:pt idx="719">
                  <c:v>598.34299999999996</c:v>
                </c:pt>
                <c:pt idx="720">
                  <c:v>570.08699999999999</c:v>
                </c:pt>
                <c:pt idx="721">
                  <c:v>558.73800000000006</c:v>
                </c:pt>
                <c:pt idx="722">
                  <c:v>563.34400000000005</c:v>
                </c:pt>
                <c:pt idx="723">
                  <c:v>557.66600000000005</c:v>
                </c:pt>
                <c:pt idx="724">
                  <c:v>552.15300000000002</c:v>
                </c:pt>
                <c:pt idx="725">
                  <c:v>553.71500000000003</c:v>
                </c:pt>
                <c:pt idx="726">
                  <c:v>548.33199999999999</c:v>
                </c:pt>
                <c:pt idx="727">
                  <c:v>545.25099999999998</c:v>
                </c:pt>
                <c:pt idx="728">
                  <c:v>542.524</c:v>
                </c:pt>
                <c:pt idx="729">
                  <c:v>532.072</c:v>
                </c:pt>
                <c:pt idx="730">
                  <c:v>534.95500000000004</c:v>
                </c:pt>
                <c:pt idx="731">
                  <c:v>536.82299999999998</c:v>
                </c:pt>
                <c:pt idx="732">
                  <c:v>528.40599999999995</c:v>
                </c:pt>
                <c:pt idx="733">
                  <c:v>534.31299999999999</c:v>
                </c:pt>
                <c:pt idx="734">
                  <c:v>525.63099999999997</c:v>
                </c:pt>
                <c:pt idx="735">
                  <c:v>524.08799999999997</c:v>
                </c:pt>
                <c:pt idx="736">
                  <c:v>526.93100000000004</c:v>
                </c:pt>
                <c:pt idx="737">
                  <c:v>510.48500000000001</c:v>
                </c:pt>
                <c:pt idx="738">
                  <c:v>516.05399999999997</c:v>
                </c:pt>
                <c:pt idx="739">
                  <c:v>511.85500000000002</c:v>
                </c:pt>
                <c:pt idx="740">
                  <c:v>494.2</c:v>
                </c:pt>
                <c:pt idx="741">
                  <c:v>485.47300000000001</c:v>
                </c:pt>
                <c:pt idx="742">
                  <c:v>493.233</c:v>
                </c:pt>
                <c:pt idx="743">
                  <c:v>510.94799999999998</c:v>
                </c:pt>
                <c:pt idx="744">
                  <c:v>520.82000000000005</c:v>
                </c:pt>
                <c:pt idx="745">
                  <c:v>524.36599999999999</c:v>
                </c:pt>
                <c:pt idx="746">
                  <c:v>516.12699999999995</c:v>
                </c:pt>
                <c:pt idx="747">
                  <c:v>513.21299999999997</c:v>
                </c:pt>
                <c:pt idx="748">
                  <c:v>511.15600000000001</c:v>
                </c:pt>
                <c:pt idx="749">
                  <c:v>496.55599999999998</c:v>
                </c:pt>
                <c:pt idx="750">
                  <c:v>498.702</c:v>
                </c:pt>
                <c:pt idx="751">
                  <c:v>498.95600000000002</c:v>
                </c:pt>
                <c:pt idx="752">
                  <c:v>504.80700000000002</c:v>
                </c:pt>
                <c:pt idx="753">
                  <c:v>553.22500000000002</c:v>
                </c:pt>
                <c:pt idx="754">
                  <c:v>562.58199999999999</c:v>
                </c:pt>
                <c:pt idx="755">
                  <c:v>550.85</c:v>
                </c:pt>
                <c:pt idx="756">
                  <c:v>562.94399999999996</c:v>
                </c:pt>
                <c:pt idx="757">
                  <c:v>559.149</c:v>
                </c:pt>
                <c:pt idx="758">
                  <c:v>551.75699999999995</c:v>
                </c:pt>
                <c:pt idx="759">
                  <c:v>547.22900000000004</c:v>
                </c:pt>
                <c:pt idx="760">
                  <c:v>545.41899999999998</c:v>
                </c:pt>
                <c:pt idx="761">
                  <c:v>543.96900000000005</c:v>
                </c:pt>
                <c:pt idx="762">
                  <c:v>544.1</c:v>
                </c:pt>
                <c:pt idx="763">
                  <c:v>542.12699999999995</c:v>
                </c:pt>
                <c:pt idx="764">
                  <c:v>536.46699999999998</c:v>
                </c:pt>
                <c:pt idx="765">
                  <c:v>538.63900000000001</c:v>
                </c:pt>
                <c:pt idx="766">
                  <c:v>538.18399999999997</c:v>
                </c:pt>
                <c:pt idx="767">
                  <c:v>526.71</c:v>
                </c:pt>
                <c:pt idx="768">
                  <c:v>519.726</c:v>
                </c:pt>
                <c:pt idx="769">
                  <c:v>525.42399999999998</c:v>
                </c:pt>
                <c:pt idx="770">
                  <c:v>523.65200000000004</c:v>
                </c:pt>
                <c:pt idx="771">
                  <c:v>531.37300000000005</c:v>
                </c:pt>
                <c:pt idx="772">
                  <c:v>529.37</c:v>
                </c:pt>
                <c:pt idx="773">
                  <c:v>533.35900000000004</c:v>
                </c:pt>
                <c:pt idx="774">
                  <c:v>523.91399999999999</c:v>
                </c:pt>
                <c:pt idx="775">
                  <c:v>521.149</c:v>
                </c:pt>
                <c:pt idx="776">
                  <c:v>518.28200000000004</c:v>
                </c:pt>
                <c:pt idx="777">
                  <c:v>510.04899999999998</c:v>
                </c:pt>
                <c:pt idx="778">
                  <c:v>505.64400000000001</c:v>
                </c:pt>
                <c:pt idx="779">
                  <c:v>508.017</c:v>
                </c:pt>
                <c:pt idx="780">
                  <c:v>501.07900000000001</c:v>
                </c:pt>
                <c:pt idx="781">
                  <c:v>509.90800000000002</c:v>
                </c:pt>
                <c:pt idx="782">
                  <c:v>504.41699999999997</c:v>
                </c:pt>
                <c:pt idx="783">
                  <c:v>493.59699999999998</c:v>
                </c:pt>
                <c:pt idx="784">
                  <c:v>424.65600000000001</c:v>
                </c:pt>
                <c:pt idx="785">
                  <c:v>410.38099999999997</c:v>
                </c:pt>
                <c:pt idx="786">
                  <c:v>413.488</c:v>
                </c:pt>
                <c:pt idx="787">
                  <c:v>415.61099999999999</c:v>
                </c:pt>
                <c:pt idx="788">
                  <c:v>410.39</c:v>
                </c:pt>
                <c:pt idx="789">
                  <c:v>408.69099999999997</c:v>
                </c:pt>
                <c:pt idx="790">
                  <c:v>414.61799999999999</c:v>
                </c:pt>
                <c:pt idx="791">
                  <c:v>416.13499999999999</c:v>
                </c:pt>
                <c:pt idx="792">
                  <c:v>412.20299999999997</c:v>
                </c:pt>
                <c:pt idx="793">
                  <c:v>412.06599999999997</c:v>
                </c:pt>
                <c:pt idx="794">
                  <c:v>403.53500000000003</c:v>
                </c:pt>
                <c:pt idx="795">
                  <c:v>406.64</c:v>
                </c:pt>
                <c:pt idx="796">
                  <c:v>384.96899999999999</c:v>
                </c:pt>
                <c:pt idx="797">
                  <c:v>353.34800000000001</c:v>
                </c:pt>
                <c:pt idx="798">
                  <c:v>348.399</c:v>
                </c:pt>
                <c:pt idx="799">
                  <c:v>351.56099999999998</c:v>
                </c:pt>
                <c:pt idx="800">
                  <c:v>352.74900000000002</c:v>
                </c:pt>
                <c:pt idx="801">
                  <c:v>357.71499999999997</c:v>
                </c:pt>
                <c:pt idx="802">
                  <c:v>347.40800000000002</c:v>
                </c:pt>
                <c:pt idx="803">
                  <c:v>348.16399999999999</c:v>
                </c:pt>
                <c:pt idx="804">
                  <c:v>344.06599999999997</c:v>
                </c:pt>
                <c:pt idx="805">
                  <c:v>335.89</c:v>
                </c:pt>
                <c:pt idx="806">
                  <c:v>341.55399999999997</c:v>
                </c:pt>
                <c:pt idx="807">
                  <c:v>341.435</c:v>
                </c:pt>
                <c:pt idx="808">
                  <c:v>334.62799999999999</c:v>
                </c:pt>
                <c:pt idx="809">
                  <c:v>329.66699999999997</c:v>
                </c:pt>
                <c:pt idx="810">
                  <c:v>333.77199999999999</c:v>
                </c:pt>
                <c:pt idx="811">
                  <c:v>335.00799999999998</c:v>
                </c:pt>
                <c:pt idx="812">
                  <c:v>329.23899999999998</c:v>
                </c:pt>
                <c:pt idx="813">
                  <c:v>318.435</c:v>
                </c:pt>
                <c:pt idx="814">
                  <c:v>318.20999999999998</c:v>
                </c:pt>
                <c:pt idx="815">
                  <c:v>320.92599999999999</c:v>
                </c:pt>
                <c:pt idx="816">
                  <c:v>322.87099999999998</c:v>
                </c:pt>
                <c:pt idx="817">
                  <c:v>341.584</c:v>
                </c:pt>
                <c:pt idx="818">
                  <c:v>339.072</c:v>
                </c:pt>
                <c:pt idx="819">
                  <c:v>339.81799999999998</c:v>
                </c:pt>
                <c:pt idx="820">
                  <c:v>357.46699999999998</c:v>
                </c:pt>
                <c:pt idx="821">
                  <c:v>358.99</c:v>
                </c:pt>
                <c:pt idx="822">
                  <c:v>356.63400000000001</c:v>
                </c:pt>
                <c:pt idx="823">
                  <c:v>358.56799999999998</c:v>
                </c:pt>
                <c:pt idx="824">
                  <c:v>377.988</c:v>
                </c:pt>
                <c:pt idx="825">
                  <c:v>379.10399999999998</c:v>
                </c:pt>
                <c:pt idx="826">
                  <c:v>376.875</c:v>
                </c:pt>
                <c:pt idx="827">
                  <c:v>388.72199999999998</c:v>
                </c:pt>
                <c:pt idx="828">
                  <c:v>387.65800000000002</c:v>
                </c:pt>
                <c:pt idx="829">
                  <c:v>384.815</c:v>
                </c:pt>
                <c:pt idx="830">
                  <c:v>379.59300000000002</c:v>
                </c:pt>
                <c:pt idx="831">
                  <c:v>383.12200000000001</c:v>
                </c:pt>
                <c:pt idx="832">
                  <c:v>385.80599999999998</c:v>
                </c:pt>
                <c:pt idx="833">
                  <c:v>381.96199999999999</c:v>
                </c:pt>
                <c:pt idx="834">
                  <c:v>383.86599999999999</c:v>
                </c:pt>
                <c:pt idx="835">
                  <c:v>382.202</c:v>
                </c:pt>
                <c:pt idx="836">
                  <c:v>383.9</c:v>
                </c:pt>
                <c:pt idx="837">
                  <c:v>390.05500000000001</c:v>
                </c:pt>
                <c:pt idx="838">
                  <c:v>388.49299999999999</c:v>
                </c:pt>
                <c:pt idx="839">
                  <c:v>379.99</c:v>
                </c:pt>
                <c:pt idx="840">
                  <c:v>371.613</c:v>
                </c:pt>
                <c:pt idx="841">
                  <c:v>370.46300000000002</c:v>
                </c:pt>
                <c:pt idx="842">
                  <c:v>376.678</c:v>
                </c:pt>
                <c:pt idx="843">
                  <c:v>376.16</c:v>
                </c:pt>
                <c:pt idx="844">
                  <c:v>371.298</c:v>
                </c:pt>
                <c:pt idx="845">
                  <c:v>372.66699999999997</c:v>
                </c:pt>
                <c:pt idx="846">
                  <c:v>369.976</c:v>
                </c:pt>
                <c:pt idx="847">
                  <c:v>368.77</c:v>
                </c:pt>
                <c:pt idx="848">
                  <c:v>364.43700000000001</c:v>
                </c:pt>
                <c:pt idx="849">
                  <c:v>362.07</c:v>
                </c:pt>
                <c:pt idx="850">
                  <c:v>362.73599999999999</c:v>
                </c:pt>
                <c:pt idx="851">
                  <c:v>371.72300000000001</c:v>
                </c:pt>
                <c:pt idx="852">
                  <c:v>372.971</c:v>
                </c:pt>
                <c:pt idx="853">
                  <c:v>367.58300000000003</c:v>
                </c:pt>
                <c:pt idx="854">
                  <c:v>371.39299999999997</c:v>
                </c:pt>
                <c:pt idx="855">
                  <c:v>372.041</c:v>
                </c:pt>
                <c:pt idx="856">
                  <c:v>367.4</c:v>
                </c:pt>
                <c:pt idx="857">
                  <c:v>369.45699999999999</c:v>
                </c:pt>
                <c:pt idx="858">
                  <c:v>374.59800000000001</c:v>
                </c:pt>
                <c:pt idx="859">
                  <c:v>378.928</c:v>
                </c:pt>
                <c:pt idx="860">
                  <c:v>377.40699999999998</c:v>
                </c:pt>
                <c:pt idx="861">
                  <c:v>377.51400000000001</c:v>
                </c:pt>
                <c:pt idx="862">
                  <c:v>384.87599999999998</c:v>
                </c:pt>
                <c:pt idx="863">
                  <c:v>418.17099999999999</c:v>
                </c:pt>
                <c:pt idx="864">
                  <c:v>435.15100000000001</c:v>
                </c:pt>
                <c:pt idx="865">
                  <c:v>420.34699999999998</c:v>
                </c:pt>
                <c:pt idx="866">
                  <c:v>444.637</c:v>
                </c:pt>
                <c:pt idx="867">
                  <c:v>437.935</c:v>
                </c:pt>
                <c:pt idx="868">
                  <c:v>448.55</c:v>
                </c:pt>
                <c:pt idx="869">
                  <c:v>452.59300000000002</c:v>
                </c:pt>
                <c:pt idx="870">
                  <c:v>436.05900000000003</c:v>
                </c:pt>
                <c:pt idx="871">
                  <c:v>445.74200000000002</c:v>
                </c:pt>
                <c:pt idx="872">
                  <c:v>441.38</c:v>
                </c:pt>
                <c:pt idx="873">
                  <c:v>449.40899999999999</c:v>
                </c:pt>
                <c:pt idx="874">
                  <c:v>429.56599999999997</c:v>
                </c:pt>
                <c:pt idx="875">
                  <c:v>426.584</c:v>
                </c:pt>
                <c:pt idx="876">
                  <c:v>420.86399999999998</c:v>
                </c:pt>
                <c:pt idx="877">
                  <c:v>423.762</c:v>
                </c:pt>
                <c:pt idx="878">
                  <c:v>423.32400000000001</c:v>
                </c:pt>
                <c:pt idx="879">
                  <c:v>423.95400000000001</c:v>
                </c:pt>
                <c:pt idx="880">
                  <c:v>431.596</c:v>
                </c:pt>
                <c:pt idx="881">
                  <c:v>428.113</c:v>
                </c:pt>
                <c:pt idx="882">
                  <c:v>427.01600000000002</c:v>
                </c:pt>
                <c:pt idx="883">
                  <c:v>419.73700000000002</c:v>
                </c:pt>
                <c:pt idx="884">
                  <c:v>415.38499999999999</c:v>
                </c:pt>
                <c:pt idx="885">
                  <c:v>412.09500000000003</c:v>
                </c:pt>
                <c:pt idx="886">
                  <c:v>416.38</c:v>
                </c:pt>
                <c:pt idx="887">
                  <c:v>413.94099999999997</c:v>
                </c:pt>
                <c:pt idx="888">
                  <c:v>403.98700000000002</c:v>
                </c:pt>
                <c:pt idx="889">
                  <c:v>396.31200000000001</c:v>
                </c:pt>
                <c:pt idx="890">
                  <c:v>394.32100000000003</c:v>
                </c:pt>
                <c:pt idx="891">
                  <c:v>395.173</c:v>
                </c:pt>
                <c:pt idx="892">
                  <c:v>396.62799999999999</c:v>
                </c:pt>
                <c:pt idx="893">
                  <c:v>396.33</c:v>
                </c:pt>
                <c:pt idx="894">
                  <c:v>405.38</c:v>
                </c:pt>
                <c:pt idx="895">
                  <c:v>409.82</c:v>
                </c:pt>
                <c:pt idx="896">
                  <c:v>408.50099999999998</c:v>
                </c:pt>
                <c:pt idx="897">
                  <c:v>402.16899999999998</c:v>
                </c:pt>
                <c:pt idx="898">
                  <c:v>405.483</c:v>
                </c:pt>
                <c:pt idx="899">
                  <c:v>391.702</c:v>
                </c:pt>
                <c:pt idx="900">
                  <c:v>405.23700000000002</c:v>
                </c:pt>
                <c:pt idx="901">
                  <c:v>416.54199999999997</c:v>
                </c:pt>
                <c:pt idx="902">
                  <c:v>414.13400000000001</c:v>
                </c:pt>
                <c:pt idx="903">
                  <c:v>405.78199999999998</c:v>
                </c:pt>
                <c:pt idx="904">
                  <c:v>405.35300000000001</c:v>
                </c:pt>
                <c:pt idx="905">
                  <c:v>405.43799999999999</c:v>
                </c:pt>
                <c:pt idx="906">
                  <c:v>407.89</c:v>
                </c:pt>
                <c:pt idx="907">
                  <c:v>413.88600000000002</c:v>
                </c:pt>
                <c:pt idx="908">
                  <c:v>412.23599999999999</c:v>
                </c:pt>
                <c:pt idx="909">
                  <c:v>407.327</c:v>
                </c:pt>
                <c:pt idx="910">
                  <c:v>407.70699999999999</c:v>
                </c:pt>
                <c:pt idx="911">
                  <c:v>402.17099999999999</c:v>
                </c:pt>
                <c:pt idx="912">
                  <c:v>393.79300000000001</c:v>
                </c:pt>
                <c:pt idx="913">
                  <c:v>388.24900000000002</c:v>
                </c:pt>
                <c:pt idx="914">
                  <c:v>385.91500000000002</c:v>
                </c:pt>
                <c:pt idx="915">
                  <c:v>391.28</c:v>
                </c:pt>
                <c:pt idx="916">
                  <c:v>388.92200000000003</c:v>
                </c:pt>
                <c:pt idx="917">
                  <c:v>381.154</c:v>
                </c:pt>
                <c:pt idx="918">
                  <c:v>380.58100000000002</c:v>
                </c:pt>
                <c:pt idx="919">
                  <c:v>393.20400000000001</c:v>
                </c:pt>
                <c:pt idx="920">
                  <c:v>394.23399999999998</c:v>
                </c:pt>
                <c:pt idx="921">
                  <c:v>396.28899999999999</c:v>
                </c:pt>
                <c:pt idx="922">
                  <c:v>388.85300000000001</c:v>
                </c:pt>
                <c:pt idx="923">
                  <c:v>386.73399999999998</c:v>
                </c:pt>
                <c:pt idx="924">
                  <c:v>389.26799999999997</c:v>
                </c:pt>
                <c:pt idx="925">
                  <c:v>381.35</c:v>
                </c:pt>
                <c:pt idx="926">
                  <c:v>384.66300000000001</c:v>
                </c:pt>
                <c:pt idx="927">
                  <c:v>383</c:v>
                </c:pt>
                <c:pt idx="928">
                  <c:v>377.411</c:v>
                </c:pt>
                <c:pt idx="929">
                  <c:v>377.40100000000001</c:v>
                </c:pt>
                <c:pt idx="930">
                  <c:v>376.49799999999999</c:v>
                </c:pt>
                <c:pt idx="931">
                  <c:v>378.75799999999998</c:v>
                </c:pt>
                <c:pt idx="932">
                  <c:v>379.72300000000001</c:v>
                </c:pt>
                <c:pt idx="933">
                  <c:v>383.005</c:v>
                </c:pt>
                <c:pt idx="934">
                  <c:v>379.04500000000002</c:v>
                </c:pt>
                <c:pt idx="935">
                  <c:v>373.45800000000003</c:v>
                </c:pt>
                <c:pt idx="936">
                  <c:v>376.14</c:v>
                </c:pt>
                <c:pt idx="937">
                  <c:v>378.053</c:v>
                </c:pt>
                <c:pt idx="938">
                  <c:v>370.65199999999999</c:v>
                </c:pt>
                <c:pt idx="939">
                  <c:v>370.08199999999999</c:v>
                </c:pt>
                <c:pt idx="940">
                  <c:v>366.53399999999999</c:v>
                </c:pt>
                <c:pt idx="941">
                  <c:v>358.774</c:v>
                </c:pt>
                <c:pt idx="942">
                  <c:v>360.50400000000002</c:v>
                </c:pt>
                <c:pt idx="943">
                  <c:v>355.40199999999999</c:v>
                </c:pt>
                <c:pt idx="944">
                  <c:v>350.26499999999999</c:v>
                </c:pt>
                <c:pt idx="945">
                  <c:v>348.33100000000002</c:v>
                </c:pt>
                <c:pt idx="946">
                  <c:v>358.14</c:v>
                </c:pt>
                <c:pt idx="947">
                  <c:v>359.06799999999998</c:v>
                </c:pt>
                <c:pt idx="948">
                  <c:v>367.05399999999997</c:v>
                </c:pt>
                <c:pt idx="949">
                  <c:v>377.24599999999998</c:v>
                </c:pt>
                <c:pt idx="950">
                  <c:v>371.90100000000001</c:v>
                </c:pt>
                <c:pt idx="951">
                  <c:v>370.18599999999998</c:v>
                </c:pt>
                <c:pt idx="952">
                  <c:v>373.17700000000002</c:v>
                </c:pt>
                <c:pt idx="953">
                  <c:v>366.45600000000002</c:v>
                </c:pt>
                <c:pt idx="954">
                  <c:v>356.47</c:v>
                </c:pt>
                <c:pt idx="955">
                  <c:v>358.589</c:v>
                </c:pt>
                <c:pt idx="956">
                  <c:v>352.37299999999999</c:v>
                </c:pt>
                <c:pt idx="957">
                  <c:v>347.47800000000001</c:v>
                </c:pt>
                <c:pt idx="958">
                  <c:v>345.983</c:v>
                </c:pt>
                <c:pt idx="959">
                  <c:v>339.86399999999998</c:v>
                </c:pt>
                <c:pt idx="960">
                  <c:v>332.81400000000002</c:v>
                </c:pt>
                <c:pt idx="961">
                  <c:v>331.35700000000003</c:v>
                </c:pt>
                <c:pt idx="962">
                  <c:v>330.89800000000002</c:v>
                </c:pt>
                <c:pt idx="963">
                  <c:v>328.23700000000002</c:v>
                </c:pt>
                <c:pt idx="964">
                  <c:v>326.22500000000002</c:v>
                </c:pt>
                <c:pt idx="965">
                  <c:v>330.55</c:v>
                </c:pt>
                <c:pt idx="966">
                  <c:v>335.30099999999999</c:v>
                </c:pt>
                <c:pt idx="967">
                  <c:v>339.86099999999999</c:v>
                </c:pt>
                <c:pt idx="968">
                  <c:v>341.62700000000001</c:v>
                </c:pt>
                <c:pt idx="969">
                  <c:v>337.10300000000001</c:v>
                </c:pt>
                <c:pt idx="970">
                  <c:v>329.36</c:v>
                </c:pt>
                <c:pt idx="971">
                  <c:v>326.94600000000003</c:v>
                </c:pt>
                <c:pt idx="972">
                  <c:v>331.24099999999999</c:v>
                </c:pt>
                <c:pt idx="973">
                  <c:v>333.99299999999999</c:v>
                </c:pt>
                <c:pt idx="974">
                  <c:v>329.71</c:v>
                </c:pt>
                <c:pt idx="975">
                  <c:v>330.11500000000001</c:v>
                </c:pt>
                <c:pt idx="976">
                  <c:v>327.78399999999999</c:v>
                </c:pt>
                <c:pt idx="977">
                  <c:v>325.93599999999998</c:v>
                </c:pt>
                <c:pt idx="978">
                  <c:v>332.55799999999999</c:v>
                </c:pt>
                <c:pt idx="979">
                  <c:v>330.31</c:v>
                </c:pt>
                <c:pt idx="980">
                  <c:v>331.23200000000003</c:v>
                </c:pt>
                <c:pt idx="981">
                  <c:v>337.71499999999997</c:v>
                </c:pt>
                <c:pt idx="982">
                  <c:v>336.71199999999999</c:v>
                </c:pt>
                <c:pt idx="983">
                  <c:v>340.89600000000002</c:v>
                </c:pt>
                <c:pt idx="984">
                  <c:v>335.55500000000001</c:v>
                </c:pt>
                <c:pt idx="985">
                  <c:v>339.16800000000001</c:v>
                </c:pt>
                <c:pt idx="986">
                  <c:v>329.04300000000001</c:v>
                </c:pt>
                <c:pt idx="987">
                  <c:v>337.74200000000002</c:v>
                </c:pt>
                <c:pt idx="988">
                  <c:v>335.22500000000002</c:v>
                </c:pt>
                <c:pt idx="989">
                  <c:v>334.31200000000001</c:v>
                </c:pt>
                <c:pt idx="990">
                  <c:v>333.67</c:v>
                </c:pt>
                <c:pt idx="991">
                  <c:v>359.50099999999998</c:v>
                </c:pt>
                <c:pt idx="992">
                  <c:v>364.49599999999998</c:v>
                </c:pt>
                <c:pt idx="993">
                  <c:v>361.96699999999998</c:v>
                </c:pt>
                <c:pt idx="994">
                  <c:v>352.09100000000001</c:v>
                </c:pt>
                <c:pt idx="995">
                  <c:v>344.12599999999998</c:v>
                </c:pt>
                <c:pt idx="996">
                  <c:v>365.60300000000001</c:v>
                </c:pt>
                <c:pt idx="997">
                  <c:v>348.43</c:v>
                </c:pt>
                <c:pt idx="998">
                  <c:v>348.56900000000002</c:v>
                </c:pt>
                <c:pt idx="999">
                  <c:v>353.726</c:v>
                </c:pt>
                <c:pt idx="1000">
                  <c:v>364.51299999999998</c:v>
                </c:pt>
                <c:pt idx="1001">
                  <c:v>367.69499999999999</c:v>
                </c:pt>
                <c:pt idx="1002">
                  <c:v>366.55700000000002</c:v>
                </c:pt>
                <c:pt idx="1003">
                  <c:v>375.25299999999999</c:v>
                </c:pt>
                <c:pt idx="1004">
                  <c:v>379.17099999999999</c:v>
                </c:pt>
                <c:pt idx="1005">
                  <c:v>384.2</c:v>
                </c:pt>
                <c:pt idx="1006">
                  <c:v>380.09300000000002</c:v>
                </c:pt>
                <c:pt idx="1007">
                  <c:v>408.37799999999999</c:v>
                </c:pt>
                <c:pt idx="1008">
                  <c:v>405.59100000000001</c:v>
                </c:pt>
                <c:pt idx="1009">
                  <c:v>401.46100000000001</c:v>
                </c:pt>
                <c:pt idx="1010">
                  <c:v>401.46100000000001</c:v>
                </c:pt>
                <c:pt idx="1011">
                  <c:v>390.96800000000002</c:v>
                </c:pt>
                <c:pt idx="1012">
                  <c:v>389.24599999999998</c:v>
                </c:pt>
                <c:pt idx="1013">
                  <c:v>399.26</c:v>
                </c:pt>
                <c:pt idx="1014">
                  <c:v>395.34399999999999</c:v>
                </c:pt>
                <c:pt idx="1015">
                  <c:v>384.28500000000003</c:v>
                </c:pt>
                <c:pt idx="1016">
                  <c:v>390.435</c:v>
                </c:pt>
                <c:pt idx="1017">
                  <c:v>390.93</c:v>
                </c:pt>
                <c:pt idx="1018">
                  <c:v>394.45800000000003</c:v>
                </c:pt>
                <c:pt idx="1019">
                  <c:v>404.49900000000002</c:v>
                </c:pt>
                <c:pt idx="1020">
                  <c:v>392.79399999999998</c:v>
                </c:pt>
                <c:pt idx="1021">
                  <c:v>392.45499999999998</c:v>
                </c:pt>
                <c:pt idx="1022">
                  <c:v>402.11099999999999</c:v>
                </c:pt>
                <c:pt idx="1023">
                  <c:v>406.38299999999998</c:v>
                </c:pt>
                <c:pt idx="1024">
                  <c:v>400.79300000000001</c:v>
                </c:pt>
                <c:pt idx="1025">
                  <c:v>398.54</c:v>
                </c:pt>
                <c:pt idx="1026">
                  <c:v>402.56200000000001</c:v>
                </c:pt>
                <c:pt idx="1027">
                  <c:v>375.90199999999999</c:v>
                </c:pt>
                <c:pt idx="1028">
                  <c:v>375.29599999999999</c:v>
                </c:pt>
                <c:pt idx="1029">
                  <c:v>371.988</c:v>
                </c:pt>
                <c:pt idx="1030">
                  <c:v>374.613</c:v>
                </c:pt>
                <c:pt idx="1031">
                  <c:v>380.34199999999998</c:v>
                </c:pt>
                <c:pt idx="1032">
                  <c:v>372.78800000000001</c:v>
                </c:pt>
                <c:pt idx="1033">
                  <c:v>366.072</c:v>
                </c:pt>
                <c:pt idx="1034">
                  <c:v>368.19499999999999</c:v>
                </c:pt>
                <c:pt idx="1035">
                  <c:v>386.62599999999998</c:v>
                </c:pt>
                <c:pt idx="1036">
                  <c:v>380.65800000000002</c:v>
                </c:pt>
                <c:pt idx="1037">
                  <c:v>390.38299999999998</c:v>
                </c:pt>
                <c:pt idx="1038">
                  <c:v>385.16</c:v>
                </c:pt>
                <c:pt idx="1039">
                  <c:v>384.101</c:v>
                </c:pt>
                <c:pt idx="1040">
                  <c:v>376.73399999999998</c:v>
                </c:pt>
                <c:pt idx="1041">
                  <c:v>369.78</c:v>
                </c:pt>
                <c:pt idx="1042">
                  <c:v>369.78</c:v>
                </c:pt>
                <c:pt idx="1043">
                  <c:v>366.41500000000002</c:v>
                </c:pt>
                <c:pt idx="1044">
                  <c:v>367.74099999999999</c:v>
                </c:pt>
                <c:pt idx="1045">
                  <c:v>373.75900000000001</c:v>
                </c:pt>
                <c:pt idx="1046">
                  <c:v>373.08699999999999</c:v>
                </c:pt>
                <c:pt idx="1047">
                  <c:v>365.101</c:v>
                </c:pt>
                <c:pt idx="1048">
                  <c:v>372.55500000000001</c:v>
                </c:pt>
                <c:pt idx="1049">
                  <c:v>368.68</c:v>
                </c:pt>
                <c:pt idx="1050">
                  <c:v>370.065</c:v>
                </c:pt>
                <c:pt idx="1051">
                  <c:v>367.75099999999998</c:v>
                </c:pt>
                <c:pt idx="1052">
                  <c:v>367.89499999999998</c:v>
                </c:pt>
                <c:pt idx="1053">
                  <c:v>359.62299999999999</c:v>
                </c:pt>
                <c:pt idx="1054">
                  <c:v>361.05500000000001</c:v>
                </c:pt>
                <c:pt idx="1055">
                  <c:v>363.44499999999999</c:v>
                </c:pt>
                <c:pt idx="1056">
                  <c:v>371.59699999999998</c:v>
                </c:pt>
                <c:pt idx="1057">
                  <c:v>349.18900000000002</c:v>
                </c:pt>
                <c:pt idx="1058">
                  <c:v>339.76600000000002</c:v>
                </c:pt>
                <c:pt idx="1059">
                  <c:v>336.00299999999999</c:v>
                </c:pt>
                <c:pt idx="1060">
                  <c:v>338.02699999999999</c:v>
                </c:pt>
                <c:pt idx="1061">
                  <c:v>336.94200000000001</c:v>
                </c:pt>
                <c:pt idx="1062">
                  <c:v>340.68799999999999</c:v>
                </c:pt>
                <c:pt idx="1063">
                  <c:v>339.90899999999999</c:v>
                </c:pt>
                <c:pt idx="1064">
                  <c:v>339.90899999999999</c:v>
                </c:pt>
                <c:pt idx="1065">
                  <c:v>346.77600000000001</c:v>
                </c:pt>
                <c:pt idx="1066">
                  <c:v>342.09199999999998</c:v>
                </c:pt>
                <c:pt idx="1067">
                  <c:v>344.13799999999998</c:v>
                </c:pt>
                <c:pt idx="1068">
                  <c:v>339.16399999999999</c:v>
                </c:pt>
                <c:pt idx="1069">
                  <c:v>339.16399999999999</c:v>
                </c:pt>
                <c:pt idx="1070">
                  <c:v>336.19799999999998</c:v>
                </c:pt>
                <c:pt idx="1071">
                  <c:v>339.85899999999998</c:v>
                </c:pt>
                <c:pt idx="1072">
                  <c:v>342.94200000000001</c:v>
                </c:pt>
                <c:pt idx="1073">
                  <c:v>348.02300000000002</c:v>
                </c:pt>
                <c:pt idx="1074">
                  <c:v>344.39299999999997</c:v>
                </c:pt>
                <c:pt idx="1075">
                  <c:v>352.91500000000002</c:v>
                </c:pt>
                <c:pt idx="1076">
                  <c:v>350.178</c:v>
                </c:pt>
                <c:pt idx="1077">
                  <c:v>351.61599999999999</c:v>
                </c:pt>
                <c:pt idx="1078">
                  <c:v>354.37700000000001</c:v>
                </c:pt>
                <c:pt idx="1079">
                  <c:v>354.37700000000001</c:v>
                </c:pt>
                <c:pt idx="1080">
                  <c:v>346.38099999999997</c:v>
                </c:pt>
                <c:pt idx="1081">
                  <c:v>346.49400000000003</c:v>
                </c:pt>
                <c:pt idx="1082">
                  <c:v>343.67</c:v>
                </c:pt>
                <c:pt idx="1083">
                  <c:v>342.73200000000003</c:v>
                </c:pt>
                <c:pt idx="1084">
                  <c:v>339.959</c:v>
                </c:pt>
                <c:pt idx="1085">
                  <c:v>342.08699999999999</c:v>
                </c:pt>
                <c:pt idx="1086">
                  <c:v>339.90499999999997</c:v>
                </c:pt>
                <c:pt idx="1087">
                  <c:v>339.90100000000001</c:v>
                </c:pt>
                <c:pt idx="1088">
                  <c:v>336.61200000000002</c:v>
                </c:pt>
                <c:pt idx="1089">
                  <c:v>339.346</c:v>
                </c:pt>
                <c:pt idx="1090">
                  <c:v>339.04</c:v>
                </c:pt>
                <c:pt idx="1091">
                  <c:v>351.65600000000001</c:v>
                </c:pt>
                <c:pt idx="1092">
                  <c:v>352.642</c:v>
                </c:pt>
                <c:pt idx="1093">
                  <c:v>348.17399999999998</c:v>
                </c:pt>
                <c:pt idx="1094">
                  <c:v>342.58</c:v>
                </c:pt>
                <c:pt idx="1095">
                  <c:v>339.92399999999998</c:v>
                </c:pt>
                <c:pt idx="1096">
                  <c:v>341.601</c:v>
                </c:pt>
                <c:pt idx="1097">
                  <c:v>332.834</c:v>
                </c:pt>
                <c:pt idx="1098">
                  <c:v>328.71600000000001</c:v>
                </c:pt>
                <c:pt idx="1099">
                  <c:v>332.03699999999998</c:v>
                </c:pt>
                <c:pt idx="1100">
                  <c:v>325.327</c:v>
                </c:pt>
                <c:pt idx="1101">
                  <c:v>326.87299999999999</c:v>
                </c:pt>
                <c:pt idx="1102">
                  <c:v>325.08300000000003</c:v>
                </c:pt>
                <c:pt idx="1103">
                  <c:v>322.59300000000002</c:v>
                </c:pt>
                <c:pt idx="1104">
                  <c:v>322.59300000000002</c:v>
                </c:pt>
                <c:pt idx="1105">
                  <c:v>322.726</c:v>
                </c:pt>
                <c:pt idx="1106">
                  <c:v>320.06099999999998</c:v>
                </c:pt>
                <c:pt idx="1107">
                  <c:v>318.01799999999997</c:v>
                </c:pt>
                <c:pt idx="1108">
                  <c:v>323.82799999999997</c:v>
                </c:pt>
                <c:pt idx="1109">
                  <c:v>317.625</c:v>
                </c:pt>
                <c:pt idx="1110">
                  <c:v>318.673</c:v>
                </c:pt>
                <c:pt idx="1111">
                  <c:v>318.63900000000001</c:v>
                </c:pt>
                <c:pt idx="1112">
                  <c:v>320.14100000000002</c:v>
                </c:pt>
                <c:pt idx="1113">
                  <c:v>323.79199999999997</c:v>
                </c:pt>
                <c:pt idx="1114">
                  <c:v>324.97699999999998</c:v>
                </c:pt>
                <c:pt idx="1115">
                  <c:v>326.09300000000002</c:v>
                </c:pt>
                <c:pt idx="1116">
                  <c:v>331.7</c:v>
                </c:pt>
                <c:pt idx="1117">
                  <c:v>332.56599999999997</c:v>
                </c:pt>
                <c:pt idx="1118">
                  <c:v>333.52699999999999</c:v>
                </c:pt>
                <c:pt idx="1119">
                  <c:v>323.52600000000001</c:v>
                </c:pt>
                <c:pt idx="1120">
                  <c:v>320.78100000000001</c:v>
                </c:pt>
                <c:pt idx="1121">
                  <c:v>319.91899999999998</c:v>
                </c:pt>
                <c:pt idx="1122">
                  <c:v>312.88400000000001</c:v>
                </c:pt>
                <c:pt idx="1123">
                  <c:v>312.40300000000002</c:v>
                </c:pt>
                <c:pt idx="1124">
                  <c:v>314.14499999999998</c:v>
                </c:pt>
                <c:pt idx="1125">
                  <c:v>315.839</c:v>
                </c:pt>
                <c:pt idx="1126">
                  <c:v>318.154</c:v>
                </c:pt>
                <c:pt idx="1127">
                  <c:v>316.68400000000003</c:v>
                </c:pt>
                <c:pt idx="1128">
                  <c:v>320.286</c:v>
                </c:pt>
                <c:pt idx="1129">
                  <c:v>315.99900000000002</c:v>
                </c:pt>
                <c:pt idx="1130">
                  <c:v>318.779</c:v>
                </c:pt>
                <c:pt idx="1131">
                  <c:v>321.32</c:v>
                </c:pt>
                <c:pt idx="1132">
                  <c:v>318.82</c:v>
                </c:pt>
                <c:pt idx="1133">
                  <c:v>318.82</c:v>
                </c:pt>
                <c:pt idx="1134">
                  <c:v>310.173</c:v>
                </c:pt>
                <c:pt idx="1135">
                  <c:v>313.01900000000001</c:v>
                </c:pt>
                <c:pt idx="1136">
                  <c:v>309.09100000000001</c:v>
                </c:pt>
                <c:pt idx="1137">
                  <c:v>312.83999999999997</c:v>
                </c:pt>
                <c:pt idx="1138">
                  <c:v>307.00799999999998</c:v>
                </c:pt>
                <c:pt idx="1139">
                  <c:v>305.25900000000001</c:v>
                </c:pt>
                <c:pt idx="1140">
                  <c:v>310.12400000000002</c:v>
                </c:pt>
                <c:pt idx="1141">
                  <c:v>294.74299999999999</c:v>
                </c:pt>
                <c:pt idx="1142">
                  <c:v>298.60199999999998</c:v>
                </c:pt>
                <c:pt idx="1143">
                  <c:v>305.83199999999999</c:v>
                </c:pt>
                <c:pt idx="1144">
                  <c:v>312.351</c:v>
                </c:pt>
                <c:pt idx="1145">
                  <c:v>320.81599999999997</c:v>
                </c:pt>
                <c:pt idx="1146">
                  <c:v>324.51400000000001</c:v>
                </c:pt>
                <c:pt idx="1147">
                  <c:v>321.25</c:v>
                </c:pt>
                <c:pt idx="1148">
                  <c:v>322.22000000000003</c:v>
                </c:pt>
                <c:pt idx="1149">
                  <c:v>322.28100000000001</c:v>
                </c:pt>
                <c:pt idx="1150">
                  <c:v>321.19099999999997</c:v>
                </c:pt>
                <c:pt idx="1151">
                  <c:v>322.14</c:v>
                </c:pt>
                <c:pt idx="1152">
                  <c:v>321.02</c:v>
                </c:pt>
                <c:pt idx="1153">
                  <c:v>315.99700000000001</c:v>
                </c:pt>
                <c:pt idx="1154">
                  <c:v>317.44600000000003</c:v>
                </c:pt>
                <c:pt idx="1155">
                  <c:v>317.16800000000001</c:v>
                </c:pt>
                <c:pt idx="1156">
                  <c:v>326.423</c:v>
                </c:pt>
                <c:pt idx="1157">
                  <c:v>322.34199999999998</c:v>
                </c:pt>
                <c:pt idx="1158">
                  <c:v>318.14299999999997</c:v>
                </c:pt>
                <c:pt idx="1159">
                  <c:v>317.88099999999997</c:v>
                </c:pt>
                <c:pt idx="1160">
                  <c:v>312.74900000000002</c:v>
                </c:pt>
                <c:pt idx="1161">
                  <c:v>312.00099999999998</c:v>
                </c:pt>
                <c:pt idx="1162">
                  <c:v>310.85300000000001</c:v>
                </c:pt>
                <c:pt idx="1163">
                  <c:v>302.98500000000001</c:v>
                </c:pt>
                <c:pt idx="1164">
                  <c:v>305.17399999999998</c:v>
                </c:pt>
                <c:pt idx="1165">
                  <c:v>306.45699999999999</c:v>
                </c:pt>
                <c:pt idx="1166">
                  <c:v>303.00799999999998</c:v>
                </c:pt>
                <c:pt idx="1167">
                  <c:v>295.91199999999998</c:v>
                </c:pt>
                <c:pt idx="1168">
                  <c:v>293.029</c:v>
                </c:pt>
                <c:pt idx="1169">
                  <c:v>293.52199999999999</c:v>
                </c:pt>
                <c:pt idx="1170">
                  <c:v>292.97800000000001</c:v>
                </c:pt>
                <c:pt idx="1171">
                  <c:v>292.53699999999998</c:v>
                </c:pt>
                <c:pt idx="1172">
                  <c:v>288.553</c:v>
                </c:pt>
                <c:pt idx="1173">
                  <c:v>287.98200000000003</c:v>
                </c:pt>
                <c:pt idx="1174">
                  <c:v>287.98200000000003</c:v>
                </c:pt>
                <c:pt idx="1175">
                  <c:v>282.01499999999999</c:v>
                </c:pt>
                <c:pt idx="1176">
                  <c:v>287.69600000000003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8-46BA-8097-C09F36324AD8}"/>
            </c:ext>
          </c:extLst>
        </c:ser>
        <c:ser>
          <c:idx val="1"/>
          <c:order val="1"/>
          <c:tx>
            <c:strRef>
              <c:f>'[4]Risk prem'!$C$1</c:f>
              <c:strCache>
                <c:ptCount val="1"/>
                <c:pt idx="0">
                  <c:v>Arm_29 Spread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'[4]Risk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'[4]Risk prem'!$C$2:$C$1178</c:f>
              <c:numCache>
                <c:formatCode>General</c:formatCode>
                <c:ptCount val="1177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253.96199999999999</c:v>
                </c:pt>
                <c:pt idx="17">
                  <c:v>256.19200000000001</c:v>
                </c:pt>
                <c:pt idx="18">
                  <c:v>254.83199999999999</c:v>
                </c:pt>
                <c:pt idx="19">
                  <c:v>251.904</c:v>
                </c:pt>
                <c:pt idx="20">
                  <c:v>250.858</c:v>
                </c:pt>
                <c:pt idx="21">
                  <c:v>252.22</c:v>
                </c:pt>
                <c:pt idx="22">
                  <c:v>256.41699999999997</c:v>
                </c:pt>
                <c:pt idx="23">
                  <c:v>256.017</c:v>
                </c:pt>
                <c:pt idx="24">
                  <c:v>252.94200000000001</c:v>
                </c:pt>
                <c:pt idx="25">
                  <c:v>250.88300000000001</c:v>
                </c:pt>
                <c:pt idx="26">
                  <c:v>250.72</c:v>
                </c:pt>
                <c:pt idx="27">
                  <c:v>255.08099999999999</c:v>
                </c:pt>
                <c:pt idx="28">
                  <c:v>261.916</c:v>
                </c:pt>
                <c:pt idx="29">
                  <c:v>259.31299999999999</c:v>
                </c:pt>
                <c:pt idx="30">
                  <c:v>254.41499999999999</c:v>
                </c:pt>
                <c:pt idx="31">
                  <c:v>248.679</c:v>
                </c:pt>
                <c:pt idx="32">
                  <c:v>252.61199999999999</c:v>
                </c:pt>
                <c:pt idx="33">
                  <c:v>247.215</c:v>
                </c:pt>
                <c:pt idx="34">
                  <c:v>247.959</c:v>
                </c:pt>
                <c:pt idx="35">
                  <c:v>246.65600000000001</c:v>
                </c:pt>
                <c:pt idx="36">
                  <c:v>249.024</c:v>
                </c:pt>
                <c:pt idx="37">
                  <c:v>255.001</c:v>
                </c:pt>
                <c:pt idx="38">
                  <c:v>250.096</c:v>
                </c:pt>
                <c:pt idx="39">
                  <c:v>252.97</c:v>
                </c:pt>
                <c:pt idx="40">
                  <c:v>254.36799999999999</c:v>
                </c:pt>
                <c:pt idx="41">
                  <c:v>250.15100000000001</c:v>
                </c:pt>
                <c:pt idx="42">
                  <c:v>244.91</c:v>
                </c:pt>
                <c:pt idx="43">
                  <c:v>243.83600000000001</c:v>
                </c:pt>
                <c:pt idx="44">
                  <c:v>243.12</c:v>
                </c:pt>
                <c:pt idx="45">
                  <c:v>237.31200000000001</c:v>
                </c:pt>
                <c:pt idx="46">
                  <c:v>234.98699999999999</c:v>
                </c:pt>
                <c:pt idx="47">
                  <c:v>242.83799999999999</c:v>
                </c:pt>
                <c:pt idx="48">
                  <c:v>237.155</c:v>
                </c:pt>
                <c:pt idx="49">
                  <c:v>232.512</c:v>
                </c:pt>
                <c:pt idx="50">
                  <c:v>232.99</c:v>
                </c:pt>
                <c:pt idx="51">
                  <c:v>232.38</c:v>
                </c:pt>
                <c:pt idx="52">
                  <c:v>232.464</c:v>
                </c:pt>
                <c:pt idx="53">
                  <c:v>232.14699999999999</c:v>
                </c:pt>
                <c:pt idx="54">
                  <c:v>235.858</c:v>
                </c:pt>
                <c:pt idx="55">
                  <c:v>224.96899999999999</c:v>
                </c:pt>
                <c:pt idx="56">
                  <c:v>224.785</c:v>
                </c:pt>
                <c:pt idx="57">
                  <c:v>222.613</c:v>
                </c:pt>
                <c:pt idx="58">
                  <c:v>220.86699999999999</c:v>
                </c:pt>
                <c:pt idx="59">
                  <c:v>218.559</c:v>
                </c:pt>
                <c:pt idx="60">
                  <c:v>218.25899999999999</c:v>
                </c:pt>
                <c:pt idx="61">
                  <c:v>217.26499999999999</c:v>
                </c:pt>
                <c:pt idx="62">
                  <c:v>218.25299999999999</c:v>
                </c:pt>
                <c:pt idx="63">
                  <c:v>219.131</c:v>
                </c:pt>
                <c:pt idx="64">
                  <c:v>220.53299999999999</c:v>
                </c:pt>
                <c:pt idx="65">
                  <c:v>217.99199999999999</c:v>
                </c:pt>
                <c:pt idx="66">
                  <c:v>216.88300000000001</c:v>
                </c:pt>
                <c:pt idx="67">
                  <c:v>217.66499999999999</c:v>
                </c:pt>
                <c:pt idx="68">
                  <c:v>225.661</c:v>
                </c:pt>
                <c:pt idx="69">
                  <c:v>228.714</c:v>
                </c:pt>
                <c:pt idx="70">
                  <c:v>226.49700000000001</c:v>
                </c:pt>
                <c:pt idx="71">
                  <c:v>214.81700000000001</c:v>
                </c:pt>
                <c:pt idx="72">
                  <c:v>211.68600000000001</c:v>
                </c:pt>
                <c:pt idx="73">
                  <c:v>212.18700000000001</c:v>
                </c:pt>
                <c:pt idx="74">
                  <c:v>209.239</c:v>
                </c:pt>
                <c:pt idx="75">
                  <c:v>210.68799999999999</c:v>
                </c:pt>
                <c:pt idx="76">
                  <c:v>207.428</c:v>
                </c:pt>
                <c:pt idx="77">
                  <c:v>201.798</c:v>
                </c:pt>
                <c:pt idx="78">
                  <c:v>200.15199999999999</c:v>
                </c:pt>
                <c:pt idx="79">
                  <c:v>205.815</c:v>
                </c:pt>
                <c:pt idx="80">
                  <c:v>206.09</c:v>
                </c:pt>
                <c:pt idx="81">
                  <c:v>211.65100000000001</c:v>
                </c:pt>
                <c:pt idx="82">
                  <c:v>212.94399999999999</c:v>
                </c:pt>
                <c:pt idx="83">
                  <c:v>225.09700000000001</c:v>
                </c:pt>
                <c:pt idx="84">
                  <c:v>221.131</c:v>
                </c:pt>
                <c:pt idx="85">
                  <c:v>223.81</c:v>
                </c:pt>
                <c:pt idx="86">
                  <c:v>227.60499999999999</c:v>
                </c:pt>
                <c:pt idx="87">
                  <c:v>230.97800000000001</c:v>
                </c:pt>
                <c:pt idx="88">
                  <c:v>232.95599999999999</c:v>
                </c:pt>
                <c:pt idx="89">
                  <c:v>226.63900000000001</c:v>
                </c:pt>
                <c:pt idx="90">
                  <c:v>219.37299999999999</c:v>
                </c:pt>
                <c:pt idx="91">
                  <c:v>220.49799999999999</c:v>
                </c:pt>
                <c:pt idx="92">
                  <c:v>224.124</c:v>
                </c:pt>
                <c:pt idx="93">
                  <c:v>225.04900000000001</c:v>
                </c:pt>
                <c:pt idx="94">
                  <c:v>222.364</c:v>
                </c:pt>
                <c:pt idx="95">
                  <c:v>223.30600000000001</c:v>
                </c:pt>
                <c:pt idx="96">
                  <c:v>221.49199999999999</c:v>
                </c:pt>
                <c:pt idx="97">
                  <c:v>221.90799999999999</c:v>
                </c:pt>
                <c:pt idx="98">
                  <c:v>222.292</c:v>
                </c:pt>
                <c:pt idx="99">
                  <c:v>222.874</c:v>
                </c:pt>
                <c:pt idx="100">
                  <c:v>222.04300000000001</c:v>
                </c:pt>
                <c:pt idx="101">
                  <c:v>224.75899999999999</c:v>
                </c:pt>
                <c:pt idx="102">
                  <c:v>230.50200000000001</c:v>
                </c:pt>
                <c:pt idx="103">
                  <c:v>234.511</c:v>
                </c:pt>
                <c:pt idx="104">
                  <c:v>241.239</c:v>
                </c:pt>
                <c:pt idx="105">
                  <c:v>248.52199999999999</c:v>
                </c:pt>
                <c:pt idx="106">
                  <c:v>278.62200000000001</c:v>
                </c:pt>
                <c:pt idx="107">
                  <c:v>278.44200000000001</c:v>
                </c:pt>
                <c:pt idx="108">
                  <c:v>273.36099999999999</c:v>
                </c:pt>
                <c:pt idx="109">
                  <c:v>267.48700000000002</c:v>
                </c:pt>
                <c:pt idx="110">
                  <c:v>267.68700000000001</c:v>
                </c:pt>
                <c:pt idx="111">
                  <c:v>284.56299999999999</c:v>
                </c:pt>
                <c:pt idx="112">
                  <c:v>370.66399999999999</c:v>
                </c:pt>
                <c:pt idx="113">
                  <c:v>347.12</c:v>
                </c:pt>
                <c:pt idx="114">
                  <c:v>353.53100000000001</c:v>
                </c:pt>
                <c:pt idx="115">
                  <c:v>395.45499999999998</c:v>
                </c:pt>
                <c:pt idx="116">
                  <c:v>395.3</c:v>
                </c:pt>
                <c:pt idx="117">
                  <c:v>396.839</c:v>
                </c:pt>
                <c:pt idx="118">
                  <c:v>405.47399999999999</c:v>
                </c:pt>
                <c:pt idx="119">
                  <c:v>415.14</c:v>
                </c:pt>
                <c:pt idx="120">
                  <c:v>479.46199999999999</c:v>
                </c:pt>
                <c:pt idx="121">
                  <c:v>501.78</c:v>
                </c:pt>
                <c:pt idx="122">
                  <c:v>518.44600000000003</c:v>
                </c:pt>
                <c:pt idx="123">
                  <c:v>525.78300000000002</c:v>
                </c:pt>
                <c:pt idx="124">
                  <c:v>509.02100000000002</c:v>
                </c:pt>
                <c:pt idx="125">
                  <c:v>495.65300000000002</c:v>
                </c:pt>
                <c:pt idx="126">
                  <c:v>456.048</c:v>
                </c:pt>
                <c:pt idx="127">
                  <c:v>489.14299999999997</c:v>
                </c:pt>
                <c:pt idx="128">
                  <c:v>486.71300000000002</c:v>
                </c:pt>
                <c:pt idx="129">
                  <c:v>464.76400000000001</c:v>
                </c:pt>
                <c:pt idx="130">
                  <c:v>481.1</c:v>
                </c:pt>
                <c:pt idx="131">
                  <c:v>461.71600000000001</c:v>
                </c:pt>
                <c:pt idx="132">
                  <c:v>450.68</c:v>
                </c:pt>
                <c:pt idx="133">
                  <c:v>420.72500000000002</c:v>
                </c:pt>
                <c:pt idx="134">
                  <c:v>429.61200000000002</c:v>
                </c:pt>
                <c:pt idx="135">
                  <c:v>421.08499999999998</c:v>
                </c:pt>
                <c:pt idx="136">
                  <c:v>421.45100000000002</c:v>
                </c:pt>
                <c:pt idx="137">
                  <c:v>414.30700000000002</c:v>
                </c:pt>
                <c:pt idx="138">
                  <c:v>414.012</c:v>
                </c:pt>
                <c:pt idx="139">
                  <c:v>421.52800000000002</c:v>
                </c:pt>
                <c:pt idx="140">
                  <c:v>415.62799999999999</c:v>
                </c:pt>
                <c:pt idx="141">
                  <c:v>413.51600000000002</c:v>
                </c:pt>
                <c:pt idx="142">
                  <c:v>427.36399999999998</c:v>
                </c:pt>
                <c:pt idx="143">
                  <c:v>428.40300000000002</c:v>
                </c:pt>
                <c:pt idx="144">
                  <c:v>429.334</c:v>
                </c:pt>
                <c:pt idx="145">
                  <c:v>427.43099999999998</c:v>
                </c:pt>
                <c:pt idx="146">
                  <c:v>426.04899999999998</c:v>
                </c:pt>
                <c:pt idx="147">
                  <c:v>422.45100000000002</c:v>
                </c:pt>
                <c:pt idx="148">
                  <c:v>428.589</c:v>
                </c:pt>
                <c:pt idx="149">
                  <c:v>424.78699999999998</c:v>
                </c:pt>
                <c:pt idx="150">
                  <c:v>424.96800000000002</c:v>
                </c:pt>
                <c:pt idx="151">
                  <c:v>427.02</c:v>
                </c:pt>
                <c:pt idx="152">
                  <c:v>409.01600000000002</c:v>
                </c:pt>
                <c:pt idx="153">
                  <c:v>389.72199999999998</c:v>
                </c:pt>
                <c:pt idx="154">
                  <c:v>392.03500000000003</c:v>
                </c:pt>
                <c:pt idx="155">
                  <c:v>393.19400000000002</c:v>
                </c:pt>
                <c:pt idx="156">
                  <c:v>386.47800000000001</c:v>
                </c:pt>
                <c:pt idx="157">
                  <c:v>383.79500000000002</c:v>
                </c:pt>
                <c:pt idx="158">
                  <c:v>371.72199999999998</c:v>
                </c:pt>
                <c:pt idx="159">
                  <c:v>371.28699999999998</c:v>
                </c:pt>
                <c:pt idx="160">
                  <c:v>375.709</c:v>
                </c:pt>
                <c:pt idx="161">
                  <c:v>363.54599999999999</c:v>
                </c:pt>
                <c:pt idx="162">
                  <c:v>342.81400000000002</c:v>
                </c:pt>
                <c:pt idx="163">
                  <c:v>343.24</c:v>
                </c:pt>
                <c:pt idx="164">
                  <c:v>340.03800000000001</c:v>
                </c:pt>
                <c:pt idx="165">
                  <c:v>334.80399999999997</c:v>
                </c:pt>
                <c:pt idx="166">
                  <c:v>327.88099999999997</c:v>
                </c:pt>
                <c:pt idx="167">
                  <c:v>328.53300000000002</c:v>
                </c:pt>
                <c:pt idx="168">
                  <c:v>329.822</c:v>
                </c:pt>
                <c:pt idx="169">
                  <c:v>333.43900000000002</c:v>
                </c:pt>
                <c:pt idx="170">
                  <c:v>331.41199999999998</c:v>
                </c:pt>
                <c:pt idx="171">
                  <c:v>328.87900000000002</c:v>
                </c:pt>
                <c:pt idx="172">
                  <c:v>324.09500000000003</c:v>
                </c:pt>
                <c:pt idx="173">
                  <c:v>320.52300000000002</c:v>
                </c:pt>
                <c:pt idx="174">
                  <c:v>314.97899999999998</c:v>
                </c:pt>
                <c:pt idx="175">
                  <c:v>310.68200000000002</c:v>
                </c:pt>
                <c:pt idx="176">
                  <c:v>316.48500000000001</c:v>
                </c:pt>
                <c:pt idx="177">
                  <c:v>320.88200000000001</c:v>
                </c:pt>
                <c:pt idx="178">
                  <c:v>328.37400000000002</c:v>
                </c:pt>
                <c:pt idx="179">
                  <c:v>338.09500000000003</c:v>
                </c:pt>
                <c:pt idx="180">
                  <c:v>364.34800000000001</c:v>
                </c:pt>
                <c:pt idx="181">
                  <c:v>363.66399999999999</c:v>
                </c:pt>
                <c:pt idx="182">
                  <c:v>362.01799999999997</c:v>
                </c:pt>
                <c:pt idx="183">
                  <c:v>373.95400000000001</c:v>
                </c:pt>
                <c:pt idx="184">
                  <c:v>372.226</c:v>
                </c:pt>
                <c:pt idx="185">
                  <c:v>371.41199999999998</c:v>
                </c:pt>
                <c:pt idx="186">
                  <c:v>361.56799999999998</c:v>
                </c:pt>
                <c:pt idx="187">
                  <c:v>359.46300000000002</c:v>
                </c:pt>
                <c:pt idx="188">
                  <c:v>370.87200000000001</c:v>
                </c:pt>
                <c:pt idx="189">
                  <c:v>368.79700000000003</c:v>
                </c:pt>
                <c:pt idx="190">
                  <c:v>378.279</c:v>
                </c:pt>
                <c:pt idx="191">
                  <c:v>374.01400000000001</c:v>
                </c:pt>
                <c:pt idx="192">
                  <c:v>372.63900000000001</c:v>
                </c:pt>
                <c:pt idx="193">
                  <c:v>363.36700000000002</c:v>
                </c:pt>
                <c:pt idx="194">
                  <c:v>340.38600000000002</c:v>
                </c:pt>
                <c:pt idx="195">
                  <c:v>351.54199999999997</c:v>
                </c:pt>
                <c:pt idx="196">
                  <c:v>352.33</c:v>
                </c:pt>
                <c:pt idx="197">
                  <c:v>352.529</c:v>
                </c:pt>
                <c:pt idx="198">
                  <c:v>357.29700000000003</c:v>
                </c:pt>
                <c:pt idx="199">
                  <c:v>353.84399999999999</c:v>
                </c:pt>
                <c:pt idx="200">
                  <c:v>353.88099999999997</c:v>
                </c:pt>
                <c:pt idx="201">
                  <c:v>356.06400000000002</c:v>
                </c:pt>
                <c:pt idx="202">
                  <c:v>357.233</c:v>
                </c:pt>
                <c:pt idx="203">
                  <c:v>357.63799999999998</c:v>
                </c:pt>
                <c:pt idx="204">
                  <c:v>362.27600000000001</c:v>
                </c:pt>
                <c:pt idx="205">
                  <c:v>361.988</c:v>
                </c:pt>
                <c:pt idx="206">
                  <c:v>360.05200000000002</c:v>
                </c:pt>
                <c:pt idx="207">
                  <c:v>350.27800000000002</c:v>
                </c:pt>
                <c:pt idx="208">
                  <c:v>350.62799999999999</c:v>
                </c:pt>
                <c:pt idx="209">
                  <c:v>349.12900000000002</c:v>
                </c:pt>
                <c:pt idx="210">
                  <c:v>344.95699999999999</c:v>
                </c:pt>
                <c:pt idx="211">
                  <c:v>348.18700000000001</c:v>
                </c:pt>
                <c:pt idx="212">
                  <c:v>351.46600000000001</c:v>
                </c:pt>
                <c:pt idx="213">
                  <c:v>350.976</c:v>
                </c:pt>
                <c:pt idx="214">
                  <c:v>350.55099999999999</c:v>
                </c:pt>
                <c:pt idx="215">
                  <c:v>348.98700000000002</c:v>
                </c:pt>
                <c:pt idx="216">
                  <c:v>337.09199999999998</c:v>
                </c:pt>
                <c:pt idx="217">
                  <c:v>335.05</c:v>
                </c:pt>
                <c:pt idx="218">
                  <c:v>329.233</c:v>
                </c:pt>
                <c:pt idx="219">
                  <c:v>328.59500000000003</c:v>
                </c:pt>
                <c:pt idx="220">
                  <c:v>319.363</c:v>
                </c:pt>
                <c:pt idx="221">
                  <c:v>319.51100000000002</c:v>
                </c:pt>
                <c:pt idx="222">
                  <c:v>315.87700000000001</c:v>
                </c:pt>
                <c:pt idx="223">
                  <c:v>310.21199999999999</c:v>
                </c:pt>
                <c:pt idx="224">
                  <c:v>310.93900000000002</c:v>
                </c:pt>
                <c:pt idx="225">
                  <c:v>312.81099999999998</c:v>
                </c:pt>
                <c:pt idx="226">
                  <c:v>314.25599999999997</c:v>
                </c:pt>
                <c:pt idx="227">
                  <c:v>313.63400000000001</c:v>
                </c:pt>
                <c:pt idx="228">
                  <c:v>313.77999999999997</c:v>
                </c:pt>
                <c:pt idx="229">
                  <c:v>313.15199999999999</c:v>
                </c:pt>
                <c:pt idx="230">
                  <c:v>310.96899999999999</c:v>
                </c:pt>
                <c:pt idx="231">
                  <c:v>308.15199999999999</c:v>
                </c:pt>
                <c:pt idx="232">
                  <c:v>308.226</c:v>
                </c:pt>
                <c:pt idx="233">
                  <c:v>301.57400000000001</c:v>
                </c:pt>
                <c:pt idx="234">
                  <c:v>299.74299999999999</c:v>
                </c:pt>
                <c:pt idx="235">
                  <c:v>303.60899999999998</c:v>
                </c:pt>
                <c:pt idx="236">
                  <c:v>299.851</c:v>
                </c:pt>
                <c:pt idx="237">
                  <c:v>300.94900000000001</c:v>
                </c:pt>
                <c:pt idx="238">
                  <c:v>300.738</c:v>
                </c:pt>
                <c:pt idx="239">
                  <c:v>296.65800000000002</c:v>
                </c:pt>
                <c:pt idx="240">
                  <c:v>302.40499999999997</c:v>
                </c:pt>
                <c:pt idx="241">
                  <c:v>300.98399999999998</c:v>
                </c:pt>
                <c:pt idx="242">
                  <c:v>306.88499999999999</c:v>
                </c:pt>
                <c:pt idx="243">
                  <c:v>305.00700000000001</c:v>
                </c:pt>
                <c:pt idx="244">
                  <c:v>302.87299999999999</c:v>
                </c:pt>
                <c:pt idx="245">
                  <c:v>303.82799999999997</c:v>
                </c:pt>
                <c:pt idx="246">
                  <c:v>304.262</c:v>
                </c:pt>
                <c:pt idx="247">
                  <c:v>302.084</c:v>
                </c:pt>
                <c:pt idx="248">
                  <c:v>311.036</c:v>
                </c:pt>
                <c:pt idx="249">
                  <c:v>312.38799999999998</c:v>
                </c:pt>
                <c:pt idx="250">
                  <c:v>311.43099999999998</c:v>
                </c:pt>
                <c:pt idx="251">
                  <c:v>314.32100000000003</c:v>
                </c:pt>
                <c:pt idx="252">
                  <c:v>316.48899999999998</c:v>
                </c:pt>
                <c:pt idx="253">
                  <c:v>366.31700000000001</c:v>
                </c:pt>
                <c:pt idx="254">
                  <c:v>382.65499999999997</c:v>
                </c:pt>
                <c:pt idx="255">
                  <c:v>392.84300000000002</c:v>
                </c:pt>
                <c:pt idx="256">
                  <c:v>352.185</c:v>
                </c:pt>
                <c:pt idx="257">
                  <c:v>346.43799999999999</c:v>
                </c:pt>
                <c:pt idx="258">
                  <c:v>337.322</c:v>
                </c:pt>
                <c:pt idx="259">
                  <c:v>333.42899999999997</c:v>
                </c:pt>
                <c:pt idx="260">
                  <c:v>334.38900000000001</c:v>
                </c:pt>
                <c:pt idx="261">
                  <c:v>338.95600000000002</c:v>
                </c:pt>
                <c:pt idx="262">
                  <c:v>335.56799999999998</c:v>
                </c:pt>
                <c:pt idx="263">
                  <c:v>333.637</c:v>
                </c:pt>
                <c:pt idx="264">
                  <c:v>338.97699999999998</c:v>
                </c:pt>
                <c:pt idx="265">
                  <c:v>355.41500000000002</c:v>
                </c:pt>
                <c:pt idx="266">
                  <c:v>357.82</c:v>
                </c:pt>
                <c:pt idx="267">
                  <c:v>352.15600000000001</c:v>
                </c:pt>
                <c:pt idx="268">
                  <c:v>351.245</c:v>
                </c:pt>
                <c:pt idx="269">
                  <c:v>350.04399999999998</c:v>
                </c:pt>
                <c:pt idx="270">
                  <c:v>350.52800000000002</c:v>
                </c:pt>
                <c:pt idx="271">
                  <c:v>351.75799999999998</c:v>
                </c:pt>
                <c:pt idx="272">
                  <c:v>361.78699999999998</c:v>
                </c:pt>
                <c:pt idx="273">
                  <c:v>363.79300000000001</c:v>
                </c:pt>
                <c:pt idx="274">
                  <c:v>377.54399999999998</c:v>
                </c:pt>
                <c:pt idx="275">
                  <c:v>376.41800000000001</c:v>
                </c:pt>
                <c:pt idx="276">
                  <c:v>381.11700000000002</c:v>
                </c:pt>
                <c:pt idx="277">
                  <c:v>384.14299999999997</c:v>
                </c:pt>
                <c:pt idx="278">
                  <c:v>394.97</c:v>
                </c:pt>
                <c:pt idx="279">
                  <c:v>400.39299999999997</c:v>
                </c:pt>
                <c:pt idx="280">
                  <c:v>396.45100000000002</c:v>
                </c:pt>
                <c:pt idx="281">
                  <c:v>389.52</c:v>
                </c:pt>
                <c:pt idx="282">
                  <c:v>387.76499999999999</c:v>
                </c:pt>
                <c:pt idx="283">
                  <c:v>370.846</c:v>
                </c:pt>
                <c:pt idx="284">
                  <c:v>327.76900000000001</c:v>
                </c:pt>
                <c:pt idx="285">
                  <c:v>333.92099999999999</c:v>
                </c:pt>
                <c:pt idx="286">
                  <c:v>337.88299999999998</c:v>
                </c:pt>
                <c:pt idx="287">
                  <c:v>339.62799999999999</c:v>
                </c:pt>
                <c:pt idx="288">
                  <c:v>343.7</c:v>
                </c:pt>
                <c:pt idx="289">
                  <c:v>343.52199999999999</c:v>
                </c:pt>
                <c:pt idx="290">
                  <c:v>354.39100000000002</c:v>
                </c:pt>
                <c:pt idx="291">
                  <c:v>349.48200000000003</c:v>
                </c:pt>
                <c:pt idx="292">
                  <c:v>355.53500000000003</c:v>
                </c:pt>
                <c:pt idx="293">
                  <c:v>351.49</c:v>
                </c:pt>
                <c:pt idx="294">
                  <c:v>353.47800000000001</c:v>
                </c:pt>
                <c:pt idx="295">
                  <c:v>353.88099999999997</c:v>
                </c:pt>
                <c:pt idx="296">
                  <c:v>354.15199999999999</c:v>
                </c:pt>
                <c:pt idx="297">
                  <c:v>349.98399999999998</c:v>
                </c:pt>
                <c:pt idx="298">
                  <c:v>343.81900000000002</c:v>
                </c:pt>
                <c:pt idx="299">
                  <c:v>304.25599999999997</c:v>
                </c:pt>
                <c:pt idx="300">
                  <c:v>304.44299999999998</c:v>
                </c:pt>
                <c:pt idx="301">
                  <c:v>308.947</c:v>
                </c:pt>
                <c:pt idx="302">
                  <c:v>308.32600000000002</c:v>
                </c:pt>
                <c:pt idx="303">
                  <c:v>306.69600000000003</c:v>
                </c:pt>
                <c:pt idx="304">
                  <c:v>314.928</c:v>
                </c:pt>
                <c:pt idx="305">
                  <c:v>314.93700000000001</c:v>
                </c:pt>
                <c:pt idx="306">
                  <c:v>315.71899999999999</c:v>
                </c:pt>
                <c:pt idx="307">
                  <c:v>308.86200000000002</c:v>
                </c:pt>
                <c:pt idx="308">
                  <c:v>301.14100000000002</c:v>
                </c:pt>
                <c:pt idx="309">
                  <c:v>293.57799999999997</c:v>
                </c:pt>
                <c:pt idx="310">
                  <c:v>298.38900000000001</c:v>
                </c:pt>
                <c:pt idx="311">
                  <c:v>294.60700000000003</c:v>
                </c:pt>
                <c:pt idx="312">
                  <c:v>300.15800000000002</c:v>
                </c:pt>
                <c:pt idx="313">
                  <c:v>297.19600000000003</c:v>
                </c:pt>
                <c:pt idx="314">
                  <c:v>295.31700000000001</c:v>
                </c:pt>
                <c:pt idx="315">
                  <c:v>298.03199999999998</c:v>
                </c:pt>
                <c:pt idx="316">
                  <c:v>299.48399999999998</c:v>
                </c:pt>
                <c:pt idx="317">
                  <c:v>298.68700000000001</c:v>
                </c:pt>
                <c:pt idx="318">
                  <c:v>295.11099999999999</c:v>
                </c:pt>
                <c:pt idx="319">
                  <c:v>293.49400000000003</c:v>
                </c:pt>
                <c:pt idx="320">
                  <c:v>284.94799999999998</c:v>
                </c:pt>
                <c:pt idx="321">
                  <c:v>282.31299999999999</c:v>
                </c:pt>
                <c:pt idx="322">
                  <c:v>279.82799999999997</c:v>
                </c:pt>
                <c:pt idx="323">
                  <c:v>275.70100000000002</c:v>
                </c:pt>
                <c:pt idx="324">
                  <c:v>268.48099999999999</c:v>
                </c:pt>
                <c:pt idx="325">
                  <c:v>270.97500000000002</c:v>
                </c:pt>
                <c:pt idx="326">
                  <c:v>269.84199999999998</c:v>
                </c:pt>
                <c:pt idx="327">
                  <c:v>256.709</c:v>
                </c:pt>
                <c:pt idx="328">
                  <c:v>258.54700000000003</c:v>
                </c:pt>
                <c:pt idx="329">
                  <c:v>258.44600000000003</c:v>
                </c:pt>
                <c:pt idx="330">
                  <c:v>261.274</c:v>
                </c:pt>
                <c:pt idx="331">
                  <c:v>259.49599999999998</c:v>
                </c:pt>
                <c:pt idx="332">
                  <c:v>259.29500000000002</c:v>
                </c:pt>
                <c:pt idx="333">
                  <c:v>277.27600000000001</c:v>
                </c:pt>
                <c:pt idx="334">
                  <c:v>280.84199999999998</c:v>
                </c:pt>
                <c:pt idx="335">
                  <c:v>274.46199999999999</c:v>
                </c:pt>
                <c:pt idx="336">
                  <c:v>276.52199999999999</c:v>
                </c:pt>
                <c:pt idx="337">
                  <c:v>271.08800000000002</c:v>
                </c:pt>
                <c:pt idx="338">
                  <c:v>269.25</c:v>
                </c:pt>
                <c:pt idx="339">
                  <c:v>266.483</c:v>
                </c:pt>
                <c:pt idx="340">
                  <c:v>262.31200000000001</c:v>
                </c:pt>
                <c:pt idx="341">
                  <c:v>263.53300000000002</c:v>
                </c:pt>
                <c:pt idx="342">
                  <c:v>260.08499999999998</c:v>
                </c:pt>
                <c:pt idx="343">
                  <c:v>265.20600000000002</c:v>
                </c:pt>
                <c:pt idx="344">
                  <c:v>269.89</c:v>
                </c:pt>
                <c:pt idx="345">
                  <c:v>274.06</c:v>
                </c:pt>
                <c:pt idx="346">
                  <c:v>274.61700000000002</c:v>
                </c:pt>
                <c:pt idx="347">
                  <c:v>278.67200000000003</c:v>
                </c:pt>
                <c:pt idx="348">
                  <c:v>277.666</c:v>
                </c:pt>
                <c:pt idx="349">
                  <c:v>285.089</c:v>
                </c:pt>
                <c:pt idx="350">
                  <c:v>282.99099999999999</c:v>
                </c:pt>
                <c:pt idx="351">
                  <c:v>275.81700000000001</c:v>
                </c:pt>
                <c:pt idx="352">
                  <c:v>274.202</c:v>
                </c:pt>
                <c:pt idx="353">
                  <c:v>276.06299999999999</c:v>
                </c:pt>
                <c:pt idx="354">
                  <c:v>273.37400000000002</c:v>
                </c:pt>
                <c:pt idx="355">
                  <c:v>297.90699999999998</c:v>
                </c:pt>
                <c:pt idx="356">
                  <c:v>294.346</c:v>
                </c:pt>
                <c:pt idx="357">
                  <c:v>288.81900000000002</c:v>
                </c:pt>
                <c:pt idx="358">
                  <c:v>283.786</c:v>
                </c:pt>
                <c:pt idx="359">
                  <c:v>280.56400000000002</c:v>
                </c:pt>
                <c:pt idx="360">
                  <c:v>290.86700000000002</c:v>
                </c:pt>
                <c:pt idx="361">
                  <c:v>295.96899999999999</c:v>
                </c:pt>
                <c:pt idx="362">
                  <c:v>300.55799999999999</c:v>
                </c:pt>
                <c:pt idx="363">
                  <c:v>300.27</c:v>
                </c:pt>
                <c:pt idx="364">
                  <c:v>304.36200000000002</c:v>
                </c:pt>
                <c:pt idx="365">
                  <c:v>289.92500000000001</c:v>
                </c:pt>
                <c:pt idx="366">
                  <c:v>292.58999999999997</c:v>
                </c:pt>
                <c:pt idx="367">
                  <c:v>291.697</c:v>
                </c:pt>
                <c:pt idx="368">
                  <c:v>294.88200000000001</c:v>
                </c:pt>
                <c:pt idx="369">
                  <c:v>298.13400000000001</c:v>
                </c:pt>
                <c:pt idx="370">
                  <c:v>308.48200000000003</c:v>
                </c:pt>
                <c:pt idx="371">
                  <c:v>298.92099999999999</c:v>
                </c:pt>
                <c:pt idx="372">
                  <c:v>306.14499999999998</c:v>
                </c:pt>
                <c:pt idx="373">
                  <c:v>308.11200000000002</c:v>
                </c:pt>
                <c:pt idx="374">
                  <c:v>310.72399999999999</c:v>
                </c:pt>
                <c:pt idx="375">
                  <c:v>313.75299999999999</c:v>
                </c:pt>
                <c:pt idx="376">
                  <c:v>313.62</c:v>
                </c:pt>
                <c:pt idx="377">
                  <c:v>302.77</c:v>
                </c:pt>
                <c:pt idx="378">
                  <c:v>303.83300000000003</c:v>
                </c:pt>
                <c:pt idx="379">
                  <c:v>304.96800000000002</c:v>
                </c:pt>
                <c:pt idx="380">
                  <c:v>303.36099999999999</c:v>
                </c:pt>
                <c:pt idx="381">
                  <c:v>306.92399999999998</c:v>
                </c:pt>
                <c:pt idx="382">
                  <c:v>309.59199999999998</c:v>
                </c:pt>
                <c:pt idx="383">
                  <c:v>309.70100000000002</c:v>
                </c:pt>
                <c:pt idx="384">
                  <c:v>307.03800000000001</c:v>
                </c:pt>
                <c:pt idx="385">
                  <c:v>308.89100000000002</c:v>
                </c:pt>
                <c:pt idx="386">
                  <c:v>306.529</c:v>
                </c:pt>
                <c:pt idx="387">
                  <c:v>314.61500000000001</c:v>
                </c:pt>
                <c:pt idx="388">
                  <c:v>313.303</c:v>
                </c:pt>
                <c:pt idx="389">
                  <c:v>310.93400000000003</c:v>
                </c:pt>
                <c:pt idx="390">
                  <c:v>310.137</c:v>
                </c:pt>
                <c:pt idx="391">
                  <c:v>302.36</c:v>
                </c:pt>
                <c:pt idx="392">
                  <c:v>306.66399999999999</c:v>
                </c:pt>
                <c:pt idx="393">
                  <c:v>305.86099999999999</c:v>
                </c:pt>
                <c:pt idx="394">
                  <c:v>305.63200000000001</c:v>
                </c:pt>
                <c:pt idx="395">
                  <c:v>303.70299999999997</c:v>
                </c:pt>
                <c:pt idx="396">
                  <c:v>303.75799999999998</c:v>
                </c:pt>
                <c:pt idx="397">
                  <c:v>302.53899999999999</c:v>
                </c:pt>
                <c:pt idx="398">
                  <c:v>302.41300000000001</c:v>
                </c:pt>
                <c:pt idx="399">
                  <c:v>306.16699999999997</c:v>
                </c:pt>
                <c:pt idx="400">
                  <c:v>306.42099999999999</c:v>
                </c:pt>
                <c:pt idx="401">
                  <c:v>307.93700000000001</c:v>
                </c:pt>
                <c:pt idx="402">
                  <c:v>300.23099999999999</c:v>
                </c:pt>
                <c:pt idx="403">
                  <c:v>292.19400000000002</c:v>
                </c:pt>
                <c:pt idx="404">
                  <c:v>281.78199999999998</c:v>
                </c:pt>
                <c:pt idx="405">
                  <c:v>279.85700000000003</c:v>
                </c:pt>
                <c:pt idx="406">
                  <c:v>281.33100000000002</c:v>
                </c:pt>
                <c:pt idx="407">
                  <c:v>278.84699999999998</c:v>
                </c:pt>
                <c:pt idx="408">
                  <c:v>274.16399999999999</c:v>
                </c:pt>
                <c:pt idx="409">
                  <c:v>284.33999999999997</c:v>
                </c:pt>
                <c:pt idx="410">
                  <c:v>286.91699999999997</c:v>
                </c:pt>
                <c:pt idx="411">
                  <c:v>289.74099999999999</c:v>
                </c:pt>
                <c:pt idx="412">
                  <c:v>290.78800000000001</c:v>
                </c:pt>
                <c:pt idx="413">
                  <c:v>289.36599999999999</c:v>
                </c:pt>
                <c:pt idx="414">
                  <c:v>289.27999999999997</c:v>
                </c:pt>
                <c:pt idx="415">
                  <c:v>289.12</c:v>
                </c:pt>
                <c:pt idx="416">
                  <c:v>292.95100000000002</c:v>
                </c:pt>
                <c:pt idx="417">
                  <c:v>294.66399999999999</c:v>
                </c:pt>
                <c:pt idx="418">
                  <c:v>291.25299999999999</c:v>
                </c:pt>
                <c:pt idx="419">
                  <c:v>292.77</c:v>
                </c:pt>
                <c:pt idx="420">
                  <c:v>294.154</c:v>
                </c:pt>
                <c:pt idx="421">
                  <c:v>296.99900000000002</c:v>
                </c:pt>
                <c:pt idx="422">
                  <c:v>296.185</c:v>
                </c:pt>
                <c:pt idx="423">
                  <c:v>297.15100000000001</c:v>
                </c:pt>
                <c:pt idx="424">
                  <c:v>297.60300000000001</c:v>
                </c:pt>
                <c:pt idx="425">
                  <c:v>298.91399999999999</c:v>
                </c:pt>
                <c:pt idx="426">
                  <c:v>298.97699999999998</c:v>
                </c:pt>
                <c:pt idx="427">
                  <c:v>302.084</c:v>
                </c:pt>
                <c:pt idx="428">
                  <c:v>298.75099999999998</c:v>
                </c:pt>
                <c:pt idx="429">
                  <c:v>294.48200000000003</c:v>
                </c:pt>
                <c:pt idx="430">
                  <c:v>296.25299999999999</c:v>
                </c:pt>
                <c:pt idx="431">
                  <c:v>294.16899999999998</c:v>
                </c:pt>
                <c:pt idx="432">
                  <c:v>299.88200000000001</c:v>
                </c:pt>
                <c:pt idx="433">
                  <c:v>303.024</c:v>
                </c:pt>
                <c:pt idx="434">
                  <c:v>289.76299999999998</c:v>
                </c:pt>
                <c:pt idx="435">
                  <c:v>295.40199999999999</c:v>
                </c:pt>
                <c:pt idx="436">
                  <c:v>294.387</c:v>
                </c:pt>
                <c:pt idx="437">
                  <c:v>286.74</c:v>
                </c:pt>
                <c:pt idx="438">
                  <c:v>275.14299999999997</c:v>
                </c:pt>
                <c:pt idx="439">
                  <c:v>272.69099999999997</c:v>
                </c:pt>
                <c:pt idx="440">
                  <c:v>275.57</c:v>
                </c:pt>
                <c:pt idx="441">
                  <c:v>275.57100000000003</c:v>
                </c:pt>
                <c:pt idx="442">
                  <c:v>273.827</c:v>
                </c:pt>
                <c:pt idx="443">
                  <c:v>279.529</c:v>
                </c:pt>
                <c:pt idx="444">
                  <c:v>277.541</c:v>
                </c:pt>
                <c:pt idx="445">
                  <c:v>281.00400000000002</c:v>
                </c:pt>
                <c:pt idx="446">
                  <c:v>284.13600000000002</c:v>
                </c:pt>
                <c:pt idx="447">
                  <c:v>275.30399999999997</c:v>
                </c:pt>
                <c:pt idx="448">
                  <c:v>275.178</c:v>
                </c:pt>
                <c:pt idx="449">
                  <c:v>276.42500000000001</c:v>
                </c:pt>
                <c:pt idx="450">
                  <c:v>272.548</c:v>
                </c:pt>
                <c:pt idx="451">
                  <c:v>279.08499999999998</c:v>
                </c:pt>
                <c:pt idx="452">
                  <c:v>280</c:v>
                </c:pt>
                <c:pt idx="453">
                  <c:v>284.72800000000001</c:v>
                </c:pt>
                <c:pt idx="454">
                  <c:v>297.37700000000001</c:v>
                </c:pt>
                <c:pt idx="455">
                  <c:v>290.28699999999998</c:v>
                </c:pt>
                <c:pt idx="456">
                  <c:v>285.15499999999997</c:v>
                </c:pt>
                <c:pt idx="457">
                  <c:v>288.64499999999998</c:v>
                </c:pt>
                <c:pt idx="458">
                  <c:v>291.20999999999998</c:v>
                </c:pt>
                <c:pt idx="459">
                  <c:v>289.47399999999999</c:v>
                </c:pt>
                <c:pt idx="460">
                  <c:v>293.08199999999999</c:v>
                </c:pt>
                <c:pt idx="461">
                  <c:v>289.26600000000002</c:v>
                </c:pt>
                <c:pt idx="462">
                  <c:v>291.315</c:v>
                </c:pt>
                <c:pt idx="463">
                  <c:v>292.27699999999999</c:v>
                </c:pt>
                <c:pt idx="464">
                  <c:v>293.173</c:v>
                </c:pt>
                <c:pt idx="465">
                  <c:v>295.673</c:v>
                </c:pt>
                <c:pt idx="466">
                  <c:v>295.66300000000001</c:v>
                </c:pt>
                <c:pt idx="467">
                  <c:v>286.30900000000003</c:v>
                </c:pt>
                <c:pt idx="468">
                  <c:v>286.38799999999998</c:v>
                </c:pt>
                <c:pt idx="469">
                  <c:v>285.17899999999997</c:v>
                </c:pt>
                <c:pt idx="470">
                  <c:v>284.59300000000002</c:v>
                </c:pt>
                <c:pt idx="471">
                  <c:v>286.83699999999999</c:v>
                </c:pt>
                <c:pt idx="472">
                  <c:v>290.24799999999999</c:v>
                </c:pt>
                <c:pt idx="473">
                  <c:v>293.36700000000002</c:v>
                </c:pt>
                <c:pt idx="474">
                  <c:v>296.13900000000001</c:v>
                </c:pt>
                <c:pt idx="475">
                  <c:v>290.01799999999997</c:v>
                </c:pt>
                <c:pt idx="476">
                  <c:v>293.31700000000001</c:v>
                </c:pt>
                <c:pt idx="477">
                  <c:v>293.34699999999998</c:v>
                </c:pt>
                <c:pt idx="478">
                  <c:v>293.76100000000002</c:v>
                </c:pt>
                <c:pt idx="479">
                  <c:v>294.279</c:v>
                </c:pt>
                <c:pt idx="480">
                  <c:v>284.89</c:v>
                </c:pt>
                <c:pt idx="481">
                  <c:v>284.63799999999998</c:v>
                </c:pt>
                <c:pt idx="482">
                  <c:v>284.82900000000001</c:v>
                </c:pt>
                <c:pt idx="483">
                  <c:v>288.68099999999998</c:v>
                </c:pt>
                <c:pt idx="484">
                  <c:v>286.59500000000003</c:v>
                </c:pt>
                <c:pt idx="485">
                  <c:v>287.62900000000002</c:v>
                </c:pt>
                <c:pt idx="486">
                  <c:v>281.85399999999998</c:v>
                </c:pt>
                <c:pt idx="487">
                  <c:v>276.22699999999998</c:v>
                </c:pt>
                <c:pt idx="488">
                  <c:v>273.49900000000002</c:v>
                </c:pt>
                <c:pt idx="489">
                  <c:v>271.74700000000001</c:v>
                </c:pt>
                <c:pt idx="490">
                  <c:v>271.483</c:v>
                </c:pt>
                <c:pt idx="491">
                  <c:v>269.209</c:v>
                </c:pt>
                <c:pt idx="492">
                  <c:v>269.315</c:v>
                </c:pt>
                <c:pt idx="493">
                  <c:v>270.58199999999999</c:v>
                </c:pt>
                <c:pt idx="494">
                  <c:v>273.61799999999999</c:v>
                </c:pt>
                <c:pt idx="495">
                  <c:v>265.95299999999997</c:v>
                </c:pt>
                <c:pt idx="496">
                  <c:v>262.03899999999999</c:v>
                </c:pt>
                <c:pt idx="497">
                  <c:v>270.41699999999997</c:v>
                </c:pt>
                <c:pt idx="498">
                  <c:v>271.47699999999998</c:v>
                </c:pt>
                <c:pt idx="499">
                  <c:v>270.15800000000002</c:v>
                </c:pt>
                <c:pt idx="500">
                  <c:v>271.11099999999999</c:v>
                </c:pt>
                <c:pt idx="501">
                  <c:v>267.02</c:v>
                </c:pt>
                <c:pt idx="502">
                  <c:v>270.14499999999998</c:v>
                </c:pt>
                <c:pt idx="503">
                  <c:v>273.51900000000001</c:v>
                </c:pt>
                <c:pt idx="504">
                  <c:v>282.54300000000001</c:v>
                </c:pt>
                <c:pt idx="505">
                  <c:v>284.37700000000001</c:v>
                </c:pt>
                <c:pt idx="506">
                  <c:v>316.17700000000002</c:v>
                </c:pt>
                <c:pt idx="507">
                  <c:v>320.88799999999998</c:v>
                </c:pt>
                <c:pt idx="508">
                  <c:v>323.43299999999999</c:v>
                </c:pt>
                <c:pt idx="509">
                  <c:v>323.262</c:v>
                </c:pt>
                <c:pt idx="510">
                  <c:v>318.24</c:v>
                </c:pt>
                <c:pt idx="511">
                  <c:v>314.55700000000002</c:v>
                </c:pt>
                <c:pt idx="512">
                  <c:v>310.44799999999998</c:v>
                </c:pt>
                <c:pt idx="513">
                  <c:v>307.40499999999997</c:v>
                </c:pt>
                <c:pt idx="514">
                  <c:v>299.19900000000001</c:v>
                </c:pt>
                <c:pt idx="515">
                  <c:v>294.32799999999997</c:v>
                </c:pt>
                <c:pt idx="516">
                  <c:v>291.12400000000002</c:v>
                </c:pt>
                <c:pt idx="517">
                  <c:v>294.404</c:v>
                </c:pt>
                <c:pt idx="518">
                  <c:v>292.62400000000002</c:v>
                </c:pt>
                <c:pt idx="519">
                  <c:v>292.85599999999999</c:v>
                </c:pt>
                <c:pt idx="520">
                  <c:v>298.411</c:v>
                </c:pt>
                <c:pt idx="521">
                  <c:v>299.61799999999999</c:v>
                </c:pt>
                <c:pt idx="522">
                  <c:v>295.88799999999998</c:v>
                </c:pt>
                <c:pt idx="523">
                  <c:v>301.67500000000001</c:v>
                </c:pt>
                <c:pt idx="524">
                  <c:v>306.25799999999998</c:v>
                </c:pt>
                <c:pt idx="525">
                  <c:v>306.505</c:v>
                </c:pt>
                <c:pt idx="526">
                  <c:v>307.03800000000001</c:v>
                </c:pt>
                <c:pt idx="527">
                  <c:v>306.57400000000001</c:v>
                </c:pt>
                <c:pt idx="528">
                  <c:v>302.23500000000001</c:v>
                </c:pt>
                <c:pt idx="529">
                  <c:v>303.89299999999997</c:v>
                </c:pt>
                <c:pt idx="530">
                  <c:v>313.00700000000001</c:v>
                </c:pt>
                <c:pt idx="531">
                  <c:v>307.673</c:v>
                </c:pt>
                <c:pt idx="532">
                  <c:v>308.34300000000002</c:v>
                </c:pt>
                <c:pt idx="533">
                  <c:v>303.20400000000001</c:v>
                </c:pt>
                <c:pt idx="534">
                  <c:v>301.07900000000001</c:v>
                </c:pt>
                <c:pt idx="535">
                  <c:v>298.803</c:v>
                </c:pt>
                <c:pt idx="536">
                  <c:v>298.70100000000002</c:v>
                </c:pt>
                <c:pt idx="537">
                  <c:v>307.02300000000002</c:v>
                </c:pt>
                <c:pt idx="538">
                  <c:v>310.69</c:v>
                </c:pt>
                <c:pt idx="539">
                  <c:v>310.79599999999999</c:v>
                </c:pt>
                <c:pt idx="540">
                  <c:v>306.786</c:v>
                </c:pt>
                <c:pt idx="541">
                  <c:v>312.66000000000003</c:v>
                </c:pt>
                <c:pt idx="542">
                  <c:v>311.05099999999999</c:v>
                </c:pt>
                <c:pt idx="543">
                  <c:v>330.21100000000001</c:v>
                </c:pt>
                <c:pt idx="544">
                  <c:v>330.74099999999999</c:v>
                </c:pt>
                <c:pt idx="545">
                  <c:v>334.995</c:v>
                </c:pt>
                <c:pt idx="546">
                  <c:v>332.53800000000001</c:v>
                </c:pt>
                <c:pt idx="547">
                  <c:v>331.20699999999999</c:v>
                </c:pt>
                <c:pt idx="548">
                  <c:v>335.96899999999999</c:v>
                </c:pt>
                <c:pt idx="549">
                  <c:v>319.77199999999999</c:v>
                </c:pt>
                <c:pt idx="550">
                  <c:v>317.45499999999998</c:v>
                </c:pt>
                <c:pt idx="551">
                  <c:v>309.745</c:v>
                </c:pt>
                <c:pt idx="552">
                  <c:v>310.93599999999998</c:v>
                </c:pt>
                <c:pt idx="553">
                  <c:v>312.14800000000002</c:v>
                </c:pt>
                <c:pt idx="554">
                  <c:v>314.07299999999998</c:v>
                </c:pt>
                <c:pt idx="555">
                  <c:v>312.66899999999998</c:v>
                </c:pt>
                <c:pt idx="556">
                  <c:v>313.12799999999999</c:v>
                </c:pt>
                <c:pt idx="557">
                  <c:v>319.79300000000001</c:v>
                </c:pt>
                <c:pt idx="558">
                  <c:v>319.55799999999999</c:v>
                </c:pt>
                <c:pt idx="559">
                  <c:v>318.36700000000002</c:v>
                </c:pt>
                <c:pt idx="560">
                  <c:v>314.34399999999999</c:v>
                </c:pt>
                <c:pt idx="561">
                  <c:v>314.29300000000001</c:v>
                </c:pt>
                <c:pt idx="562">
                  <c:v>312.904</c:v>
                </c:pt>
                <c:pt idx="563">
                  <c:v>313.14</c:v>
                </c:pt>
                <c:pt idx="564">
                  <c:v>313.315</c:v>
                </c:pt>
                <c:pt idx="565">
                  <c:v>307.411</c:v>
                </c:pt>
                <c:pt idx="566">
                  <c:v>309.411</c:v>
                </c:pt>
                <c:pt idx="567">
                  <c:v>310.72500000000002</c:v>
                </c:pt>
                <c:pt idx="568">
                  <c:v>302.46899999999999</c:v>
                </c:pt>
                <c:pt idx="569">
                  <c:v>300.358</c:v>
                </c:pt>
                <c:pt idx="570">
                  <c:v>297.36599999999999</c:v>
                </c:pt>
                <c:pt idx="571">
                  <c:v>297.94799999999998</c:v>
                </c:pt>
                <c:pt idx="572">
                  <c:v>293.75299999999999</c:v>
                </c:pt>
                <c:pt idx="573">
                  <c:v>298.34199999999998</c:v>
                </c:pt>
                <c:pt idx="574">
                  <c:v>302.62599999999998</c:v>
                </c:pt>
                <c:pt idx="575">
                  <c:v>302.79399999999998</c:v>
                </c:pt>
                <c:pt idx="576">
                  <c:v>303.62099999999998</c:v>
                </c:pt>
                <c:pt idx="577">
                  <c:v>299.32400000000001</c:v>
                </c:pt>
                <c:pt idx="578">
                  <c:v>302.733</c:v>
                </c:pt>
                <c:pt idx="579">
                  <c:v>303.39999999999998</c:v>
                </c:pt>
                <c:pt idx="580">
                  <c:v>307.84100000000001</c:v>
                </c:pt>
                <c:pt idx="581">
                  <c:v>305.14800000000002</c:v>
                </c:pt>
                <c:pt idx="582">
                  <c:v>323.85599999999999</c:v>
                </c:pt>
                <c:pt idx="583">
                  <c:v>324.029</c:v>
                </c:pt>
                <c:pt idx="584">
                  <c:v>320.11900000000003</c:v>
                </c:pt>
                <c:pt idx="585">
                  <c:v>322.00900000000001</c:v>
                </c:pt>
                <c:pt idx="586">
                  <c:v>323.05599999999998</c:v>
                </c:pt>
                <c:pt idx="587">
                  <c:v>325.84300000000002</c:v>
                </c:pt>
                <c:pt idx="588">
                  <c:v>325.83600000000001</c:v>
                </c:pt>
                <c:pt idx="589">
                  <c:v>327.94</c:v>
                </c:pt>
                <c:pt idx="590">
                  <c:v>323.05399999999997</c:v>
                </c:pt>
                <c:pt idx="591">
                  <c:v>321.14600000000002</c:v>
                </c:pt>
                <c:pt idx="592">
                  <c:v>326.35399999999998</c:v>
                </c:pt>
                <c:pt idx="593">
                  <c:v>326.51799999999997</c:v>
                </c:pt>
                <c:pt idx="594">
                  <c:v>327.34100000000001</c:v>
                </c:pt>
                <c:pt idx="595">
                  <c:v>324.07100000000003</c:v>
                </c:pt>
                <c:pt idx="596">
                  <c:v>327.72199999999998</c:v>
                </c:pt>
                <c:pt idx="597">
                  <c:v>334.291</c:v>
                </c:pt>
                <c:pt idx="598">
                  <c:v>330.50799999999998</c:v>
                </c:pt>
                <c:pt idx="599">
                  <c:v>329.28399999999999</c:v>
                </c:pt>
                <c:pt idx="600">
                  <c:v>335.37700000000001</c:v>
                </c:pt>
                <c:pt idx="601">
                  <c:v>335.68799999999999</c:v>
                </c:pt>
                <c:pt idx="602">
                  <c:v>339.83800000000002</c:v>
                </c:pt>
                <c:pt idx="603">
                  <c:v>343.09699999999998</c:v>
                </c:pt>
                <c:pt idx="604">
                  <c:v>353.74299999999999</c:v>
                </c:pt>
                <c:pt idx="605">
                  <c:v>348.34300000000002</c:v>
                </c:pt>
                <c:pt idx="606">
                  <c:v>366.95299999999997</c:v>
                </c:pt>
                <c:pt idx="607">
                  <c:v>418.05700000000002</c:v>
                </c:pt>
                <c:pt idx="608">
                  <c:v>496.31</c:v>
                </c:pt>
                <c:pt idx="609">
                  <c:v>495.02800000000002</c:v>
                </c:pt>
                <c:pt idx="610">
                  <c:v>521.97900000000004</c:v>
                </c:pt>
                <c:pt idx="611">
                  <c:v>579.51300000000003</c:v>
                </c:pt>
                <c:pt idx="612">
                  <c:v>606.505</c:v>
                </c:pt>
                <c:pt idx="613">
                  <c:v>599.54399999999998</c:v>
                </c:pt>
                <c:pt idx="614">
                  <c:v>591.36400000000003</c:v>
                </c:pt>
                <c:pt idx="615">
                  <c:v>585.096</c:v>
                </c:pt>
                <c:pt idx="616">
                  <c:v>555.34400000000005</c:v>
                </c:pt>
                <c:pt idx="617">
                  <c:v>536.10599999999999</c:v>
                </c:pt>
                <c:pt idx="618">
                  <c:v>485.68</c:v>
                </c:pt>
                <c:pt idx="619">
                  <c:v>486.017</c:v>
                </c:pt>
                <c:pt idx="620">
                  <c:v>485.22399999999999</c:v>
                </c:pt>
                <c:pt idx="621">
                  <c:v>432.34199999999998</c:v>
                </c:pt>
                <c:pt idx="622">
                  <c:v>424.31900000000002</c:v>
                </c:pt>
                <c:pt idx="623">
                  <c:v>430.452</c:v>
                </c:pt>
                <c:pt idx="624">
                  <c:v>426.72800000000001</c:v>
                </c:pt>
                <c:pt idx="625">
                  <c:v>415.08100000000002</c:v>
                </c:pt>
                <c:pt idx="626">
                  <c:v>430.35399999999998</c:v>
                </c:pt>
                <c:pt idx="627">
                  <c:v>434.78399999999999</c:v>
                </c:pt>
                <c:pt idx="628">
                  <c:v>441.70600000000002</c:v>
                </c:pt>
                <c:pt idx="629">
                  <c:v>434.529</c:v>
                </c:pt>
                <c:pt idx="630">
                  <c:v>430.97699999999998</c:v>
                </c:pt>
                <c:pt idx="631">
                  <c:v>435.98399999999998</c:v>
                </c:pt>
                <c:pt idx="632">
                  <c:v>420.791</c:v>
                </c:pt>
                <c:pt idx="633">
                  <c:v>420.89299999999997</c:v>
                </c:pt>
                <c:pt idx="634">
                  <c:v>416.92099999999999</c:v>
                </c:pt>
                <c:pt idx="635">
                  <c:v>411.85700000000003</c:v>
                </c:pt>
                <c:pt idx="636">
                  <c:v>416.07600000000002</c:v>
                </c:pt>
                <c:pt idx="637">
                  <c:v>419.947</c:v>
                </c:pt>
                <c:pt idx="638">
                  <c:v>425.01900000000001</c:v>
                </c:pt>
                <c:pt idx="639">
                  <c:v>411.73</c:v>
                </c:pt>
                <c:pt idx="640">
                  <c:v>407.03899999999999</c:v>
                </c:pt>
                <c:pt idx="641">
                  <c:v>414.04199999999997</c:v>
                </c:pt>
                <c:pt idx="642">
                  <c:v>419.55200000000002</c:v>
                </c:pt>
                <c:pt idx="643">
                  <c:v>416.517</c:v>
                </c:pt>
                <c:pt idx="644">
                  <c:v>430.99799999999999</c:v>
                </c:pt>
                <c:pt idx="645">
                  <c:v>450.28100000000001</c:v>
                </c:pt>
                <c:pt idx="646">
                  <c:v>466.23599999999999</c:v>
                </c:pt>
                <c:pt idx="647">
                  <c:v>461.47199999999998</c:v>
                </c:pt>
                <c:pt idx="648">
                  <c:v>463.69200000000001</c:v>
                </c:pt>
                <c:pt idx="649">
                  <c:v>456.86399999999998</c:v>
                </c:pt>
                <c:pt idx="650">
                  <c:v>449.303</c:v>
                </c:pt>
                <c:pt idx="651">
                  <c:v>463.89</c:v>
                </c:pt>
                <c:pt idx="652">
                  <c:v>464.67599999999999</c:v>
                </c:pt>
                <c:pt idx="653">
                  <c:v>462.63099999999997</c:v>
                </c:pt>
                <c:pt idx="654">
                  <c:v>459.88299999999998</c:v>
                </c:pt>
                <c:pt idx="655">
                  <c:v>484.839</c:v>
                </c:pt>
                <c:pt idx="656">
                  <c:v>492.31</c:v>
                </c:pt>
                <c:pt idx="657">
                  <c:v>495.95800000000003</c:v>
                </c:pt>
                <c:pt idx="658">
                  <c:v>491.8</c:v>
                </c:pt>
                <c:pt idx="659">
                  <c:v>489.21600000000001</c:v>
                </c:pt>
                <c:pt idx="660">
                  <c:v>493.572</c:v>
                </c:pt>
                <c:pt idx="661">
                  <c:v>485.43299999999999</c:v>
                </c:pt>
                <c:pt idx="662">
                  <c:v>496.56700000000001</c:v>
                </c:pt>
                <c:pt idx="663">
                  <c:v>503.54</c:v>
                </c:pt>
                <c:pt idx="664">
                  <c:v>503.91699999999997</c:v>
                </c:pt>
                <c:pt idx="665">
                  <c:v>503.22</c:v>
                </c:pt>
                <c:pt idx="666">
                  <c:v>508.38200000000001</c:v>
                </c:pt>
                <c:pt idx="667">
                  <c:v>512.29899999999998</c:v>
                </c:pt>
                <c:pt idx="668">
                  <c:v>515.28899999999999</c:v>
                </c:pt>
                <c:pt idx="669">
                  <c:v>515.798</c:v>
                </c:pt>
                <c:pt idx="670">
                  <c:v>506.57900000000001</c:v>
                </c:pt>
                <c:pt idx="671">
                  <c:v>500.48099999999999</c:v>
                </c:pt>
                <c:pt idx="672">
                  <c:v>496.798</c:v>
                </c:pt>
                <c:pt idx="673">
                  <c:v>495.077</c:v>
                </c:pt>
                <c:pt idx="674">
                  <c:v>487.68099999999998</c:v>
                </c:pt>
                <c:pt idx="675">
                  <c:v>490.98599999999999</c:v>
                </c:pt>
                <c:pt idx="676">
                  <c:v>490.12900000000002</c:v>
                </c:pt>
                <c:pt idx="677">
                  <c:v>487.90800000000002</c:v>
                </c:pt>
                <c:pt idx="678">
                  <c:v>485.39299999999997</c:v>
                </c:pt>
                <c:pt idx="679">
                  <c:v>489.56700000000001</c:v>
                </c:pt>
                <c:pt idx="680">
                  <c:v>489.06700000000001</c:v>
                </c:pt>
                <c:pt idx="681">
                  <c:v>505.791</c:v>
                </c:pt>
                <c:pt idx="682">
                  <c:v>532.87900000000002</c:v>
                </c:pt>
                <c:pt idx="683">
                  <c:v>535.45799999999997</c:v>
                </c:pt>
                <c:pt idx="684">
                  <c:v>537.78399999999999</c:v>
                </c:pt>
                <c:pt idx="685">
                  <c:v>550.64700000000005</c:v>
                </c:pt>
                <c:pt idx="686">
                  <c:v>565.99199999999996</c:v>
                </c:pt>
                <c:pt idx="687">
                  <c:v>564.71299999999997</c:v>
                </c:pt>
                <c:pt idx="688">
                  <c:v>552.23299999999995</c:v>
                </c:pt>
                <c:pt idx="689">
                  <c:v>561.46699999999998</c:v>
                </c:pt>
                <c:pt idx="690">
                  <c:v>581.54499999999996</c:v>
                </c:pt>
                <c:pt idx="691">
                  <c:v>596.13199999999995</c:v>
                </c:pt>
                <c:pt idx="692">
                  <c:v>611.72199999999998</c:v>
                </c:pt>
                <c:pt idx="693">
                  <c:v>623.10599999999999</c:v>
                </c:pt>
                <c:pt idx="694">
                  <c:v>611.36500000000001</c:v>
                </c:pt>
                <c:pt idx="695">
                  <c:v>605.43100000000004</c:v>
                </c:pt>
                <c:pt idx="696">
                  <c:v>607.79700000000003</c:v>
                </c:pt>
                <c:pt idx="697">
                  <c:v>615.14099999999996</c:v>
                </c:pt>
                <c:pt idx="698">
                  <c:v>628.947</c:v>
                </c:pt>
                <c:pt idx="699">
                  <c:v>637.94600000000003</c:v>
                </c:pt>
                <c:pt idx="700">
                  <c:v>643.94200000000001</c:v>
                </c:pt>
                <c:pt idx="701">
                  <c:v>641.87599999999998</c:v>
                </c:pt>
                <c:pt idx="702">
                  <c:v>635.899</c:v>
                </c:pt>
                <c:pt idx="703">
                  <c:v>638.78800000000001</c:v>
                </c:pt>
                <c:pt idx="704">
                  <c:v>629.38599999999997</c:v>
                </c:pt>
                <c:pt idx="705">
                  <c:v>646.49199999999996</c:v>
                </c:pt>
                <c:pt idx="706">
                  <c:v>646.20600000000002</c:v>
                </c:pt>
                <c:pt idx="707">
                  <c:v>630.68100000000004</c:v>
                </c:pt>
                <c:pt idx="708">
                  <c:v>626.71299999999997</c:v>
                </c:pt>
                <c:pt idx="709">
                  <c:v>630.07100000000003</c:v>
                </c:pt>
                <c:pt idx="710">
                  <c:v>625.01</c:v>
                </c:pt>
                <c:pt idx="711">
                  <c:v>630.90200000000004</c:v>
                </c:pt>
                <c:pt idx="712">
                  <c:v>628.95000000000005</c:v>
                </c:pt>
                <c:pt idx="713">
                  <c:v>615.32100000000003</c:v>
                </c:pt>
                <c:pt idx="714">
                  <c:v>610.64700000000005</c:v>
                </c:pt>
                <c:pt idx="715">
                  <c:v>606.89800000000002</c:v>
                </c:pt>
                <c:pt idx="716">
                  <c:v>602.9</c:v>
                </c:pt>
                <c:pt idx="717">
                  <c:v>603.827</c:v>
                </c:pt>
                <c:pt idx="718">
                  <c:v>601.19100000000003</c:v>
                </c:pt>
                <c:pt idx="719">
                  <c:v>603.41200000000003</c:v>
                </c:pt>
                <c:pt idx="720">
                  <c:v>579.33600000000001</c:v>
                </c:pt>
                <c:pt idx="721">
                  <c:v>564.81899999999996</c:v>
                </c:pt>
                <c:pt idx="722">
                  <c:v>577.28700000000003</c:v>
                </c:pt>
                <c:pt idx="723">
                  <c:v>571.62599999999998</c:v>
                </c:pt>
                <c:pt idx="724">
                  <c:v>565.73699999999997</c:v>
                </c:pt>
                <c:pt idx="725">
                  <c:v>565.48</c:v>
                </c:pt>
                <c:pt idx="726">
                  <c:v>561.71</c:v>
                </c:pt>
                <c:pt idx="727">
                  <c:v>560.97199999999998</c:v>
                </c:pt>
                <c:pt idx="728">
                  <c:v>559.61900000000003</c:v>
                </c:pt>
                <c:pt idx="729">
                  <c:v>550.6</c:v>
                </c:pt>
                <c:pt idx="730">
                  <c:v>552.59699999999998</c:v>
                </c:pt>
                <c:pt idx="731">
                  <c:v>551.03399999999999</c:v>
                </c:pt>
                <c:pt idx="732">
                  <c:v>541.553</c:v>
                </c:pt>
                <c:pt idx="733">
                  <c:v>547.93200000000002</c:v>
                </c:pt>
                <c:pt idx="734">
                  <c:v>543.07000000000005</c:v>
                </c:pt>
                <c:pt idx="735">
                  <c:v>538.06700000000001</c:v>
                </c:pt>
                <c:pt idx="736">
                  <c:v>543.12199999999996</c:v>
                </c:pt>
                <c:pt idx="737">
                  <c:v>515.71799999999996</c:v>
                </c:pt>
                <c:pt idx="738">
                  <c:v>524.40599999999995</c:v>
                </c:pt>
                <c:pt idx="739">
                  <c:v>518.26499999999999</c:v>
                </c:pt>
                <c:pt idx="740">
                  <c:v>499.113</c:v>
                </c:pt>
                <c:pt idx="741">
                  <c:v>494.46499999999997</c:v>
                </c:pt>
                <c:pt idx="742">
                  <c:v>520.21199999999999</c:v>
                </c:pt>
                <c:pt idx="743">
                  <c:v>552.00099999999998</c:v>
                </c:pt>
                <c:pt idx="744">
                  <c:v>545.86699999999996</c:v>
                </c:pt>
                <c:pt idx="745">
                  <c:v>549.69899999999996</c:v>
                </c:pt>
                <c:pt idx="746">
                  <c:v>551.29600000000005</c:v>
                </c:pt>
                <c:pt idx="747">
                  <c:v>540.98699999999997</c:v>
                </c:pt>
                <c:pt idx="748">
                  <c:v>540.25300000000004</c:v>
                </c:pt>
                <c:pt idx="749">
                  <c:v>535.24800000000005</c:v>
                </c:pt>
                <c:pt idx="750">
                  <c:v>535.34500000000003</c:v>
                </c:pt>
                <c:pt idx="751">
                  <c:v>536.851</c:v>
                </c:pt>
                <c:pt idx="752">
                  <c:v>550.78300000000002</c:v>
                </c:pt>
                <c:pt idx="753">
                  <c:v>591.30200000000002</c:v>
                </c:pt>
                <c:pt idx="754">
                  <c:v>591.29899999999998</c:v>
                </c:pt>
                <c:pt idx="755">
                  <c:v>586.48800000000006</c:v>
                </c:pt>
                <c:pt idx="756">
                  <c:v>615.202</c:v>
                </c:pt>
                <c:pt idx="757">
                  <c:v>604.97900000000004</c:v>
                </c:pt>
                <c:pt idx="758">
                  <c:v>599.25099999999998</c:v>
                </c:pt>
                <c:pt idx="759">
                  <c:v>585.57100000000003</c:v>
                </c:pt>
                <c:pt idx="760">
                  <c:v>582.17200000000003</c:v>
                </c:pt>
                <c:pt idx="761">
                  <c:v>585.774</c:v>
                </c:pt>
                <c:pt idx="762">
                  <c:v>585.91899999999998</c:v>
                </c:pt>
                <c:pt idx="763">
                  <c:v>581.9</c:v>
                </c:pt>
                <c:pt idx="764">
                  <c:v>576.28899999999999</c:v>
                </c:pt>
                <c:pt idx="765">
                  <c:v>581.89300000000003</c:v>
                </c:pt>
                <c:pt idx="766">
                  <c:v>574.15</c:v>
                </c:pt>
                <c:pt idx="767">
                  <c:v>568.471</c:v>
                </c:pt>
                <c:pt idx="768">
                  <c:v>553.78599999999994</c:v>
                </c:pt>
                <c:pt idx="769">
                  <c:v>560.678</c:v>
                </c:pt>
                <c:pt idx="770">
                  <c:v>556.06700000000001</c:v>
                </c:pt>
                <c:pt idx="771">
                  <c:v>558.99699999999996</c:v>
                </c:pt>
                <c:pt idx="772">
                  <c:v>562.553</c:v>
                </c:pt>
                <c:pt idx="773">
                  <c:v>577.07600000000002</c:v>
                </c:pt>
                <c:pt idx="774">
                  <c:v>562.56799999999998</c:v>
                </c:pt>
                <c:pt idx="775">
                  <c:v>551.60199999999998</c:v>
                </c:pt>
                <c:pt idx="776">
                  <c:v>550.15499999999997</c:v>
                </c:pt>
                <c:pt idx="777">
                  <c:v>540.52099999999996</c:v>
                </c:pt>
                <c:pt idx="778">
                  <c:v>539.78200000000004</c:v>
                </c:pt>
                <c:pt idx="779">
                  <c:v>542.80399999999997</c:v>
                </c:pt>
                <c:pt idx="780">
                  <c:v>534.02200000000005</c:v>
                </c:pt>
                <c:pt idx="781">
                  <c:v>537.95000000000005</c:v>
                </c:pt>
                <c:pt idx="782">
                  <c:v>533.18700000000001</c:v>
                </c:pt>
                <c:pt idx="783">
                  <c:v>518.87699999999995</c:v>
                </c:pt>
                <c:pt idx="784">
                  <c:v>448.43099999999998</c:v>
                </c:pt>
                <c:pt idx="785">
                  <c:v>434.45800000000003</c:v>
                </c:pt>
                <c:pt idx="786">
                  <c:v>439.81200000000001</c:v>
                </c:pt>
                <c:pt idx="787">
                  <c:v>439.54500000000002</c:v>
                </c:pt>
                <c:pt idx="788">
                  <c:v>435.5</c:v>
                </c:pt>
                <c:pt idx="789">
                  <c:v>433.959</c:v>
                </c:pt>
                <c:pt idx="790">
                  <c:v>437.56599999999997</c:v>
                </c:pt>
                <c:pt idx="791">
                  <c:v>435.226</c:v>
                </c:pt>
                <c:pt idx="792">
                  <c:v>437.79700000000003</c:v>
                </c:pt>
                <c:pt idx="793">
                  <c:v>429.65100000000001</c:v>
                </c:pt>
                <c:pt idx="794">
                  <c:v>421.72300000000001</c:v>
                </c:pt>
                <c:pt idx="795">
                  <c:v>429.66399999999999</c:v>
                </c:pt>
                <c:pt idx="796">
                  <c:v>423.20499999999998</c:v>
                </c:pt>
                <c:pt idx="797">
                  <c:v>385.47699999999998</c:v>
                </c:pt>
                <c:pt idx="798">
                  <c:v>381.26</c:v>
                </c:pt>
                <c:pt idx="799">
                  <c:v>372.88200000000001</c:v>
                </c:pt>
                <c:pt idx="800">
                  <c:v>374.65899999999999</c:v>
                </c:pt>
                <c:pt idx="801">
                  <c:v>384.10399999999998</c:v>
                </c:pt>
                <c:pt idx="802">
                  <c:v>379.19400000000002</c:v>
                </c:pt>
                <c:pt idx="803">
                  <c:v>378.84800000000001</c:v>
                </c:pt>
                <c:pt idx="804">
                  <c:v>373.85500000000002</c:v>
                </c:pt>
                <c:pt idx="805">
                  <c:v>366.065</c:v>
                </c:pt>
                <c:pt idx="806">
                  <c:v>367.142</c:v>
                </c:pt>
                <c:pt idx="807">
                  <c:v>368.89</c:v>
                </c:pt>
                <c:pt idx="808">
                  <c:v>364.56299999999999</c:v>
                </c:pt>
                <c:pt idx="809">
                  <c:v>355.05</c:v>
                </c:pt>
                <c:pt idx="810">
                  <c:v>358.01299999999998</c:v>
                </c:pt>
                <c:pt idx="811">
                  <c:v>355.923</c:v>
                </c:pt>
                <c:pt idx="812">
                  <c:v>351.14100000000002</c:v>
                </c:pt>
                <c:pt idx="813">
                  <c:v>343.685</c:v>
                </c:pt>
                <c:pt idx="814">
                  <c:v>340.32600000000002</c:v>
                </c:pt>
                <c:pt idx="815">
                  <c:v>343.654</c:v>
                </c:pt>
                <c:pt idx="816">
                  <c:v>342.76900000000001</c:v>
                </c:pt>
                <c:pt idx="817">
                  <c:v>357.05700000000002</c:v>
                </c:pt>
                <c:pt idx="818">
                  <c:v>359</c:v>
                </c:pt>
                <c:pt idx="819">
                  <c:v>355.86799999999999</c:v>
                </c:pt>
                <c:pt idx="820">
                  <c:v>371.745</c:v>
                </c:pt>
                <c:pt idx="821">
                  <c:v>367.43900000000002</c:v>
                </c:pt>
                <c:pt idx="822">
                  <c:v>368.3</c:v>
                </c:pt>
                <c:pt idx="823">
                  <c:v>366.43299999999999</c:v>
                </c:pt>
                <c:pt idx="824">
                  <c:v>376.69400000000002</c:v>
                </c:pt>
                <c:pt idx="825">
                  <c:v>376.10700000000003</c:v>
                </c:pt>
                <c:pt idx="826">
                  <c:v>374.471</c:v>
                </c:pt>
                <c:pt idx="827">
                  <c:v>383.15</c:v>
                </c:pt>
                <c:pt idx="828">
                  <c:v>382.71899999999999</c:v>
                </c:pt>
                <c:pt idx="829">
                  <c:v>375.82299999999998</c:v>
                </c:pt>
                <c:pt idx="830">
                  <c:v>374.548</c:v>
                </c:pt>
                <c:pt idx="831">
                  <c:v>374.37900000000002</c:v>
                </c:pt>
                <c:pt idx="832">
                  <c:v>376.34300000000002</c:v>
                </c:pt>
                <c:pt idx="833">
                  <c:v>373.13099999999997</c:v>
                </c:pt>
                <c:pt idx="834">
                  <c:v>368.57</c:v>
                </c:pt>
                <c:pt idx="835">
                  <c:v>371.62</c:v>
                </c:pt>
                <c:pt idx="836">
                  <c:v>371.97800000000001</c:v>
                </c:pt>
                <c:pt idx="837">
                  <c:v>373.96600000000001</c:v>
                </c:pt>
                <c:pt idx="838">
                  <c:v>377.32400000000001</c:v>
                </c:pt>
                <c:pt idx="839">
                  <c:v>362.74</c:v>
                </c:pt>
                <c:pt idx="840">
                  <c:v>355.10700000000003</c:v>
                </c:pt>
                <c:pt idx="841">
                  <c:v>353.18799999999999</c:v>
                </c:pt>
                <c:pt idx="842">
                  <c:v>362.28300000000002</c:v>
                </c:pt>
                <c:pt idx="843">
                  <c:v>358.58100000000002</c:v>
                </c:pt>
                <c:pt idx="844">
                  <c:v>351.9</c:v>
                </c:pt>
                <c:pt idx="845">
                  <c:v>354.49700000000001</c:v>
                </c:pt>
                <c:pt idx="846">
                  <c:v>352.13099999999997</c:v>
                </c:pt>
                <c:pt idx="847">
                  <c:v>353.24400000000003</c:v>
                </c:pt>
                <c:pt idx="848">
                  <c:v>353.38799999999998</c:v>
                </c:pt>
                <c:pt idx="849">
                  <c:v>354.57799999999997</c:v>
                </c:pt>
                <c:pt idx="850">
                  <c:v>348.72199999999998</c:v>
                </c:pt>
                <c:pt idx="851">
                  <c:v>352.28899999999999</c:v>
                </c:pt>
                <c:pt idx="852">
                  <c:v>353.75299999999999</c:v>
                </c:pt>
                <c:pt idx="853">
                  <c:v>349</c:v>
                </c:pt>
                <c:pt idx="854">
                  <c:v>351.76799999999997</c:v>
                </c:pt>
                <c:pt idx="855">
                  <c:v>350.38499999999999</c:v>
                </c:pt>
                <c:pt idx="856">
                  <c:v>347.80799999999999</c:v>
                </c:pt>
                <c:pt idx="857">
                  <c:v>343.91</c:v>
                </c:pt>
                <c:pt idx="858">
                  <c:v>347.71699999999998</c:v>
                </c:pt>
                <c:pt idx="859">
                  <c:v>354.01</c:v>
                </c:pt>
                <c:pt idx="860">
                  <c:v>354.38299999999998</c:v>
                </c:pt>
                <c:pt idx="861">
                  <c:v>350.65499999999997</c:v>
                </c:pt>
                <c:pt idx="862">
                  <c:v>367.93</c:v>
                </c:pt>
                <c:pt idx="863">
                  <c:v>390.19299999999998</c:v>
                </c:pt>
                <c:pt idx="864">
                  <c:v>420.74799999999999</c:v>
                </c:pt>
                <c:pt idx="865">
                  <c:v>408.46100000000001</c:v>
                </c:pt>
                <c:pt idx="866">
                  <c:v>431.15899999999999</c:v>
                </c:pt>
                <c:pt idx="867">
                  <c:v>421.36200000000002</c:v>
                </c:pt>
                <c:pt idx="868">
                  <c:v>442.58</c:v>
                </c:pt>
                <c:pt idx="869">
                  <c:v>438.98099999999999</c:v>
                </c:pt>
                <c:pt idx="870">
                  <c:v>425.81900000000002</c:v>
                </c:pt>
                <c:pt idx="871">
                  <c:v>434.71899999999999</c:v>
                </c:pt>
                <c:pt idx="872">
                  <c:v>435.36</c:v>
                </c:pt>
                <c:pt idx="873">
                  <c:v>448.48700000000002</c:v>
                </c:pt>
                <c:pt idx="874">
                  <c:v>432.471</c:v>
                </c:pt>
                <c:pt idx="875">
                  <c:v>421.82400000000001</c:v>
                </c:pt>
                <c:pt idx="876">
                  <c:v>419.51299999999998</c:v>
                </c:pt>
                <c:pt idx="877">
                  <c:v>417.17</c:v>
                </c:pt>
                <c:pt idx="878">
                  <c:v>422.47199999999998</c:v>
                </c:pt>
                <c:pt idx="879">
                  <c:v>428.16199999999998</c:v>
                </c:pt>
                <c:pt idx="880">
                  <c:v>438.58199999999999</c:v>
                </c:pt>
                <c:pt idx="881">
                  <c:v>433.40199999999999</c:v>
                </c:pt>
                <c:pt idx="882">
                  <c:v>432.08600000000001</c:v>
                </c:pt>
                <c:pt idx="883">
                  <c:v>425.39499999999998</c:v>
                </c:pt>
                <c:pt idx="884">
                  <c:v>416.93700000000001</c:v>
                </c:pt>
                <c:pt idx="885">
                  <c:v>413.09699999999998</c:v>
                </c:pt>
                <c:pt idx="886">
                  <c:v>415.00900000000001</c:v>
                </c:pt>
                <c:pt idx="887">
                  <c:v>415.64</c:v>
                </c:pt>
                <c:pt idx="888">
                  <c:v>407.084</c:v>
                </c:pt>
                <c:pt idx="889">
                  <c:v>400.66300000000001</c:v>
                </c:pt>
                <c:pt idx="890">
                  <c:v>396.755</c:v>
                </c:pt>
                <c:pt idx="891">
                  <c:v>401.04599999999999</c:v>
                </c:pt>
                <c:pt idx="892">
                  <c:v>406.81700000000001</c:v>
                </c:pt>
                <c:pt idx="893">
                  <c:v>405.41399999999999</c:v>
                </c:pt>
                <c:pt idx="894">
                  <c:v>407.98599999999999</c:v>
                </c:pt>
                <c:pt idx="895">
                  <c:v>408.78800000000001</c:v>
                </c:pt>
                <c:pt idx="896">
                  <c:v>408.75700000000001</c:v>
                </c:pt>
                <c:pt idx="897">
                  <c:v>404.90800000000002</c:v>
                </c:pt>
                <c:pt idx="898">
                  <c:v>404.18700000000001</c:v>
                </c:pt>
                <c:pt idx="899">
                  <c:v>391.00799999999998</c:v>
                </c:pt>
                <c:pt idx="900">
                  <c:v>406.786</c:v>
                </c:pt>
                <c:pt idx="901">
                  <c:v>413.79500000000002</c:v>
                </c:pt>
                <c:pt idx="902">
                  <c:v>412.35599999999999</c:v>
                </c:pt>
                <c:pt idx="903">
                  <c:v>411.98700000000002</c:v>
                </c:pt>
                <c:pt idx="904">
                  <c:v>410.31900000000002</c:v>
                </c:pt>
                <c:pt idx="905">
                  <c:v>408.07400000000001</c:v>
                </c:pt>
                <c:pt idx="906">
                  <c:v>415.81799999999998</c:v>
                </c:pt>
                <c:pt idx="907">
                  <c:v>424.85899999999998</c:v>
                </c:pt>
                <c:pt idx="908">
                  <c:v>418.02</c:v>
                </c:pt>
                <c:pt idx="909">
                  <c:v>413.36099999999999</c:v>
                </c:pt>
                <c:pt idx="910">
                  <c:v>410.44299999999998</c:v>
                </c:pt>
                <c:pt idx="911">
                  <c:v>409.05500000000001</c:v>
                </c:pt>
                <c:pt idx="912">
                  <c:v>399.73399999999998</c:v>
                </c:pt>
                <c:pt idx="913">
                  <c:v>397.51400000000001</c:v>
                </c:pt>
                <c:pt idx="914">
                  <c:v>393.12799999999999</c:v>
                </c:pt>
                <c:pt idx="915">
                  <c:v>394.34100000000001</c:v>
                </c:pt>
                <c:pt idx="916">
                  <c:v>393.49400000000003</c:v>
                </c:pt>
                <c:pt idx="917">
                  <c:v>387.81400000000002</c:v>
                </c:pt>
                <c:pt idx="918">
                  <c:v>380.26600000000002</c:v>
                </c:pt>
                <c:pt idx="919">
                  <c:v>390.01100000000002</c:v>
                </c:pt>
                <c:pt idx="920">
                  <c:v>397.50700000000001</c:v>
                </c:pt>
                <c:pt idx="921">
                  <c:v>399.416</c:v>
                </c:pt>
                <c:pt idx="922">
                  <c:v>390.52600000000001</c:v>
                </c:pt>
                <c:pt idx="923">
                  <c:v>387.185</c:v>
                </c:pt>
                <c:pt idx="924">
                  <c:v>398.74700000000001</c:v>
                </c:pt>
                <c:pt idx="925">
                  <c:v>380.13900000000001</c:v>
                </c:pt>
                <c:pt idx="926">
                  <c:v>380.65100000000001</c:v>
                </c:pt>
                <c:pt idx="927">
                  <c:v>381.86900000000003</c:v>
                </c:pt>
                <c:pt idx="928">
                  <c:v>378.27100000000002</c:v>
                </c:pt>
                <c:pt idx="929">
                  <c:v>375.09300000000002</c:v>
                </c:pt>
                <c:pt idx="930">
                  <c:v>373.63</c:v>
                </c:pt>
                <c:pt idx="931">
                  <c:v>376.42</c:v>
                </c:pt>
                <c:pt idx="932">
                  <c:v>374.59100000000001</c:v>
                </c:pt>
                <c:pt idx="933">
                  <c:v>377.76900000000001</c:v>
                </c:pt>
                <c:pt idx="934">
                  <c:v>374.01600000000002</c:v>
                </c:pt>
                <c:pt idx="935">
                  <c:v>367.74700000000001</c:v>
                </c:pt>
                <c:pt idx="936">
                  <c:v>370.72800000000001</c:v>
                </c:pt>
                <c:pt idx="937">
                  <c:v>372.423</c:v>
                </c:pt>
                <c:pt idx="938">
                  <c:v>365.423</c:v>
                </c:pt>
                <c:pt idx="939">
                  <c:v>367.428</c:v>
                </c:pt>
                <c:pt idx="940">
                  <c:v>363.30700000000002</c:v>
                </c:pt>
                <c:pt idx="941">
                  <c:v>351.84899999999999</c:v>
                </c:pt>
                <c:pt idx="942">
                  <c:v>355.14699999999999</c:v>
                </c:pt>
                <c:pt idx="943">
                  <c:v>350.214</c:v>
                </c:pt>
                <c:pt idx="944">
                  <c:v>345.65699999999998</c:v>
                </c:pt>
                <c:pt idx="945">
                  <c:v>347.32100000000003</c:v>
                </c:pt>
                <c:pt idx="946">
                  <c:v>354.96499999999997</c:v>
                </c:pt>
                <c:pt idx="947">
                  <c:v>355.28399999999999</c:v>
                </c:pt>
                <c:pt idx="948">
                  <c:v>366.34899999999999</c:v>
                </c:pt>
                <c:pt idx="949">
                  <c:v>373.34300000000002</c:v>
                </c:pt>
                <c:pt idx="950">
                  <c:v>369.06400000000002</c:v>
                </c:pt>
                <c:pt idx="951">
                  <c:v>369.21600000000001</c:v>
                </c:pt>
                <c:pt idx="952">
                  <c:v>368.66899999999998</c:v>
                </c:pt>
                <c:pt idx="953">
                  <c:v>369.88400000000001</c:v>
                </c:pt>
                <c:pt idx="954">
                  <c:v>356.57</c:v>
                </c:pt>
                <c:pt idx="955">
                  <c:v>357.678</c:v>
                </c:pt>
                <c:pt idx="956">
                  <c:v>350.33800000000002</c:v>
                </c:pt>
                <c:pt idx="957">
                  <c:v>347.70600000000002</c:v>
                </c:pt>
                <c:pt idx="958">
                  <c:v>341.279</c:v>
                </c:pt>
                <c:pt idx="959">
                  <c:v>329.26</c:v>
                </c:pt>
                <c:pt idx="960">
                  <c:v>334.53300000000002</c:v>
                </c:pt>
                <c:pt idx="961">
                  <c:v>328.84199999999998</c:v>
                </c:pt>
                <c:pt idx="962">
                  <c:v>326.81900000000002</c:v>
                </c:pt>
                <c:pt idx="963">
                  <c:v>327.46899999999999</c:v>
                </c:pt>
                <c:pt idx="964">
                  <c:v>321.096</c:v>
                </c:pt>
                <c:pt idx="965">
                  <c:v>332.29199999999997</c:v>
                </c:pt>
                <c:pt idx="966">
                  <c:v>334.17099999999999</c:v>
                </c:pt>
                <c:pt idx="967">
                  <c:v>338.88</c:v>
                </c:pt>
                <c:pt idx="968">
                  <c:v>337.149</c:v>
                </c:pt>
                <c:pt idx="969">
                  <c:v>331.10599999999999</c:v>
                </c:pt>
                <c:pt idx="970">
                  <c:v>323.72800000000001</c:v>
                </c:pt>
                <c:pt idx="971">
                  <c:v>318.541</c:v>
                </c:pt>
                <c:pt idx="972">
                  <c:v>327.80599999999998</c:v>
                </c:pt>
                <c:pt idx="973">
                  <c:v>325.28699999999998</c:v>
                </c:pt>
                <c:pt idx="974">
                  <c:v>320.04399999999998</c:v>
                </c:pt>
                <c:pt idx="975">
                  <c:v>324.51100000000002</c:v>
                </c:pt>
                <c:pt idx="976">
                  <c:v>319.18099999999998</c:v>
                </c:pt>
                <c:pt idx="977">
                  <c:v>320.79300000000001</c:v>
                </c:pt>
                <c:pt idx="978">
                  <c:v>326.81099999999998</c:v>
                </c:pt>
                <c:pt idx="979">
                  <c:v>326.15699999999998</c:v>
                </c:pt>
                <c:pt idx="980">
                  <c:v>324.91800000000001</c:v>
                </c:pt>
                <c:pt idx="981">
                  <c:v>329.714</c:v>
                </c:pt>
                <c:pt idx="982">
                  <c:v>332.77800000000002</c:v>
                </c:pt>
                <c:pt idx="983">
                  <c:v>333.32299999999998</c:v>
                </c:pt>
                <c:pt idx="984">
                  <c:v>329.56799999999998</c:v>
                </c:pt>
                <c:pt idx="985">
                  <c:v>331.75900000000001</c:v>
                </c:pt>
                <c:pt idx="986">
                  <c:v>322.51299999999998</c:v>
                </c:pt>
                <c:pt idx="987">
                  <c:v>323.75099999999998</c:v>
                </c:pt>
                <c:pt idx="988">
                  <c:v>324.36799999999999</c:v>
                </c:pt>
                <c:pt idx="989">
                  <c:v>325.553</c:v>
                </c:pt>
                <c:pt idx="990">
                  <c:v>326.03399999999999</c:v>
                </c:pt>
                <c:pt idx="991">
                  <c:v>337.28199999999998</c:v>
                </c:pt>
                <c:pt idx="992">
                  <c:v>354.60199999999998</c:v>
                </c:pt>
                <c:pt idx="993">
                  <c:v>350.61599999999999</c:v>
                </c:pt>
                <c:pt idx="994">
                  <c:v>344.49900000000002</c:v>
                </c:pt>
                <c:pt idx="995">
                  <c:v>332.56299999999999</c:v>
                </c:pt>
                <c:pt idx="996">
                  <c:v>359.06400000000002</c:v>
                </c:pt>
                <c:pt idx="997">
                  <c:v>345.57100000000003</c:v>
                </c:pt>
                <c:pt idx="998">
                  <c:v>346.65199999999999</c:v>
                </c:pt>
                <c:pt idx="999">
                  <c:v>348.41699999999997</c:v>
                </c:pt>
                <c:pt idx="1000">
                  <c:v>359.49799999999999</c:v>
                </c:pt>
                <c:pt idx="1001">
                  <c:v>365.089</c:v>
                </c:pt>
                <c:pt idx="1002">
                  <c:v>365.89100000000002</c:v>
                </c:pt>
                <c:pt idx="1003">
                  <c:v>373.67200000000003</c:v>
                </c:pt>
                <c:pt idx="1004">
                  <c:v>381.45699999999999</c:v>
                </c:pt>
                <c:pt idx="1005">
                  <c:v>376.166</c:v>
                </c:pt>
                <c:pt idx="1006">
                  <c:v>384.81200000000001</c:v>
                </c:pt>
                <c:pt idx="1007">
                  <c:v>395.09500000000003</c:v>
                </c:pt>
                <c:pt idx="1008">
                  <c:v>395.15199999999999</c:v>
                </c:pt>
                <c:pt idx="1009">
                  <c:v>395.774</c:v>
                </c:pt>
                <c:pt idx="1010">
                  <c:v>395.774</c:v>
                </c:pt>
                <c:pt idx="1011">
                  <c:v>371.113</c:v>
                </c:pt>
                <c:pt idx="1012">
                  <c:v>376.13499999999999</c:v>
                </c:pt>
                <c:pt idx="1013">
                  <c:v>384.56700000000001</c:v>
                </c:pt>
                <c:pt idx="1014">
                  <c:v>381.327</c:v>
                </c:pt>
                <c:pt idx="1015">
                  <c:v>370.661</c:v>
                </c:pt>
                <c:pt idx="1016">
                  <c:v>361.49299999999999</c:v>
                </c:pt>
                <c:pt idx="1017">
                  <c:v>368.85700000000003</c:v>
                </c:pt>
                <c:pt idx="1018">
                  <c:v>375.01100000000002</c:v>
                </c:pt>
                <c:pt idx="1019">
                  <c:v>381.57100000000003</c:v>
                </c:pt>
                <c:pt idx="1020">
                  <c:v>371.50400000000002</c:v>
                </c:pt>
                <c:pt idx="1021">
                  <c:v>370.91800000000001</c:v>
                </c:pt>
                <c:pt idx="1022">
                  <c:v>374.96699999999998</c:v>
                </c:pt>
                <c:pt idx="1023">
                  <c:v>380.71</c:v>
                </c:pt>
                <c:pt idx="1024">
                  <c:v>373.60500000000002</c:v>
                </c:pt>
                <c:pt idx="1025">
                  <c:v>367.959</c:v>
                </c:pt>
                <c:pt idx="1026">
                  <c:v>373.16800000000001</c:v>
                </c:pt>
                <c:pt idx="1027">
                  <c:v>359.142</c:v>
                </c:pt>
                <c:pt idx="1028">
                  <c:v>354.67500000000001</c:v>
                </c:pt>
                <c:pt idx="1029">
                  <c:v>348.89600000000002</c:v>
                </c:pt>
                <c:pt idx="1030">
                  <c:v>352.27199999999999</c:v>
                </c:pt>
                <c:pt idx="1031">
                  <c:v>358.06799999999998</c:v>
                </c:pt>
                <c:pt idx="1032">
                  <c:v>349.20600000000002</c:v>
                </c:pt>
                <c:pt idx="1033">
                  <c:v>345.09699999999998</c:v>
                </c:pt>
                <c:pt idx="1034">
                  <c:v>344.32799999999997</c:v>
                </c:pt>
                <c:pt idx="1035">
                  <c:v>356.73700000000002</c:v>
                </c:pt>
                <c:pt idx="1036">
                  <c:v>352.38499999999999</c:v>
                </c:pt>
                <c:pt idx="1037">
                  <c:v>358.36700000000002</c:v>
                </c:pt>
                <c:pt idx="1038">
                  <c:v>357.57299999999998</c:v>
                </c:pt>
                <c:pt idx="1039">
                  <c:v>352.40800000000002</c:v>
                </c:pt>
                <c:pt idx="1040">
                  <c:v>352.63499999999999</c:v>
                </c:pt>
                <c:pt idx="1041">
                  <c:v>348.64400000000001</c:v>
                </c:pt>
                <c:pt idx="1042">
                  <c:v>348.64400000000001</c:v>
                </c:pt>
                <c:pt idx="1043">
                  <c:v>344.846</c:v>
                </c:pt>
                <c:pt idx="1044">
                  <c:v>338.29700000000003</c:v>
                </c:pt>
                <c:pt idx="1045">
                  <c:v>342.58499999999998</c:v>
                </c:pt>
                <c:pt idx="1046">
                  <c:v>343.67200000000003</c:v>
                </c:pt>
                <c:pt idx="1047">
                  <c:v>341.03899999999999</c:v>
                </c:pt>
                <c:pt idx="1048">
                  <c:v>345.33</c:v>
                </c:pt>
                <c:pt idx="1049">
                  <c:v>338.96800000000002</c:v>
                </c:pt>
                <c:pt idx="1050">
                  <c:v>341.846</c:v>
                </c:pt>
                <c:pt idx="1051">
                  <c:v>340.76400000000001</c:v>
                </c:pt>
                <c:pt idx="1052">
                  <c:v>339.01</c:v>
                </c:pt>
                <c:pt idx="1053">
                  <c:v>329.54899999999998</c:v>
                </c:pt>
                <c:pt idx="1054">
                  <c:v>328.37700000000001</c:v>
                </c:pt>
                <c:pt idx="1055">
                  <c:v>330.29399999999998</c:v>
                </c:pt>
                <c:pt idx="1056">
                  <c:v>334.16300000000001</c:v>
                </c:pt>
                <c:pt idx="1057">
                  <c:v>324.70499999999998</c:v>
                </c:pt>
                <c:pt idx="1058">
                  <c:v>310.005</c:v>
                </c:pt>
                <c:pt idx="1059">
                  <c:v>310.81700000000001</c:v>
                </c:pt>
                <c:pt idx="1060">
                  <c:v>309.90699999999998</c:v>
                </c:pt>
                <c:pt idx="1061">
                  <c:v>309.97699999999998</c:v>
                </c:pt>
                <c:pt idx="1062">
                  <c:v>309.86900000000003</c:v>
                </c:pt>
                <c:pt idx="1063">
                  <c:v>312.70600000000002</c:v>
                </c:pt>
                <c:pt idx="1064">
                  <c:v>312.70600000000002</c:v>
                </c:pt>
                <c:pt idx="1065">
                  <c:v>318.697</c:v>
                </c:pt>
                <c:pt idx="1066">
                  <c:v>315.00900000000001</c:v>
                </c:pt>
                <c:pt idx="1067">
                  <c:v>318.46199999999999</c:v>
                </c:pt>
                <c:pt idx="1068">
                  <c:v>314.09300000000002</c:v>
                </c:pt>
                <c:pt idx="1069">
                  <c:v>314.09300000000002</c:v>
                </c:pt>
                <c:pt idx="1070">
                  <c:v>309.75099999999998</c:v>
                </c:pt>
                <c:pt idx="1071">
                  <c:v>315.61599999999999</c:v>
                </c:pt>
                <c:pt idx="1072">
                  <c:v>314.08800000000002</c:v>
                </c:pt>
                <c:pt idx="1073">
                  <c:v>315.26799999999997</c:v>
                </c:pt>
                <c:pt idx="1074">
                  <c:v>323.60199999999998</c:v>
                </c:pt>
                <c:pt idx="1075">
                  <c:v>327.45100000000002</c:v>
                </c:pt>
                <c:pt idx="1076">
                  <c:v>326.68200000000002</c:v>
                </c:pt>
                <c:pt idx="1077">
                  <c:v>327.26400000000001</c:v>
                </c:pt>
                <c:pt idx="1078">
                  <c:v>331.65699999999998</c:v>
                </c:pt>
                <c:pt idx="1079">
                  <c:v>331.65699999999998</c:v>
                </c:pt>
                <c:pt idx="1080">
                  <c:v>325.42700000000002</c:v>
                </c:pt>
                <c:pt idx="1081">
                  <c:v>322.798</c:v>
                </c:pt>
                <c:pt idx="1082">
                  <c:v>320.80900000000003</c:v>
                </c:pt>
                <c:pt idx="1083">
                  <c:v>316.40499999999997</c:v>
                </c:pt>
                <c:pt idx="1084">
                  <c:v>317.887</c:v>
                </c:pt>
                <c:pt idx="1085">
                  <c:v>320.5</c:v>
                </c:pt>
                <c:pt idx="1086">
                  <c:v>318.97000000000003</c:v>
                </c:pt>
                <c:pt idx="1087">
                  <c:v>318.58999999999997</c:v>
                </c:pt>
                <c:pt idx="1088">
                  <c:v>316.18599999999998</c:v>
                </c:pt>
                <c:pt idx="1089">
                  <c:v>318.40899999999999</c:v>
                </c:pt>
                <c:pt idx="1090">
                  <c:v>318.57299999999998</c:v>
                </c:pt>
                <c:pt idx="1091">
                  <c:v>332.09699999999998</c:v>
                </c:pt>
                <c:pt idx="1092">
                  <c:v>334.03500000000003</c:v>
                </c:pt>
                <c:pt idx="1093">
                  <c:v>323.95400000000001</c:v>
                </c:pt>
                <c:pt idx="1094">
                  <c:v>317.30099999999999</c:v>
                </c:pt>
                <c:pt idx="1095">
                  <c:v>321.49400000000003</c:v>
                </c:pt>
                <c:pt idx="1096">
                  <c:v>318.49099999999999</c:v>
                </c:pt>
                <c:pt idx="1097">
                  <c:v>313.09300000000002</c:v>
                </c:pt>
                <c:pt idx="1098">
                  <c:v>311.08100000000002</c:v>
                </c:pt>
                <c:pt idx="1099">
                  <c:v>308.702</c:v>
                </c:pt>
                <c:pt idx="1100">
                  <c:v>304.06400000000002</c:v>
                </c:pt>
                <c:pt idx="1101">
                  <c:v>307.60599999999999</c:v>
                </c:pt>
                <c:pt idx="1102">
                  <c:v>305.904</c:v>
                </c:pt>
                <c:pt idx="1103">
                  <c:v>304.74900000000002</c:v>
                </c:pt>
                <c:pt idx="1104">
                  <c:v>304.74900000000002</c:v>
                </c:pt>
                <c:pt idx="1105">
                  <c:v>300.73500000000001</c:v>
                </c:pt>
                <c:pt idx="1106">
                  <c:v>301.46300000000002</c:v>
                </c:pt>
                <c:pt idx="1107">
                  <c:v>295.92899999999997</c:v>
                </c:pt>
                <c:pt idx="1108">
                  <c:v>301.13099999999997</c:v>
                </c:pt>
                <c:pt idx="1109">
                  <c:v>298.43299999999999</c:v>
                </c:pt>
                <c:pt idx="1110">
                  <c:v>299.64499999999998</c:v>
                </c:pt>
                <c:pt idx="1111">
                  <c:v>299.46499999999997</c:v>
                </c:pt>
                <c:pt idx="1112">
                  <c:v>300.024</c:v>
                </c:pt>
                <c:pt idx="1113">
                  <c:v>309.63400000000001</c:v>
                </c:pt>
                <c:pt idx="1114">
                  <c:v>304.60199999999998</c:v>
                </c:pt>
                <c:pt idx="1115">
                  <c:v>304.27499999999998</c:v>
                </c:pt>
                <c:pt idx="1116">
                  <c:v>310.49299999999999</c:v>
                </c:pt>
                <c:pt idx="1117">
                  <c:v>310.01100000000002</c:v>
                </c:pt>
                <c:pt idx="1118">
                  <c:v>308.09199999999998</c:v>
                </c:pt>
                <c:pt idx="1119">
                  <c:v>297.99900000000002</c:v>
                </c:pt>
                <c:pt idx="1120">
                  <c:v>296.24200000000002</c:v>
                </c:pt>
                <c:pt idx="1121">
                  <c:v>293.09100000000001</c:v>
                </c:pt>
                <c:pt idx="1122">
                  <c:v>286.928</c:v>
                </c:pt>
                <c:pt idx="1123">
                  <c:v>286.45100000000002</c:v>
                </c:pt>
                <c:pt idx="1124">
                  <c:v>284.01600000000002</c:v>
                </c:pt>
                <c:pt idx="1125">
                  <c:v>286.31099999999998</c:v>
                </c:pt>
                <c:pt idx="1126">
                  <c:v>290.565</c:v>
                </c:pt>
                <c:pt idx="1127">
                  <c:v>289.12900000000002</c:v>
                </c:pt>
                <c:pt idx="1128">
                  <c:v>294.16300000000001</c:v>
                </c:pt>
                <c:pt idx="1129">
                  <c:v>291.12</c:v>
                </c:pt>
                <c:pt idx="1130">
                  <c:v>291.65899999999999</c:v>
                </c:pt>
                <c:pt idx="1131">
                  <c:v>295.48700000000002</c:v>
                </c:pt>
                <c:pt idx="1132">
                  <c:v>292.27800000000002</c:v>
                </c:pt>
                <c:pt idx="1133">
                  <c:v>292.27800000000002</c:v>
                </c:pt>
                <c:pt idx="1134">
                  <c:v>281.69</c:v>
                </c:pt>
                <c:pt idx="1135">
                  <c:v>283.12400000000002</c:v>
                </c:pt>
                <c:pt idx="1136">
                  <c:v>284.40499999999997</c:v>
                </c:pt>
                <c:pt idx="1137">
                  <c:v>287.82400000000001</c:v>
                </c:pt>
                <c:pt idx="1138">
                  <c:v>285.30799999999999</c:v>
                </c:pt>
                <c:pt idx="1139">
                  <c:v>282.34100000000001</c:v>
                </c:pt>
                <c:pt idx="1140">
                  <c:v>283.55399999999997</c:v>
                </c:pt>
                <c:pt idx="1141">
                  <c:v>268.54199999999997</c:v>
                </c:pt>
                <c:pt idx="1142">
                  <c:v>273.80799999999999</c:v>
                </c:pt>
                <c:pt idx="1143">
                  <c:v>281.43299999999999</c:v>
                </c:pt>
                <c:pt idx="1144">
                  <c:v>283.75299999999999</c:v>
                </c:pt>
                <c:pt idx="1145">
                  <c:v>289.70999999999998</c:v>
                </c:pt>
                <c:pt idx="1146">
                  <c:v>294.13099999999997</c:v>
                </c:pt>
                <c:pt idx="1147">
                  <c:v>291.63600000000002</c:v>
                </c:pt>
                <c:pt idx="1148">
                  <c:v>293.75599999999997</c:v>
                </c:pt>
                <c:pt idx="1149">
                  <c:v>294.38600000000002</c:v>
                </c:pt>
                <c:pt idx="1150">
                  <c:v>297.59399999999999</c:v>
                </c:pt>
                <c:pt idx="1151">
                  <c:v>297.17</c:v>
                </c:pt>
                <c:pt idx="1152">
                  <c:v>294.12599999999998</c:v>
                </c:pt>
                <c:pt idx="1153">
                  <c:v>293.84899999999999</c:v>
                </c:pt>
                <c:pt idx="1154">
                  <c:v>296.77300000000002</c:v>
                </c:pt>
                <c:pt idx="1155">
                  <c:v>293.45600000000002</c:v>
                </c:pt>
                <c:pt idx="1156">
                  <c:v>301.541</c:v>
                </c:pt>
                <c:pt idx="1157">
                  <c:v>302.25599999999997</c:v>
                </c:pt>
                <c:pt idx="1158">
                  <c:v>289.68299999999999</c:v>
                </c:pt>
                <c:pt idx="1159">
                  <c:v>299.05399999999997</c:v>
                </c:pt>
                <c:pt idx="1160">
                  <c:v>282.29199999999997</c:v>
                </c:pt>
                <c:pt idx="1161">
                  <c:v>285.54199999999997</c:v>
                </c:pt>
                <c:pt idx="1162">
                  <c:v>282.58199999999999</c:v>
                </c:pt>
                <c:pt idx="1163">
                  <c:v>279.74299999999999</c:v>
                </c:pt>
                <c:pt idx="1164">
                  <c:v>279.90100000000001</c:v>
                </c:pt>
                <c:pt idx="1165">
                  <c:v>281.45699999999999</c:v>
                </c:pt>
                <c:pt idx="1166">
                  <c:v>281.84699999999998</c:v>
                </c:pt>
                <c:pt idx="1167">
                  <c:v>279.95299999999997</c:v>
                </c:pt>
                <c:pt idx="1168">
                  <c:v>270.28399999999999</c:v>
                </c:pt>
                <c:pt idx="1169">
                  <c:v>269.19900000000001</c:v>
                </c:pt>
                <c:pt idx="1170">
                  <c:v>270.80500000000001</c:v>
                </c:pt>
                <c:pt idx="1171">
                  <c:v>275.51100000000002</c:v>
                </c:pt>
                <c:pt idx="1172">
                  <c:v>271.80399999999997</c:v>
                </c:pt>
                <c:pt idx="1173">
                  <c:v>267.423</c:v>
                </c:pt>
                <c:pt idx="1174">
                  <c:v>267.423</c:v>
                </c:pt>
                <c:pt idx="1175">
                  <c:v>264.22000000000003</c:v>
                </c:pt>
                <c:pt idx="1176">
                  <c:v>269.99799999999999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8-46BA-8097-C09F3632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112480"/>
        <c:axId val="607112872"/>
      </c:lineChart>
      <c:catAx>
        <c:axId val="6071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112872"/>
        <c:crosses val="autoZero"/>
        <c:auto val="1"/>
        <c:lblAlgn val="ctr"/>
        <c:lblOffset val="100"/>
        <c:noMultiLvlLbl val="0"/>
      </c:catAx>
      <c:valAx>
        <c:axId val="607112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711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3.F.2.'!$B$1</c:f>
              <c:strCache>
                <c:ptCount val="1"/>
                <c:pt idx="0">
                  <c:v>2024 Q2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3.F.2.'!$A$2:$A$18</c:f>
              <c:strCache>
                <c:ptCount val="17"/>
                <c:pt idx="0">
                  <c:v>Private sector</c:v>
                </c:pt>
                <c:pt idx="1">
                  <c:v>Agriculture</c:v>
                </c:pt>
                <c:pt idx="2">
                  <c:v>Mining</c:v>
                </c:pt>
                <c:pt idx="3">
                  <c:v>Manufacturing</c:v>
                </c:pt>
                <c:pt idx="4">
                  <c:v>Electricity</c:v>
                </c:pt>
                <c:pt idx="5">
                  <c:v>Water supply</c:v>
                </c:pt>
                <c:pt idx="6">
                  <c:v>Construction</c:v>
                </c:pt>
                <c:pt idx="7">
                  <c:v>Retail &amp; wholesale trade</c:v>
                </c:pt>
                <c:pt idx="8">
                  <c:v>Transportation</c:v>
                </c:pt>
                <c:pt idx="9">
                  <c:v>Public food and accomodation</c:v>
                </c:pt>
                <c:pt idx="10">
                  <c:v>ICT</c:v>
                </c:pt>
                <c:pt idx="11">
                  <c:v>Finance &amp; insurance</c:v>
                </c:pt>
                <c:pt idx="12">
                  <c:v>Real estate</c:v>
                </c:pt>
                <c:pt idx="13">
                  <c:v>Education</c:v>
                </c:pt>
                <c:pt idx="14">
                  <c:v>Health</c:v>
                </c:pt>
                <c:pt idx="15">
                  <c:v>Culture</c:v>
                </c:pt>
                <c:pt idx="16">
                  <c:v>Other services</c:v>
                </c:pt>
              </c:strCache>
            </c:strRef>
          </c:cat>
          <c:val>
            <c:numRef>
              <c:f>'Figure 3.F.2.'!$B$2:$B$18</c:f>
              <c:numCache>
                <c:formatCode>0.0</c:formatCode>
                <c:ptCount val="17"/>
                <c:pt idx="0">
                  <c:v>2.0766849412213961</c:v>
                </c:pt>
                <c:pt idx="1">
                  <c:v>15.699840652387875</c:v>
                </c:pt>
                <c:pt idx="2">
                  <c:v>-15.498053632075726</c:v>
                </c:pt>
                <c:pt idx="3">
                  <c:v>4.0931112685364424</c:v>
                </c:pt>
                <c:pt idx="4">
                  <c:v>10.572676232064882</c:v>
                </c:pt>
                <c:pt idx="5">
                  <c:v>6.7506649867002722</c:v>
                </c:pt>
                <c:pt idx="6">
                  <c:v>3.2442633634942375</c:v>
                </c:pt>
                <c:pt idx="7">
                  <c:v>5.9098490512765611</c:v>
                </c:pt>
                <c:pt idx="8">
                  <c:v>-3.6137962550073843</c:v>
                </c:pt>
                <c:pt idx="9">
                  <c:v>6.8688246882162129</c:v>
                </c:pt>
                <c:pt idx="10">
                  <c:v>0.50959526853389114</c:v>
                </c:pt>
                <c:pt idx="11">
                  <c:v>13.116936377376721</c:v>
                </c:pt>
                <c:pt idx="12">
                  <c:v>9.2883091605797006</c:v>
                </c:pt>
                <c:pt idx="13">
                  <c:v>0.42184635367277235</c:v>
                </c:pt>
                <c:pt idx="14">
                  <c:v>6.1553517225364507</c:v>
                </c:pt>
                <c:pt idx="15">
                  <c:v>10.625049810143006</c:v>
                </c:pt>
                <c:pt idx="16">
                  <c:v>1.7918245454112469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0E-48A3-BEF5-58364673E37F}"/>
            </c:ext>
          </c:extLst>
        </c:ser>
        <c:ser>
          <c:idx val="1"/>
          <c:order val="1"/>
          <c:tx>
            <c:strRef>
              <c:f>'Figure 3.F.2.'!$C$1</c:f>
              <c:strCache>
                <c:ptCount val="1"/>
                <c:pt idx="0">
                  <c:v>2024 Q1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3.F.2.'!$A$2:$A$18</c:f>
              <c:strCache>
                <c:ptCount val="17"/>
                <c:pt idx="0">
                  <c:v>Private sector</c:v>
                </c:pt>
                <c:pt idx="1">
                  <c:v>Agriculture</c:v>
                </c:pt>
                <c:pt idx="2">
                  <c:v>Mining</c:v>
                </c:pt>
                <c:pt idx="3">
                  <c:v>Manufacturing</c:v>
                </c:pt>
                <c:pt idx="4">
                  <c:v>Electricity</c:v>
                </c:pt>
                <c:pt idx="5">
                  <c:v>Water supply</c:v>
                </c:pt>
                <c:pt idx="6">
                  <c:v>Construction</c:v>
                </c:pt>
                <c:pt idx="7">
                  <c:v>Retail &amp; wholesale trade</c:v>
                </c:pt>
                <c:pt idx="8">
                  <c:v>Transportation</c:v>
                </c:pt>
                <c:pt idx="9">
                  <c:v>Public food and accomodation</c:v>
                </c:pt>
                <c:pt idx="10">
                  <c:v>ICT</c:v>
                </c:pt>
                <c:pt idx="11">
                  <c:v>Finance &amp; insurance</c:v>
                </c:pt>
                <c:pt idx="12">
                  <c:v>Real estate</c:v>
                </c:pt>
                <c:pt idx="13">
                  <c:v>Education</c:v>
                </c:pt>
                <c:pt idx="14">
                  <c:v>Health</c:v>
                </c:pt>
                <c:pt idx="15">
                  <c:v>Culture</c:v>
                </c:pt>
                <c:pt idx="16">
                  <c:v>Other services</c:v>
                </c:pt>
              </c:strCache>
            </c:strRef>
          </c:cat>
          <c:val>
            <c:numRef>
              <c:f>'Figure 3.F.2.'!$C$2:$C$18</c:f>
              <c:numCache>
                <c:formatCode>0.0</c:formatCode>
                <c:ptCount val="17"/>
                <c:pt idx="0">
                  <c:v>7.3003917964893583</c:v>
                </c:pt>
                <c:pt idx="1">
                  <c:v>11.043531045093658</c:v>
                </c:pt>
                <c:pt idx="2">
                  <c:v>8.3541794710713102</c:v>
                </c:pt>
                <c:pt idx="3">
                  <c:v>5.4162983743899051</c:v>
                </c:pt>
                <c:pt idx="4">
                  <c:v>-13.328048619368483</c:v>
                </c:pt>
                <c:pt idx="5">
                  <c:v>5.1210073838559245</c:v>
                </c:pt>
                <c:pt idx="6">
                  <c:v>3.9433111718529368</c:v>
                </c:pt>
                <c:pt idx="7">
                  <c:v>10.066337550138837</c:v>
                </c:pt>
                <c:pt idx="8">
                  <c:v>0.16478389485596878</c:v>
                </c:pt>
                <c:pt idx="9">
                  <c:v>7.5244042927302468</c:v>
                </c:pt>
                <c:pt idx="10">
                  <c:v>-4.2623501137510456</c:v>
                </c:pt>
                <c:pt idx="11">
                  <c:v>39.835111682017143</c:v>
                </c:pt>
                <c:pt idx="12">
                  <c:v>14.636944091672577</c:v>
                </c:pt>
                <c:pt idx="13">
                  <c:v>2.9681844160792448</c:v>
                </c:pt>
                <c:pt idx="14">
                  <c:v>1.4962413363759586</c:v>
                </c:pt>
                <c:pt idx="15">
                  <c:v>7.6986945553405572</c:v>
                </c:pt>
                <c:pt idx="16">
                  <c:v>6.2485079133255628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0E-48A3-BEF5-58364673E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52606879"/>
        <c:axId val="2052613951"/>
      </c:barChart>
      <c:catAx>
        <c:axId val="20526068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13951"/>
        <c:crosses val="autoZero"/>
        <c:auto val="1"/>
        <c:lblAlgn val="ctr"/>
        <c:lblOffset val="100"/>
        <c:noMultiLvlLbl val="0"/>
      </c:catAx>
      <c:valAx>
        <c:axId val="2052613951"/>
        <c:scaling>
          <c:orientation val="minMax"/>
          <c:max val="40"/>
          <c:min val="-15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0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3.F.3'!$B$2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3.F.3'!$B$3:$B$45</c:f>
              <c:numCache>
                <c:formatCode>General</c:formatCode>
                <c:ptCount val="43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9-46A3-BC00-D0AC7EE0FD60}"/>
            </c:ext>
          </c:extLst>
        </c:ser>
        <c:ser>
          <c:idx val="1"/>
          <c:order val="1"/>
          <c:tx>
            <c:strRef>
              <c:f>'Figure 3.F.3'!$C$2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3.F.3'!$C$3:$C$45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7.8000000000000007</c:v>
                </c:pt>
                <c:pt idx="32">
                  <c:v>7.8000000000000007</c:v>
                </c:pt>
                <c:pt idx="33">
                  <c:v>7.8000000000000007</c:v>
                </c:pt>
                <c:pt idx="34">
                  <c:v>7.8000000000000007</c:v>
                </c:pt>
                <c:pt idx="35">
                  <c:v>7.8000000000000007</c:v>
                </c:pt>
                <c:pt idx="36">
                  <c:v>7.8000000000000007</c:v>
                </c:pt>
                <c:pt idx="37">
                  <c:v>7.7</c:v>
                </c:pt>
                <c:pt idx="38">
                  <c:v>7.7</c:v>
                </c:pt>
                <c:pt idx="39">
                  <c:v>7.7</c:v>
                </c:pt>
                <c:pt idx="40">
                  <c:v>7.7</c:v>
                </c:pt>
                <c:pt idx="41">
                  <c:v>7.7</c:v>
                </c:pt>
                <c:pt idx="42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45592"/>
        <c:axId val="497442848"/>
      </c:lineChart>
      <c:lineChart>
        <c:grouping val="standard"/>
        <c:varyColors val="0"/>
        <c:ser>
          <c:idx val="2"/>
          <c:order val="2"/>
          <c:tx>
            <c:strRef>
              <c:f>'Figure 3.F.3'!$D$2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3.F.3'!$D$3:$D$45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6.7</c:v>
                </c:pt>
                <c:pt idx="32">
                  <c:v>6.4</c:v>
                </c:pt>
                <c:pt idx="33">
                  <c:v>6.3000000000000007</c:v>
                </c:pt>
                <c:pt idx="34">
                  <c:v>6.2</c:v>
                </c:pt>
                <c:pt idx="35">
                  <c:v>6.2</c:v>
                </c:pt>
                <c:pt idx="36">
                  <c:v>6.2</c:v>
                </c:pt>
                <c:pt idx="37">
                  <c:v>6.3000000000000007</c:v>
                </c:pt>
                <c:pt idx="38">
                  <c:v>6.4</c:v>
                </c:pt>
                <c:pt idx="39">
                  <c:v>6.5</c:v>
                </c:pt>
                <c:pt idx="40">
                  <c:v>6.6000000000000005</c:v>
                </c:pt>
                <c:pt idx="41">
                  <c:v>6.9</c:v>
                </c:pt>
                <c:pt idx="42">
                  <c:v>7.1000000000000005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9-46A3-BC00-D0AC7EE0FD60}"/>
            </c:ext>
          </c:extLst>
        </c:ser>
        <c:ser>
          <c:idx val="3"/>
          <c:order val="3"/>
          <c:tx>
            <c:strRef>
              <c:f>'Figure 3.F.3'!$E$2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3.F.3'!$E$3:$E$45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7.5</c:v>
                </c:pt>
                <c:pt idx="32">
                  <c:v>7.3000000000000007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6.9</c:v>
                </c:pt>
                <c:pt idx="39">
                  <c:v>6.9</c:v>
                </c:pt>
                <c:pt idx="40">
                  <c:v>6.9</c:v>
                </c:pt>
                <c:pt idx="41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44416"/>
        <c:axId val="497442456"/>
      </c:lineChart>
      <c:catAx>
        <c:axId val="49744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2848"/>
        <c:crosses val="autoZero"/>
        <c:auto val="1"/>
        <c:lblAlgn val="ctr"/>
        <c:lblOffset val="100"/>
        <c:noMultiLvlLbl val="0"/>
      </c:catAx>
      <c:valAx>
        <c:axId val="497442848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5592"/>
        <c:crosses val="autoZero"/>
        <c:crossBetween val="between"/>
        <c:majorUnit val="2"/>
      </c:valAx>
      <c:valAx>
        <c:axId val="497442456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4416"/>
        <c:crosses val="max"/>
        <c:crossBetween val="between"/>
        <c:majorUnit val="2"/>
      </c:valAx>
      <c:catAx>
        <c:axId val="497444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42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3.F.4'!$B$2:$B$44</c:f>
              <c:numCache>
                <c:formatCode>General</c:formatCode>
                <c:ptCount val="43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6.6000000000000005</c:v>
                </c:pt>
                <c:pt idx="2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3.F.4'!$D$2:$D$44</c:f>
              <c:numCache>
                <c:formatCode>General</c:formatCode>
                <c:ptCount val="43"/>
                <c:pt idx="29">
                  <c:v>6.4</c:v>
                </c:pt>
                <c:pt idx="30">
                  <c:v>5.2</c:v>
                </c:pt>
                <c:pt idx="31">
                  <c:v>6.5</c:v>
                </c:pt>
                <c:pt idx="32">
                  <c:v>6</c:v>
                </c:pt>
                <c:pt idx="33">
                  <c:v>6</c:v>
                </c:pt>
                <c:pt idx="34">
                  <c:v>5.7</c:v>
                </c:pt>
                <c:pt idx="35">
                  <c:v>5.7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5.3000000000000007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5400"/>
        <c:axId val="497436184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3.F.4'!$C$2:$C$44</c:f>
              <c:numCache>
                <c:formatCode>General</c:formatCode>
                <c:ptCount val="43"/>
                <c:pt idx="29">
                  <c:v>6.4</c:v>
                </c:pt>
                <c:pt idx="30">
                  <c:v>5</c:v>
                </c:pt>
                <c:pt idx="31">
                  <c:v>5.4</c:v>
                </c:pt>
                <c:pt idx="32">
                  <c:v>3.9000000000000004</c:v>
                </c:pt>
                <c:pt idx="33">
                  <c:v>3.6</c:v>
                </c:pt>
                <c:pt idx="34">
                  <c:v>3.7</c:v>
                </c:pt>
                <c:pt idx="35">
                  <c:v>3.7</c:v>
                </c:pt>
                <c:pt idx="36">
                  <c:v>4.3</c:v>
                </c:pt>
                <c:pt idx="37">
                  <c:v>5.6000000000000005</c:v>
                </c:pt>
                <c:pt idx="38">
                  <c:v>6.1000000000000005</c:v>
                </c:pt>
                <c:pt idx="39">
                  <c:v>6.2</c:v>
                </c:pt>
                <c:pt idx="40">
                  <c:v>6</c:v>
                </c:pt>
                <c:pt idx="41">
                  <c:v>5.7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5792"/>
        <c:axId val="497434616"/>
      </c:lineChart>
      <c:catAx>
        <c:axId val="497435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6184"/>
        <c:crosses val="autoZero"/>
        <c:auto val="1"/>
        <c:lblAlgn val="ctr"/>
        <c:lblOffset val="100"/>
        <c:noMultiLvlLbl val="0"/>
      </c:catAx>
      <c:valAx>
        <c:axId val="49743618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5400"/>
        <c:crosses val="autoZero"/>
        <c:crossBetween val="between"/>
        <c:majorUnit val="5"/>
      </c:valAx>
      <c:valAx>
        <c:axId val="49743461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5792"/>
        <c:crosses val="max"/>
        <c:crossBetween val="between"/>
        <c:majorUnit val="5"/>
      </c:valAx>
      <c:catAx>
        <c:axId val="49743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34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3.F.5'!$B$2:$B$44</c:f>
              <c:numCache>
                <c:formatCode>General</c:formatCode>
                <c:ptCount val="43"/>
                <c:pt idx="0">
                  <c:v>-0.30000000000000004</c:v>
                </c:pt>
                <c:pt idx="1">
                  <c:v>1.2000000000000002</c:v>
                </c:pt>
                <c:pt idx="2">
                  <c:v>0.9</c:v>
                </c:pt>
                <c:pt idx="3">
                  <c:v>2</c:v>
                </c:pt>
                <c:pt idx="4">
                  <c:v>3.3000000000000003</c:v>
                </c:pt>
                <c:pt idx="5">
                  <c:v>1.5</c:v>
                </c:pt>
                <c:pt idx="6">
                  <c:v>3</c:v>
                </c:pt>
                <c:pt idx="7">
                  <c:v>2.2000000000000002</c:v>
                </c:pt>
                <c:pt idx="8">
                  <c:v>1.6</c:v>
                </c:pt>
                <c:pt idx="9">
                  <c:v>2.3000000000000003</c:v>
                </c:pt>
                <c:pt idx="10">
                  <c:v>0.8</c:v>
                </c:pt>
                <c:pt idx="11">
                  <c:v>0.9</c:v>
                </c:pt>
                <c:pt idx="12">
                  <c:v>0.1</c:v>
                </c:pt>
                <c:pt idx="13">
                  <c:v>1.1000000000000001</c:v>
                </c:pt>
                <c:pt idx="14">
                  <c:v>1.4000000000000001</c:v>
                </c:pt>
                <c:pt idx="15">
                  <c:v>2.2000000000000002</c:v>
                </c:pt>
                <c:pt idx="16">
                  <c:v>5.2</c:v>
                </c:pt>
                <c:pt idx="17">
                  <c:v>6.1000000000000005</c:v>
                </c:pt>
                <c:pt idx="18">
                  <c:v>8.1</c:v>
                </c:pt>
                <c:pt idx="19">
                  <c:v>8.3000000000000007</c:v>
                </c:pt>
                <c:pt idx="20">
                  <c:v>6.9</c:v>
                </c:pt>
                <c:pt idx="21">
                  <c:v>9</c:v>
                </c:pt>
                <c:pt idx="22">
                  <c:v>8.9</c:v>
                </c:pt>
                <c:pt idx="23">
                  <c:v>8.3000000000000007</c:v>
                </c:pt>
                <c:pt idx="24">
                  <c:v>7</c:v>
                </c:pt>
                <c:pt idx="25">
                  <c:v>1.6</c:v>
                </c:pt>
                <c:pt idx="26">
                  <c:v>-0.2</c:v>
                </c:pt>
                <c:pt idx="27">
                  <c:v>-0.60000000000000009</c:v>
                </c:pt>
                <c:pt idx="28">
                  <c:v>-1.2000000000000002</c:v>
                </c:pt>
                <c:pt idx="29">
                  <c:v>0.30000000000000004</c:v>
                </c:pt>
                <c:pt idx="30">
                  <c:v>1.2000000000000002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3.F.5'!$D$2:$D$44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3</c:v>
                </c:pt>
                <c:pt idx="33">
                  <c:v>3.6</c:v>
                </c:pt>
                <c:pt idx="34">
                  <c:v>3.5</c:v>
                </c:pt>
                <c:pt idx="35">
                  <c:v>3.9000000000000004</c:v>
                </c:pt>
                <c:pt idx="36">
                  <c:v>4</c:v>
                </c:pt>
                <c:pt idx="37">
                  <c:v>4</c:v>
                </c:pt>
                <c:pt idx="38">
                  <c:v>4.1000000000000005</c:v>
                </c:pt>
                <c:pt idx="39">
                  <c:v>4.2</c:v>
                </c:pt>
                <c:pt idx="40">
                  <c:v>4.2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8144"/>
        <c:axId val="497440888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3.F.5'!$C$2:$C$44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2.7</c:v>
                </c:pt>
                <c:pt idx="33">
                  <c:v>3.2</c:v>
                </c:pt>
                <c:pt idx="34">
                  <c:v>3</c:v>
                </c:pt>
                <c:pt idx="35">
                  <c:v>3.3000000000000003</c:v>
                </c:pt>
                <c:pt idx="36">
                  <c:v>3.5</c:v>
                </c:pt>
                <c:pt idx="37">
                  <c:v>3.7</c:v>
                </c:pt>
                <c:pt idx="38">
                  <c:v>3.8000000000000003</c:v>
                </c:pt>
                <c:pt idx="39">
                  <c:v>3.8000000000000003</c:v>
                </c:pt>
                <c:pt idx="40">
                  <c:v>3.8000000000000003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3.F.5'!$E$2:$E$44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3832"/>
        <c:axId val="497431480"/>
      </c:lineChart>
      <c:catAx>
        <c:axId val="49743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0888"/>
        <c:crosses val="autoZero"/>
        <c:auto val="1"/>
        <c:lblAlgn val="ctr"/>
        <c:lblOffset val="100"/>
        <c:noMultiLvlLbl val="0"/>
      </c:catAx>
      <c:valAx>
        <c:axId val="497440888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8144"/>
        <c:crosses val="autoZero"/>
        <c:crossBetween val="between"/>
        <c:majorUnit val="2"/>
      </c:valAx>
      <c:valAx>
        <c:axId val="497431480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3832"/>
        <c:crosses val="max"/>
        <c:crossBetween val="between"/>
        <c:majorUnit val="2"/>
      </c:valAx>
      <c:catAx>
        <c:axId val="497433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31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3.F.6'!$B$2:$B$44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1.1000000000000001</c:v>
                </c:pt>
                <c:pt idx="2">
                  <c:v>1</c:v>
                </c:pt>
                <c:pt idx="3">
                  <c:v>0.9</c:v>
                </c:pt>
                <c:pt idx="4">
                  <c:v>1.8</c:v>
                </c:pt>
                <c:pt idx="5">
                  <c:v>2.2000000000000002</c:v>
                </c:pt>
                <c:pt idx="6">
                  <c:v>2.1</c:v>
                </c:pt>
                <c:pt idx="7">
                  <c:v>2</c:v>
                </c:pt>
                <c:pt idx="8">
                  <c:v>1.3</c:v>
                </c:pt>
                <c:pt idx="9">
                  <c:v>1</c:v>
                </c:pt>
                <c:pt idx="10">
                  <c:v>1.5</c:v>
                </c:pt>
                <c:pt idx="11">
                  <c:v>1.9000000000000001</c:v>
                </c:pt>
                <c:pt idx="12">
                  <c:v>2</c:v>
                </c:pt>
                <c:pt idx="13">
                  <c:v>1.6</c:v>
                </c:pt>
                <c:pt idx="14">
                  <c:v>1.5</c:v>
                </c:pt>
                <c:pt idx="15">
                  <c:v>1.4000000000000001</c:v>
                </c:pt>
                <c:pt idx="16">
                  <c:v>1.8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</c:v>
                </c:pt>
                <c:pt idx="20">
                  <c:v>2.1</c:v>
                </c:pt>
                <c:pt idx="21">
                  <c:v>3.5</c:v>
                </c:pt>
                <c:pt idx="22">
                  <c:v>5.2</c:v>
                </c:pt>
                <c:pt idx="23">
                  <c:v>6.9</c:v>
                </c:pt>
                <c:pt idx="24">
                  <c:v>6.8000000000000007</c:v>
                </c:pt>
                <c:pt idx="25">
                  <c:v>5.2</c:v>
                </c:pt>
                <c:pt idx="26">
                  <c:v>3.8000000000000003</c:v>
                </c:pt>
                <c:pt idx="27">
                  <c:v>2.9000000000000004</c:v>
                </c:pt>
                <c:pt idx="28">
                  <c:v>2.6</c:v>
                </c:pt>
                <c:pt idx="29">
                  <c:v>2.6</c:v>
                </c:pt>
                <c:pt idx="3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3.F.6'!$D$2:$D$44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2.5</c:v>
                </c:pt>
                <c:pt idx="33">
                  <c:v>3.1</c:v>
                </c:pt>
                <c:pt idx="34">
                  <c:v>3.7</c:v>
                </c:pt>
                <c:pt idx="35">
                  <c:v>4</c:v>
                </c:pt>
                <c:pt idx="36">
                  <c:v>4.2</c:v>
                </c:pt>
                <c:pt idx="37">
                  <c:v>4.3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6576"/>
        <c:axId val="497433048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3.F.6'!$C$2:$C$44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2.3000000000000003</c:v>
                </c:pt>
                <c:pt idx="33">
                  <c:v>2.6</c:v>
                </c:pt>
                <c:pt idx="34">
                  <c:v>3</c:v>
                </c:pt>
                <c:pt idx="35">
                  <c:v>3.2</c:v>
                </c:pt>
                <c:pt idx="36">
                  <c:v>3.3000000000000003</c:v>
                </c:pt>
                <c:pt idx="37">
                  <c:v>3.6</c:v>
                </c:pt>
                <c:pt idx="38">
                  <c:v>3.8000000000000003</c:v>
                </c:pt>
                <c:pt idx="39">
                  <c:v>3.9000000000000004</c:v>
                </c:pt>
                <c:pt idx="40">
                  <c:v>4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6968"/>
        <c:axId val="497434224"/>
      </c:lineChart>
      <c:catAx>
        <c:axId val="49743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3048"/>
        <c:crosses val="autoZero"/>
        <c:auto val="1"/>
        <c:lblAlgn val="ctr"/>
        <c:lblOffset val="100"/>
        <c:noMultiLvlLbl val="0"/>
      </c:catAx>
      <c:valAx>
        <c:axId val="49743304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6576"/>
        <c:crosses val="autoZero"/>
        <c:crossBetween val="between"/>
        <c:majorUnit val="2"/>
      </c:valAx>
      <c:valAx>
        <c:axId val="49743422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6968"/>
        <c:crosses val="max"/>
        <c:crossBetween val="between"/>
        <c:majorUnit val="2"/>
      </c:valAx>
      <c:catAx>
        <c:axId val="497436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34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3.F.7'!$B$2:$B$43</c:f>
              <c:numCache>
                <c:formatCode>General</c:formatCode>
                <c:ptCount val="42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9.2575000000000003</c:v>
                </c:pt>
                <c:pt idx="9">
                  <c:v>9.08</c:v>
                </c:pt>
                <c:pt idx="10">
                  <c:v>9.3800000000000008</c:v>
                </c:pt>
                <c:pt idx="11">
                  <c:v>4.7725</c:v>
                </c:pt>
                <c:pt idx="12">
                  <c:v>1.7070000000000001</c:v>
                </c:pt>
                <c:pt idx="13">
                  <c:v>-13.030250000000001</c:v>
                </c:pt>
                <c:pt idx="14">
                  <c:v>-7.7225000000000001</c:v>
                </c:pt>
                <c:pt idx="15">
                  <c:v>-7.085</c:v>
                </c:pt>
                <c:pt idx="16">
                  <c:v>-10.397</c:v>
                </c:pt>
                <c:pt idx="17">
                  <c:v>0.83025000000000004</c:v>
                </c:pt>
                <c:pt idx="18">
                  <c:v>-1.7725</c:v>
                </c:pt>
                <c:pt idx="19">
                  <c:v>5.2275</c:v>
                </c:pt>
                <c:pt idx="20">
                  <c:v>5.3550000000000004</c:v>
                </c:pt>
                <c:pt idx="21">
                  <c:v>11.08</c:v>
                </c:pt>
                <c:pt idx="22">
                  <c:v>11.654999999999999</c:v>
                </c:pt>
                <c:pt idx="23">
                  <c:v>7.37</c:v>
                </c:pt>
                <c:pt idx="24">
                  <c:v>10.59</c:v>
                </c:pt>
                <c:pt idx="25">
                  <c:v>12.484999999999999</c:v>
                </c:pt>
                <c:pt idx="26">
                  <c:v>11.827500000000001</c:v>
                </c:pt>
                <c:pt idx="27">
                  <c:v>11.975</c:v>
                </c:pt>
                <c:pt idx="28">
                  <c:v>12.936544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'DNU 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3.F.7'!$D$2:$D$43</c:f>
              <c:numCache>
                <c:formatCode>General</c:formatCode>
                <c:ptCount val="42"/>
                <c:pt idx="27">
                  <c:v>11.975</c:v>
                </c:pt>
                <c:pt idx="28">
                  <c:v>12.936544</c:v>
                </c:pt>
                <c:pt idx="29">
                  <c:v>9.1954330599999992</c:v>
                </c:pt>
                <c:pt idx="30">
                  <c:v>8.0208278800000006</c:v>
                </c:pt>
                <c:pt idx="31">
                  <c:v>6.1513213599999998</c:v>
                </c:pt>
                <c:pt idx="32">
                  <c:v>3.7447713600000001</c:v>
                </c:pt>
                <c:pt idx="33">
                  <c:v>6.46588136</c:v>
                </c:pt>
                <c:pt idx="34">
                  <c:v>7.0429934799999998</c:v>
                </c:pt>
                <c:pt idx="35">
                  <c:v>7.5</c:v>
                </c:pt>
                <c:pt idx="36">
                  <c:v>6.7</c:v>
                </c:pt>
                <c:pt idx="37">
                  <c:v>4.5</c:v>
                </c:pt>
                <c:pt idx="38">
                  <c:v>4.1399999999999997</c:v>
                </c:pt>
                <c:pt idx="39">
                  <c:v>3.92</c:v>
                </c:pt>
                <c:pt idx="40">
                  <c:v>3.84</c:v>
                </c:pt>
                <c:pt idx="41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3440"/>
        <c:axId val="497437752"/>
      </c:lineChart>
      <c:lineChart>
        <c:grouping val="standard"/>
        <c:varyColors val="0"/>
        <c:ser>
          <c:idx val="1"/>
          <c:order val="1"/>
          <c:tx>
            <c:strRef>
              <c:f>'DNU 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Figure 3.F.7'!$A$2:$A$43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Figure 3.F.7'!$C$2:$C$43</c:f>
              <c:numCache>
                <c:formatCode>General</c:formatCode>
                <c:ptCount val="42"/>
                <c:pt idx="27">
                  <c:v>11.975</c:v>
                </c:pt>
                <c:pt idx="28">
                  <c:v>13.736544</c:v>
                </c:pt>
                <c:pt idx="29">
                  <c:v>9.8454330599999995</c:v>
                </c:pt>
                <c:pt idx="30">
                  <c:v>9.1615077899999999</c:v>
                </c:pt>
                <c:pt idx="31">
                  <c:v>7.7581471999999998</c:v>
                </c:pt>
                <c:pt idx="32">
                  <c:v>2.4515972000000001</c:v>
                </c:pt>
                <c:pt idx="33">
                  <c:v>1.6477071999999999</c:v>
                </c:pt>
                <c:pt idx="34">
                  <c:v>-0.115860596</c:v>
                </c:pt>
                <c:pt idx="35">
                  <c:v>-1.7749999999999999</c:v>
                </c:pt>
                <c:pt idx="36">
                  <c:v>-1.95</c:v>
                </c:pt>
                <c:pt idx="37">
                  <c:v>-1.125</c:v>
                </c:pt>
                <c:pt idx="38">
                  <c:v>0.05</c:v>
                </c:pt>
                <c:pt idx="39">
                  <c:v>1.25</c:v>
                </c:pt>
                <c:pt idx="40">
                  <c:v>2.6</c:v>
                </c:pt>
                <c:pt idx="4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5008"/>
        <c:axId val="497441280"/>
      </c:lineChart>
      <c:catAx>
        <c:axId val="49743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7752"/>
        <c:crosses val="autoZero"/>
        <c:auto val="1"/>
        <c:lblAlgn val="ctr"/>
        <c:lblOffset val="100"/>
        <c:noMultiLvlLbl val="0"/>
      </c:catAx>
      <c:valAx>
        <c:axId val="49743775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3440"/>
        <c:crosses val="autoZero"/>
        <c:crossBetween val="between"/>
        <c:majorUnit val="5"/>
      </c:valAx>
      <c:valAx>
        <c:axId val="49744128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5008"/>
        <c:crosses val="max"/>
        <c:crossBetween val="between"/>
        <c:majorUnit val="5"/>
      </c:valAx>
      <c:catAx>
        <c:axId val="497435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41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3.F.7'!$B$2:$B$44</c:f>
              <c:numCache>
                <c:formatCode>General</c:formatCode>
                <c:ptCount val="43"/>
                <c:pt idx="0">
                  <c:v>-3.9</c:v>
                </c:pt>
                <c:pt idx="1">
                  <c:v>-2.1</c:v>
                </c:pt>
                <c:pt idx="2">
                  <c:v>2.1</c:v>
                </c:pt>
                <c:pt idx="3">
                  <c:v>0.6</c:v>
                </c:pt>
                <c:pt idx="4">
                  <c:v>-1.8</c:v>
                </c:pt>
                <c:pt idx="5">
                  <c:v>-1.4</c:v>
                </c:pt>
                <c:pt idx="6">
                  <c:v>-0.9</c:v>
                </c:pt>
                <c:pt idx="7">
                  <c:v>-2.4</c:v>
                </c:pt>
                <c:pt idx="8">
                  <c:v>-5.5</c:v>
                </c:pt>
                <c:pt idx="9">
                  <c:v>-3.4</c:v>
                </c:pt>
                <c:pt idx="10">
                  <c:v>-0.8</c:v>
                </c:pt>
                <c:pt idx="11">
                  <c:v>-0.3</c:v>
                </c:pt>
                <c:pt idx="12">
                  <c:v>-4.4000000000000004</c:v>
                </c:pt>
                <c:pt idx="13">
                  <c:v>-4.9000000000000004</c:v>
                </c:pt>
                <c:pt idx="14">
                  <c:v>-1</c:v>
                </c:pt>
                <c:pt idx="15">
                  <c:v>-2.2999999999999998</c:v>
                </c:pt>
                <c:pt idx="16">
                  <c:v>2.1</c:v>
                </c:pt>
                <c:pt idx="17">
                  <c:v>5.5</c:v>
                </c:pt>
                <c:pt idx="18">
                  <c:v>4.5</c:v>
                </c:pt>
                <c:pt idx="19">
                  <c:v>2.8</c:v>
                </c:pt>
                <c:pt idx="20">
                  <c:v>5.0999999999999996</c:v>
                </c:pt>
                <c:pt idx="21">
                  <c:v>6.5</c:v>
                </c:pt>
                <c:pt idx="22">
                  <c:v>7</c:v>
                </c:pt>
                <c:pt idx="23">
                  <c:v>7.1</c:v>
                </c:pt>
                <c:pt idx="24">
                  <c:v>5.6</c:v>
                </c:pt>
                <c:pt idx="25">
                  <c:v>2.9</c:v>
                </c:pt>
                <c:pt idx="26">
                  <c:v>2.6</c:v>
                </c:pt>
                <c:pt idx="27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3.F.7'!$D$2:$D$44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1</c:v>
                </c:pt>
                <c:pt idx="29">
                  <c:v>0.2</c:v>
                </c:pt>
                <c:pt idx="30">
                  <c:v>0.2</c:v>
                </c:pt>
                <c:pt idx="31">
                  <c:v>0.3</c:v>
                </c:pt>
                <c:pt idx="32">
                  <c:v>0.3</c:v>
                </c:pt>
                <c:pt idx="33">
                  <c:v>0.2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9712"/>
        <c:axId val="497438536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3.F.7'!$C$2:$C$44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0.9</c:v>
                </c:pt>
                <c:pt idx="29">
                  <c:v>0.1</c:v>
                </c:pt>
                <c:pt idx="30">
                  <c:v>-0.3</c:v>
                </c:pt>
                <c:pt idx="31">
                  <c:v>-0.3</c:v>
                </c:pt>
                <c:pt idx="32">
                  <c:v>-0.8</c:v>
                </c:pt>
                <c:pt idx="33">
                  <c:v>-0.7</c:v>
                </c:pt>
                <c:pt idx="34">
                  <c:v>-0.5</c:v>
                </c:pt>
                <c:pt idx="35">
                  <c:v>0.1</c:v>
                </c:pt>
                <c:pt idx="36">
                  <c:v>0.4</c:v>
                </c:pt>
                <c:pt idx="37">
                  <c:v>0.5</c:v>
                </c:pt>
                <c:pt idx="38">
                  <c:v>0.5</c:v>
                </c:pt>
                <c:pt idx="39">
                  <c:v>0.6</c:v>
                </c:pt>
                <c:pt idx="40">
                  <c:v>0.5</c:v>
                </c:pt>
                <c:pt idx="41">
                  <c:v>0.1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8928"/>
        <c:axId val="497441672"/>
      </c:lineChart>
      <c:catAx>
        <c:axId val="49743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8536"/>
        <c:crosses val="autoZero"/>
        <c:auto val="1"/>
        <c:lblAlgn val="ctr"/>
        <c:lblOffset val="100"/>
        <c:noMultiLvlLbl val="0"/>
      </c:catAx>
      <c:valAx>
        <c:axId val="497438536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9712"/>
        <c:crosses val="autoZero"/>
        <c:crossBetween val="between"/>
        <c:majorUnit val="2"/>
      </c:valAx>
      <c:valAx>
        <c:axId val="497441672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8928"/>
        <c:crosses val="max"/>
        <c:crossBetween val="between"/>
        <c:majorUnit val="2"/>
      </c:valAx>
      <c:catAx>
        <c:axId val="497438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41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3.F.8'!$B$2:$B$44</c:f>
              <c:numCache>
                <c:formatCode>General</c:formatCode>
                <c:ptCount val="43"/>
                <c:pt idx="0">
                  <c:v>4.3</c:v>
                </c:pt>
                <c:pt idx="1">
                  <c:v>3.5</c:v>
                </c:pt>
                <c:pt idx="2">
                  <c:v>2.6</c:v>
                </c:pt>
                <c:pt idx="3">
                  <c:v>3.6</c:v>
                </c:pt>
                <c:pt idx="4">
                  <c:v>2.9</c:v>
                </c:pt>
                <c:pt idx="5">
                  <c:v>2.6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3.1</c:v>
                </c:pt>
                <c:pt idx="10">
                  <c:v>1.8</c:v>
                </c:pt>
                <c:pt idx="11">
                  <c:v>1.5</c:v>
                </c:pt>
                <c:pt idx="12">
                  <c:v>2.2999999999999998</c:v>
                </c:pt>
                <c:pt idx="13">
                  <c:v>1.9</c:v>
                </c:pt>
                <c:pt idx="14">
                  <c:v>0.9</c:v>
                </c:pt>
                <c:pt idx="15">
                  <c:v>1.7</c:v>
                </c:pt>
                <c:pt idx="16">
                  <c:v>2.1</c:v>
                </c:pt>
                <c:pt idx="17">
                  <c:v>2.5</c:v>
                </c:pt>
                <c:pt idx="18">
                  <c:v>3.4</c:v>
                </c:pt>
                <c:pt idx="19">
                  <c:v>4</c:v>
                </c:pt>
                <c:pt idx="20">
                  <c:v>3.5</c:v>
                </c:pt>
                <c:pt idx="21">
                  <c:v>3.8</c:v>
                </c:pt>
                <c:pt idx="22">
                  <c:v>3.8</c:v>
                </c:pt>
                <c:pt idx="23">
                  <c:v>3.8</c:v>
                </c:pt>
                <c:pt idx="24">
                  <c:v>5.0999999999999996</c:v>
                </c:pt>
                <c:pt idx="25">
                  <c:v>5.4</c:v>
                </c:pt>
                <c:pt idx="26">
                  <c:v>4.9000000000000004</c:v>
                </c:pt>
                <c:pt idx="27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3.F.8'!$D$2:$D$44</c:f>
              <c:numCache>
                <c:formatCode>General</c:formatCode>
                <c:ptCount val="43"/>
                <c:pt idx="27">
                  <c:v>3.6</c:v>
                </c:pt>
                <c:pt idx="28">
                  <c:v>3.1</c:v>
                </c:pt>
                <c:pt idx="29">
                  <c:v>3.1</c:v>
                </c:pt>
                <c:pt idx="30">
                  <c:v>2.7</c:v>
                </c:pt>
                <c:pt idx="31">
                  <c:v>2.7</c:v>
                </c:pt>
                <c:pt idx="32">
                  <c:v>3.1</c:v>
                </c:pt>
                <c:pt idx="33">
                  <c:v>3.2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3.2</c:v>
                </c:pt>
                <c:pt idx="39">
                  <c:v>3.3</c:v>
                </c:pt>
                <c:pt idx="40">
                  <c:v>3.4</c:v>
                </c:pt>
                <c:pt idx="41">
                  <c:v>3.6</c:v>
                </c:pt>
                <c:pt idx="42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40104"/>
        <c:axId val="497440496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3.F.8'!$C$2:$C$44</c:f>
              <c:numCache>
                <c:formatCode>General</c:formatCode>
                <c:ptCount val="43"/>
                <c:pt idx="27">
                  <c:v>3.6</c:v>
                </c:pt>
                <c:pt idx="28">
                  <c:v>3.2</c:v>
                </c:pt>
                <c:pt idx="29">
                  <c:v>3.4</c:v>
                </c:pt>
                <c:pt idx="30">
                  <c:v>3.3</c:v>
                </c:pt>
                <c:pt idx="31">
                  <c:v>2.2999999999999998</c:v>
                </c:pt>
                <c:pt idx="32">
                  <c:v>2.2000000000000002</c:v>
                </c:pt>
                <c:pt idx="33">
                  <c:v>2.2000000000000002</c:v>
                </c:pt>
                <c:pt idx="34">
                  <c:v>2.4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2.6</c:v>
                </c:pt>
                <c:pt idx="40">
                  <c:v>2.7</c:v>
                </c:pt>
                <c:pt idx="41">
                  <c:v>2.9</c:v>
                </c:pt>
                <c:pt idx="4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0304"/>
        <c:axId val="497429912"/>
      </c:lineChart>
      <c:catAx>
        <c:axId val="49744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0496"/>
        <c:crosses val="autoZero"/>
        <c:auto val="1"/>
        <c:lblAlgn val="ctr"/>
        <c:lblOffset val="100"/>
        <c:noMultiLvlLbl val="0"/>
      </c:catAx>
      <c:valAx>
        <c:axId val="497440496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40104"/>
        <c:crosses val="autoZero"/>
        <c:crossBetween val="between"/>
        <c:majorUnit val="1"/>
      </c:valAx>
      <c:valAx>
        <c:axId val="49742991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0304"/>
        <c:crosses val="max"/>
        <c:crossBetween val="between"/>
        <c:majorUnit val="1"/>
      </c:valAx>
      <c:catAx>
        <c:axId val="49743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429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3.F.9'!$B$2:$B$44</c:f>
              <c:numCache>
                <c:formatCode>General</c:formatCode>
                <c:ptCount val="43"/>
                <c:pt idx="0">
                  <c:v>94.3</c:v>
                </c:pt>
                <c:pt idx="1">
                  <c:v>96.8</c:v>
                </c:pt>
                <c:pt idx="2">
                  <c:v>98.5</c:v>
                </c:pt>
                <c:pt idx="3">
                  <c:v>99.9</c:v>
                </c:pt>
                <c:pt idx="4">
                  <c:v>103</c:v>
                </c:pt>
                <c:pt idx="5">
                  <c:v>98.5</c:v>
                </c:pt>
                <c:pt idx="6">
                  <c:v>94.8</c:v>
                </c:pt>
                <c:pt idx="7">
                  <c:v>93.8</c:v>
                </c:pt>
                <c:pt idx="8">
                  <c:v>94.2</c:v>
                </c:pt>
                <c:pt idx="9">
                  <c:v>93.1</c:v>
                </c:pt>
                <c:pt idx="10">
                  <c:v>91.5</c:v>
                </c:pt>
                <c:pt idx="11">
                  <c:v>91.9</c:v>
                </c:pt>
                <c:pt idx="12">
                  <c:v>91.1</c:v>
                </c:pt>
                <c:pt idx="13">
                  <c:v>88.5</c:v>
                </c:pt>
                <c:pt idx="14">
                  <c:v>91.7</c:v>
                </c:pt>
                <c:pt idx="15">
                  <c:v>95.1</c:v>
                </c:pt>
                <c:pt idx="16">
                  <c:v>100.6</c:v>
                </c:pt>
                <c:pt idx="17">
                  <c:v>99.9</c:v>
                </c:pt>
                <c:pt idx="18">
                  <c:v>93.1</c:v>
                </c:pt>
                <c:pt idx="19">
                  <c:v>89.8</c:v>
                </c:pt>
                <c:pt idx="20">
                  <c:v>83.1</c:v>
                </c:pt>
                <c:pt idx="21">
                  <c:v>82</c:v>
                </c:pt>
                <c:pt idx="22">
                  <c:v>73.099999999999994</c:v>
                </c:pt>
                <c:pt idx="23">
                  <c:v>69</c:v>
                </c:pt>
                <c:pt idx="24">
                  <c:v>65.5</c:v>
                </c:pt>
                <c:pt idx="25">
                  <c:v>61.2</c:v>
                </c:pt>
                <c:pt idx="26">
                  <c:v>55.7</c:v>
                </c:pt>
                <c:pt idx="27">
                  <c:v>59.9</c:v>
                </c:pt>
                <c:pt idx="28">
                  <c:v>61.4</c:v>
                </c:pt>
                <c:pt idx="29">
                  <c:v>56.9</c:v>
                </c:pt>
                <c:pt idx="30">
                  <c:v>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3.F.9'!$D$2:$D$44</c:f>
              <c:numCache>
                <c:formatCode>General</c:formatCode>
                <c:ptCount val="43"/>
                <c:pt idx="30">
                  <c:v>58.5</c:v>
                </c:pt>
                <c:pt idx="31">
                  <c:v>67</c:v>
                </c:pt>
                <c:pt idx="32">
                  <c:v>64.7</c:v>
                </c:pt>
                <c:pt idx="33">
                  <c:v>62.7</c:v>
                </c:pt>
                <c:pt idx="34">
                  <c:v>60.8</c:v>
                </c:pt>
                <c:pt idx="35">
                  <c:v>59.1</c:v>
                </c:pt>
                <c:pt idx="36">
                  <c:v>57.6</c:v>
                </c:pt>
                <c:pt idx="37">
                  <c:v>56.3</c:v>
                </c:pt>
                <c:pt idx="38">
                  <c:v>55</c:v>
                </c:pt>
                <c:pt idx="39">
                  <c:v>54.1</c:v>
                </c:pt>
                <c:pt idx="40">
                  <c:v>53.4</c:v>
                </c:pt>
                <c:pt idx="41">
                  <c:v>53</c:v>
                </c:pt>
                <c:pt idx="42">
                  <c:v>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432264"/>
        <c:axId val="497432656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3.F.9'!$C$2:$C$44</c:f>
              <c:numCache>
                <c:formatCode>General</c:formatCode>
                <c:ptCount val="43"/>
                <c:pt idx="30">
                  <c:v>58.5</c:v>
                </c:pt>
                <c:pt idx="31">
                  <c:v>68</c:v>
                </c:pt>
                <c:pt idx="32">
                  <c:v>66.2</c:v>
                </c:pt>
                <c:pt idx="33">
                  <c:v>64.400000000000006</c:v>
                </c:pt>
                <c:pt idx="34">
                  <c:v>62.5</c:v>
                </c:pt>
                <c:pt idx="35">
                  <c:v>60.6</c:v>
                </c:pt>
                <c:pt idx="36">
                  <c:v>58.7</c:v>
                </c:pt>
                <c:pt idx="37">
                  <c:v>56.9</c:v>
                </c:pt>
                <c:pt idx="38">
                  <c:v>55.3</c:v>
                </c:pt>
                <c:pt idx="39">
                  <c:v>54</c:v>
                </c:pt>
                <c:pt idx="40">
                  <c:v>53</c:v>
                </c:pt>
                <c:pt idx="41">
                  <c:v>52.2</c:v>
                </c:pt>
                <c:pt idx="42">
                  <c:v>51.4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5168"/>
        <c:axId val="607104280"/>
      </c:lineChart>
      <c:catAx>
        <c:axId val="49743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2656"/>
        <c:crosses val="autoZero"/>
        <c:auto val="1"/>
        <c:lblAlgn val="ctr"/>
        <c:lblOffset val="100"/>
        <c:noMultiLvlLbl val="0"/>
      </c:catAx>
      <c:valAx>
        <c:axId val="497432656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432264"/>
        <c:crosses val="autoZero"/>
        <c:crossBetween val="between"/>
        <c:majorUnit val="10"/>
      </c:valAx>
      <c:valAx>
        <c:axId val="607104280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5168"/>
        <c:crosses val="max"/>
        <c:crossBetween val="between"/>
        <c:majorUnit val="10"/>
      </c:valAx>
      <c:catAx>
        <c:axId val="438135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104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3.F.10'!$B$2:$B$44</c:f>
              <c:numCache>
                <c:formatCode>General</c:formatCode>
                <c:ptCount val="43"/>
                <c:pt idx="0">
                  <c:v>167.2</c:v>
                </c:pt>
                <c:pt idx="1">
                  <c:v>168.6</c:v>
                </c:pt>
                <c:pt idx="2">
                  <c:v>171.1</c:v>
                </c:pt>
                <c:pt idx="3">
                  <c:v>171.9</c:v>
                </c:pt>
                <c:pt idx="4">
                  <c:v>174.3</c:v>
                </c:pt>
                <c:pt idx="5">
                  <c:v>170.8</c:v>
                </c:pt>
                <c:pt idx="6">
                  <c:v>166.8</c:v>
                </c:pt>
                <c:pt idx="7">
                  <c:v>166.3</c:v>
                </c:pt>
                <c:pt idx="8">
                  <c:v>166.4</c:v>
                </c:pt>
                <c:pt idx="9">
                  <c:v>165.9</c:v>
                </c:pt>
                <c:pt idx="10">
                  <c:v>164.9</c:v>
                </c:pt>
                <c:pt idx="11">
                  <c:v>165.4</c:v>
                </c:pt>
                <c:pt idx="12">
                  <c:v>164.9</c:v>
                </c:pt>
                <c:pt idx="13">
                  <c:v>161.30000000000001</c:v>
                </c:pt>
                <c:pt idx="14">
                  <c:v>165</c:v>
                </c:pt>
                <c:pt idx="15">
                  <c:v>167.9</c:v>
                </c:pt>
                <c:pt idx="16">
                  <c:v>171.8</c:v>
                </c:pt>
                <c:pt idx="17">
                  <c:v>170.1</c:v>
                </c:pt>
                <c:pt idx="18">
                  <c:v>162.6</c:v>
                </c:pt>
                <c:pt idx="19">
                  <c:v>160.1</c:v>
                </c:pt>
                <c:pt idx="20">
                  <c:v>155.30000000000001</c:v>
                </c:pt>
                <c:pt idx="21">
                  <c:v>153.80000000000001</c:v>
                </c:pt>
                <c:pt idx="22">
                  <c:v>144.19999999999999</c:v>
                </c:pt>
                <c:pt idx="23">
                  <c:v>141.30000000000001</c:v>
                </c:pt>
                <c:pt idx="24">
                  <c:v>138.5</c:v>
                </c:pt>
                <c:pt idx="25">
                  <c:v>136.19999999999999</c:v>
                </c:pt>
                <c:pt idx="26">
                  <c:v>131.80000000000001</c:v>
                </c:pt>
                <c:pt idx="27">
                  <c:v>136.9</c:v>
                </c:pt>
                <c:pt idx="28">
                  <c:v>139.9</c:v>
                </c:pt>
                <c:pt idx="29">
                  <c:v>136.1</c:v>
                </c:pt>
                <c:pt idx="30">
                  <c:v>138.1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3.F.10'!$D$2:$D$44</c:f>
              <c:numCache>
                <c:formatCode>General</c:formatCode>
                <c:ptCount val="43"/>
                <c:pt idx="30">
                  <c:v>138.1</c:v>
                </c:pt>
                <c:pt idx="31">
                  <c:v>147.1</c:v>
                </c:pt>
                <c:pt idx="32">
                  <c:v>145</c:v>
                </c:pt>
                <c:pt idx="33">
                  <c:v>143.19999999999999</c:v>
                </c:pt>
                <c:pt idx="34">
                  <c:v>141.4</c:v>
                </c:pt>
                <c:pt idx="35">
                  <c:v>139.80000000000001</c:v>
                </c:pt>
                <c:pt idx="36">
                  <c:v>138.4</c:v>
                </c:pt>
                <c:pt idx="37">
                  <c:v>137.1</c:v>
                </c:pt>
                <c:pt idx="38">
                  <c:v>135.80000000000001</c:v>
                </c:pt>
                <c:pt idx="39">
                  <c:v>134.9</c:v>
                </c:pt>
                <c:pt idx="40">
                  <c:v>134.1</c:v>
                </c:pt>
                <c:pt idx="41">
                  <c:v>133.80000000000001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4384"/>
        <c:axId val="438141048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3.F.10'!$C$2:$C$44</c:f>
              <c:numCache>
                <c:formatCode>General</c:formatCode>
                <c:ptCount val="43"/>
                <c:pt idx="30">
                  <c:v>138.1</c:v>
                </c:pt>
                <c:pt idx="31">
                  <c:v>148.1</c:v>
                </c:pt>
                <c:pt idx="32">
                  <c:v>146.80000000000001</c:v>
                </c:pt>
                <c:pt idx="33">
                  <c:v>145.4</c:v>
                </c:pt>
                <c:pt idx="34">
                  <c:v>143.69999999999999</c:v>
                </c:pt>
                <c:pt idx="35">
                  <c:v>142</c:v>
                </c:pt>
                <c:pt idx="36">
                  <c:v>140.19999999999999</c:v>
                </c:pt>
                <c:pt idx="37">
                  <c:v>138.4</c:v>
                </c:pt>
                <c:pt idx="38">
                  <c:v>136.9</c:v>
                </c:pt>
                <c:pt idx="39">
                  <c:v>135.69999999999999</c:v>
                </c:pt>
                <c:pt idx="40">
                  <c:v>134.9</c:v>
                </c:pt>
                <c:pt idx="41">
                  <c:v>134.1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4776"/>
        <c:axId val="438143008"/>
      </c:lineChart>
      <c:catAx>
        <c:axId val="4381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1048"/>
        <c:crosses val="autoZero"/>
        <c:auto val="1"/>
        <c:lblAlgn val="ctr"/>
        <c:lblOffset val="100"/>
        <c:noMultiLvlLbl val="0"/>
      </c:catAx>
      <c:valAx>
        <c:axId val="438141048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4384"/>
        <c:crosses val="autoZero"/>
        <c:crossBetween val="between"/>
        <c:majorUnit val="10"/>
      </c:valAx>
      <c:valAx>
        <c:axId val="438143008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4776"/>
        <c:crosses val="max"/>
        <c:crossBetween val="between"/>
        <c:majorUnit val="10"/>
      </c:valAx>
      <c:catAx>
        <c:axId val="438134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43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3.F.11'!$B$2:$B$44</c:f>
              <c:numCache>
                <c:formatCode>General</c:formatCode>
                <c:ptCount val="43"/>
                <c:pt idx="0">
                  <c:v>1.2</c:v>
                </c:pt>
                <c:pt idx="1">
                  <c:v>1.7</c:v>
                </c:pt>
                <c:pt idx="2">
                  <c:v>2</c:v>
                </c:pt>
                <c:pt idx="3">
                  <c:v>1.8</c:v>
                </c:pt>
                <c:pt idx="4">
                  <c:v>2.8</c:v>
                </c:pt>
                <c:pt idx="5">
                  <c:v>2.9</c:v>
                </c:pt>
                <c:pt idx="6">
                  <c:v>1.6</c:v>
                </c:pt>
                <c:pt idx="7">
                  <c:v>1.4</c:v>
                </c:pt>
                <c:pt idx="8">
                  <c:v>1</c:v>
                </c:pt>
                <c:pt idx="9">
                  <c:v>2.4</c:v>
                </c:pt>
                <c:pt idx="10">
                  <c:v>3.5</c:v>
                </c:pt>
                <c:pt idx="11">
                  <c:v>3.6</c:v>
                </c:pt>
                <c:pt idx="12">
                  <c:v>2.6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3.2</c:v>
                </c:pt>
                <c:pt idx="17">
                  <c:v>3.6</c:v>
                </c:pt>
                <c:pt idx="18">
                  <c:v>3.5</c:v>
                </c:pt>
                <c:pt idx="19">
                  <c:v>3.4</c:v>
                </c:pt>
                <c:pt idx="20">
                  <c:v>4.4000000000000004</c:v>
                </c:pt>
                <c:pt idx="21">
                  <c:v>5.4</c:v>
                </c:pt>
                <c:pt idx="22">
                  <c:v>5.6</c:v>
                </c:pt>
                <c:pt idx="23">
                  <c:v>6.3</c:v>
                </c:pt>
                <c:pt idx="24">
                  <c:v>5.8</c:v>
                </c:pt>
                <c:pt idx="25">
                  <c:v>5</c:v>
                </c:pt>
                <c:pt idx="26">
                  <c:v>5.0999999999999996</c:v>
                </c:pt>
                <c:pt idx="27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3.F.11'!$D$2:$D$44</c:f>
              <c:numCache>
                <c:formatCode>General</c:formatCode>
                <c:ptCount val="43"/>
                <c:pt idx="27">
                  <c:v>5.6</c:v>
                </c:pt>
                <c:pt idx="28">
                  <c:v>5.6</c:v>
                </c:pt>
                <c:pt idx="29">
                  <c:v>5</c:v>
                </c:pt>
                <c:pt idx="30">
                  <c:v>5.0999999999999996</c:v>
                </c:pt>
                <c:pt idx="31">
                  <c:v>5</c:v>
                </c:pt>
                <c:pt idx="32">
                  <c:v>4.7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4.4000000000000004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4.2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4968"/>
        <c:axId val="438133208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3.F.11'!$C$2:$C$44</c:f>
              <c:numCache>
                <c:formatCode>General</c:formatCode>
                <c:ptCount val="43"/>
                <c:pt idx="27">
                  <c:v>5.6</c:v>
                </c:pt>
                <c:pt idx="28">
                  <c:v>5.5</c:v>
                </c:pt>
                <c:pt idx="29">
                  <c:v>4.8</c:v>
                </c:pt>
                <c:pt idx="30">
                  <c:v>4.4000000000000004</c:v>
                </c:pt>
                <c:pt idx="31">
                  <c:v>4.4000000000000004</c:v>
                </c:pt>
                <c:pt idx="32">
                  <c:v>4.2</c:v>
                </c:pt>
                <c:pt idx="33">
                  <c:v>4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3.9</c:v>
                </c:pt>
                <c:pt idx="40">
                  <c:v>3.9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3.F.11'!$E$1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'Figure 3.F.11'!$E$2:$E$44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0264"/>
        <c:axId val="438139872"/>
      </c:lineChart>
      <c:catAx>
        <c:axId val="438144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3208"/>
        <c:crosses val="autoZero"/>
        <c:auto val="1"/>
        <c:lblAlgn val="ctr"/>
        <c:lblOffset val="100"/>
        <c:noMultiLvlLbl val="0"/>
      </c:catAx>
      <c:valAx>
        <c:axId val="43813320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4968"/>
        <c:crosses val="autoZero"/>
        <c:crossBetween val="between"/>
        <c:majorUnit val="2"/>
      </c:valAx>
      <c:valAx>
        <c:axId val="43813987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0264"/>
        <c:crosses val="max"/>
        <c:crossBetween val="between"/>
        <c:majorUnit val="2"/>
      </c:valAx>
      <c:catAx>
        <c:axId val="438140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39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34810111255161E-2"/>
          <c:y val="0.18928871391076113"/>
          <c:w val="0.92056975985631673"/>
          <c:h val="0.57552598425196855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[5]Sheet1!$B$2:$B$116</c:f>
              <c:numCache>
                <c:formatCode>0</c:formatCode>
                <c:ptCount val="56"/>
                <c:pt idx="0">
                  <c:v>292.76191507875802</c:v>
                </c:pt>
                <c:pt idx="1">
                  <c:v>297.224143974676</c:v>
                </c:pt>
                <c:pt idx="2">
                  <c:v>309.44490087977402</c:v>
                </c:pt>
                <c:pt idx="3">
                  <c:v>303.86959894567701</c:v>
                </c:pt>
                <c:pt idx="4">
                  <c:v>300.69013542849501</c:v>
                </c:pt>
                <c:pt idx="5">
                  <c:v>301.897412008652</c:v>
                </c:pt>
                <c:pt idx="6">
                  <c:v>305.55988626248302</c:v>
                </c:pt>
                <c:pt idx="7">
                  <c:v>302.72072683489802</c:v>
                </c:pt>
                <c:pt idx="8">
                  <c:v>315.19999030372401</c:v>
                </c:pt>
                <c:pt idx="9">
                  <c:v>319.88547053683698</c:v>
                </c:pt>
                <c:pt idx="10">
                  <c:v>324.859523019297</c:v>
                </c:pt>
                <c:pt idx="11">
                  <c:v>336.10046894297</c:v>
                </c:pt>
                <c:pt idx="12">
                  <c:v>340.261968626998</c:v>
                </c:pt>
                <c:pt idx="13">
                  <c:v>342.33191278290502</c:v>
                </c:pt>
                <c:pt idx="14">
                  <c:v>339.19113459168102</c:v>
                </c:pt>
                <c:pt idx="15">
                  <c:v>346.36550670708101</c:v>
                </c:pt>
                <c:pt idx="16">
                  <c:v>351.71759455107502</c:v>
                </c:pt>
                <c:pt idx="17">
                  <c:v>364.00878462099797</c:v>
                </c:pt>
                <c:pt idx="18">
                  <c:v>373.17876347395298</c:v>
                </c:pt>
                <c:pt idx="19">
                  <c:v>369.95158813082003</c:v>
                </c:pt>
                <c:pt idx="20">
                  <c:v>357.759857842011</c:v>
                </c:pt>
                <c:pt idx="21">
                  <c:v>321.99488524032199</c:v>
                </c:pt>
                <c:pt idx="22">
                  <c:v>345.713516823497</c:v>
                </c:pt>
                <c:pt idx="23">
                  <c:v>335.64573611498599</c:v>
                </c:pt>
                <c:pt idx="24">
                  <c:v>349.76285322381102</c:v>
                </c:pt>
                <c:pt idx="25">
                  <c:v>351.81489879310999</c:v>
                </c:pt>
                <c:pt idx="26">
                  <c:v>356.62149976678199</c:v>
                </c:pt>
                <c:pt idx="27">
                  <c:v>372.872879419855</c:v>
                </c:pt>
                <c:pt idx="28">
                  <c:v>380.130217280365</c:v>
                </c:pt>
                <c:pt idx="29">
                  <c:v>396.977069912513</c:v>
                </c:pt>
                <c:pt idx="30">
                  <c:v>410.53009516156499</c:v>
                </c:pt>
                <c:pt idx="31">
                  <c:v>418.91818550600601</c:v>
                </c:pt>
                <c:pt idx="32">
                  <c:v>425.25341434025501</c:v>
                </c:pt>
                <c:pt idx="33">
                  <c:v>434.028108101523</c:v>
                </c:pt>
                <c:pt idx="34">
                  <c:v>441.95550341654598</c:v>
                </c:pt>
                <c:pt idx="35">
                  <c:v>450.87999917837902</c:v>
                </c:pt>
                <c:pt idx="36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12-482C-B132-3CDE8B1A6B18}"/>
            </c:ext>
          </c:extLst>
        </c:ser>
        <c:ser>
          <c:idx val="1"/>
          <c:order val="1"/>
          <c:tx>
            <c:strRef>
              <c:f>[5]Sheet1!$C$1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[5]Sheet1!$C$2:$C$116</c:f>
              <c:numCache>
                <c:formatCode>0</c:formatCode>
                <c:ptCount val="56"/>
                <c:pt idx="0">
                  <c:v>295.05698032913398</c:v>
                </c:pt>
                <c:pt idx="1">
                  <c:v>297.67988758756701</c:v>
                </c:pt>
                <c:pt idx="2">
                  <c:v>300.337272256262</c:v>
                </c:pt>
                <c:pt idx="3">
                  <c:v>303.03037434309999</c:v>
                </c:pt>
                <c:pt idx="4">
                  <c:v>305.76612612385202</c:v>
                </c:pt>
                <c:pt idx="5">
                  <c:v>308.55198438966499</c:v>
                </c:pt>
                <c:pt idx="6">
                  <c:v>311.39223343750098</c:v>
                </c:pt>
                <c:pt idx="7">
                  <c:v>314.28699845658599</c:v>
                </c:pt>
                <c:pt idx="8">
                  <c:v>317.23275941915801</c:v>
                </c:pt>
                <c:pt idx="9">
                  <c:v>320.21876737769497</c:v>
                </c:pt>
                <c:pt idx="10">
                  <c:v>323.23300290397498</c:v>
                </c:pt>
                <c:pt idx="11">
                  <c:v>326.263238259253</c:v>
                </c:pt>
                <c:pt idx="12">
                  <c:v>329.29826227985501</c:v>
                </c:pt>
                <c:pt idx="13">
                  <c:v>332.33301207128397</c:v>
                </c:pt>
                <c:pt idx="14">
                  <c:v>335.36927705551</c:v>
                </c:pt>
                <c:pt idx="15">
                  <c:v>338.41509596744601</c:v>
                </c:pt>
                <c:pt idx="16">
                  <c:v>341.48089620296798</c:v>
                </c:pt>
                <c:pt idx="17">
                  <c:v>344.55422426879466</c:v>
                </c:pt>
                <c:pt idx="18">
                  <c:v>347.65521228721377</c:v>
                </c:pt>
                <c:pt idx="19">
                  <c:v>350.78410919779867</c:v>
                </c:pt>
                <c:pt idx="20">
                  <c:v>353.94116618057882</c:v>
                </c:pt>
                <c:pt idx="21">
                  <c:v>343.32293119516146</c:v>
                </c:pt>
                <c:pt idx="22">
                  <c:v>346.41283757591788</c:v>
                </c:pt>
                <c:pt idx="23">
                  <c:v>349.53055311410111</c:v>
                </c:pt>
                <c:pt idx="24">
                  <c:v>352.67632809212796</c:v>
                </c:pt>
                <c:pt idx="25">
                  <c:v>355.85041504495706</c:v>
                </c:pt>
                <c:pt idx="26">
                  <c:v>359.05306878036163</c:v>
                </c:pt>
                <c:pt idx="27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2-482C-B132-3CDE8B1A6B18}"/>
            </c:ext>
          </c:extLst>
        </c:ser>
        <c:ser>
          <c:idx val="2"/>
          <c:order val="2"/>
          <c:tx>
            <c:strRef>
              <c:f>[5]Sheet1!$D$1</c:f>
              <c:strCache>
                <c:ptCount val="1"/>
                <c:pt idx="0">
                  <c:v>#REF!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[5]Sheet1!$D$2:$D$116</c:f>
              <c:numCache>
                <c:formatCode>General</c:formatCode>
                <c:ptCount val="56"/>
                <c:pt idx="28" formatCode="0">
                  <c:v>365.90739186337868</c:v>
                </c:pt>
                <c:pt idx="29" formatCode="0">
                  <c:v>369.56646578201247</c:v>
                </c:pt>
                <c:pt idx="30" formatCode="0">
                  <c:v>373.26213043983262</c:v>
                </c:pt>
                <c:pt idx="31" formatCode="0">
                  <c:v>376.99475174423094</c:v>
                </c:pt>
                <c:pt idx="32" formatCode="0">
                  <c:v>380.76469926167323</c:v>
                </c:pt>
                <c:pt idx="33" formatCode="0">
                  <c:v>384.57234625428998</c:v>
                </c:pt>
                <c:pt idx="34" formatCode="0">
                  <c:v>388.41806971683286</c:v>
                </c:pt>
                <c:pt idx="35" formatCode="0">
                  <c:v>392.30225041400121</c:v>
                </c:pt>
                <c:pt idx="36" formatCode="0">
                  <c:v>396.22527291814123</c:v>
                </c:pt>
                <c:pt idx="37" formatCode="0">
                  <c:v>400.18752564732267</c:v>
                </c:pt>
                <c:pt idx="38" formatCode="0">
                  <c:v>404.1894009037959</c:v>
                </c:pt>
                <c:pt idx="39" formatCode="0">
                  <c:v>408.23129491283385</c:v>
                </c:pt>
                <c:pt idx="40" formatCode="0">
                  <c:v>412.31360786196217</c:v>
                </c:pt>
                <c:pt idx="41" formatCode="0">
                  <c:v>416.43674394058178</c:v>
                </c:pt>
                <c:pt idx="42" formatCode="0">
                  <c:v>420.60111137998757</c:v>
                </c:pt>
                <c:pt idx="43" formatCode="0">
                  <c:v>424.80712249378746</c:v>
                </c:pt>
                <c:pt idx="44" formatCode="0">
                  <c:v>429.05519371872532</c:v>
                </c:pt>
                <c:pt idx="45" formatCode="0">
                  <c:v>433.34574565591259</c:v>
                </c:pt>
                <c:pt idx="46" formatCode="0">
                  <c:v>437.67920311247173</c:v>
                </c:pt>
                <c:pt idx="47" formatCode="0">
                  <c:v>442.05599514359642</c:v>
                </c:pt>
                <c:pt idx="48" formatCode="0">
                  <c:v>446.47655509503238</c:v>
                </c:pt>
                <c:pt idx="49" formatCode="0">
                  <c:v>450.94132064598273</c:v>
                </c:pt>
                <c:pt idx="50" formatCode="0">
                  <c:v>455.45073385244257</c:v>
                </c:pt>
                <c:pt idx="51" formatCode="0">
                  <c:v>460.00524119096701</c:v>
                </c:pt>
                <c:pt idx="52" formatCode="0">
                  <c:v>464.60529360287671</c:v>
                </c:pt>
                <c:pt idx="53" formatCode="0">
                  <c:v>469.25134653890547</c:v>
                </c:pt>
                <c:pt idx="54" formatCode="0">
                  <c:v>473.94386000429455</c:v>
                </c:pt>
                <c:pt idx="55" formatCode="0">
                  <c:v>478.68329860433749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12-482C-B132-3CDE8B1A6B18}"/>
            </c:ext>
          </c:extLst>
        </c:ser>
        <c:ser>
          <c:idx val="3"/>
          <c:order val="3"/>
          <c:tx>
            <c:strRef>
              <c:f>[5]Sheet1!$E$1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solidFill>
                <a:srgbClr val="E2AC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[5]Sheet1!$E$2:$E$116</c:f>
              <c:numCache>
                <c:formatCode>General</c:formatCode>
                <c:ptCount val="56"/>
                <c:pt idx="36" formatCode="0">
                  <c:v>464.09278326280798</c:v>
                </c:pt>
                <c:pt idx="37" formatCode="0">
                  <c:v>456.20320594734022</c:v>
                </c:pt>
                <c:pt idx="38" formatCode="0">
                  <c:v>449.36015785813009</c:v>
                </c:pt>
                <c:pt idx="39" formatCode="0">
                  <c:v>442.61975549025811</c:v>
                </c:pt>
                <c:pt idx="40" formatCode="0">
                  <c:v>437.30831842437499</c:v>
                </c:pt>
                <c:pt idx="41" formatCode="0">
                  <c:v>433.80985187697996</c:v>
                </c:pt>
                <c:pt idx="42" formatCode="0">
                  <c:v>432.50842232134903</c:v>
                </c:pt>
                <c:pt idx="43" formatCode="0">
                  <c:v>431.21089705438499</c:v>
                </c:pt>
                <c:pt idx="44" formatCode="0">
                  <c:v>430.77968615733062</c:v>
                </c:pt>
                <c:pt idx="45" formatCode="0">
                  <c:v>435.08748301890392</c:v>
                </c:pt>
                <c:pt idx="46" formatCode="0">
                  <c:v>439.43835784909299</c:v>
                </c:pt>
                <c:pt idx="47" formatCode="0">
                  <c:v>443.83274142758393</c:v>
                </c:pt>
                <c:pt idx="48" formatCode="0">
                  <c:v>448.27106884185974</c:v>
                </c:pt>
                <c:pt idx="49" formatCode="0">
                  <c:v>452.75377953027834</c:v>
                </c:pt>
                <c:pt idx="50" formatCode="0">
                  <c:v>457.28131732558114</c:v>
                </c:pt>
                <c:pt idx="51" formatCode="0">
                  <c:v>461.85413049883698</c:v>
                </c:pt>
                <c:pt idx="52" formatCode="0">
                  <c:v>466.47267180382534</c:v>
                </c:pt>
                <c:pt idx="53" formatCode="0">
                  <c:v>471.13739852186359</c:v>
                </c:pt>
                <c:pt idx="54" formatCode="0">
                  <c:v>475.84877250708223</c:v>
                </c:pt>
                <c:pt idx="55" formatCode="0">
                  <c:v>480.60726023215307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2-482C-B132-3CDE8B1A6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8817608"/>
        <c:axId val="468813688"/>
      </c:lineChart>
      <c:catAx>
        <c:axId val="468817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3688"/>
        <c:crosses val="autoZero"/>
        <c:auto val="1"/>
        <c:lblAlgn val="ctr"/>
        <c:lblOffset val="100"/>
        <c:noMultiLvlLbl val="0"/>
      </c:catAx>
      <c:valAx>
        <c:axId val="46881368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7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>
        <a:lumMod val="95000"/>
      </a:sysClr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'[2]Գծապատկեր Ն.1.2.'!$B$1</c:f>
              <c:strCache>
                <c:ptCount val="1"/>
                <c:pt idx="0">
                  <c:v>Վարձակալության 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'[2]Գծապատկեր Ն.1.2.'!$A$2:$A$68</c:f>
              <c:strCache>
                <c:ptCount val="6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</c:strCache>
            </c:strRef>
          </c:cat>
          <c:val>
            <c:numRef>
              <c:f>'[2]Գծապատկեր Ն.1.2.'!$B$2:$B$68</c:f>
              <c:numCache>
                <c:formatCode>General</c:formatCode>
                <c:ptCount val="67"/>
                <c:pt idx="0">
                  <c:v>100.04276827309317</c:v>
                </c:pt>
                <c:pt idx="1">
                  <c:v>100.04276827309317</c:v>
                </c:pt>
                <c:pt idx="2">
                  <c:v>100.04276827309317</c:v>
                </c:pt>
                <c:pt idx="3">
                  <c:v>100.105705687415</c:v>
                </c:pt>
                <c:pt idx="4">
                  <c:v>100.31231590499246</c:v>
                </c:pt>
                <c:pt idx="5">
                  <c:v>103.70142473114825</c:v>
                </c:pt>
                <c:pt idx="6">
                  <c:v>104.00622517600134</c:v>
                </c:pt>
                <c:pt idx="7">
                  <c:v>104.25973743590218</c:v>
                </c:pt>
                <c:pt idx="8">
                  <c:v>104.56208728337063</c:v>
                </c:pt>
                <c:pt idx="9">
                  <c:v>108.04251886731385</c:v>
                </c:pt>
                <c:pt idx="10">
                  <c:v>108.25974450640727</c:v>
                </c:pt>
                <c:pt idx="11">
                  <c:v>108.40759089137102</c:v>
                </c:pt>
                <c:pt idx="12">
                  <c:v>108.70735924132863</c:v>
                </c:pt>
                <c:pt idx="13">
                  <c:v>108.99951589694334</c:v>
                </c:pt>
                <c:pt idx="14">
                  <c:v>109.16703398954579</c:v>
                </c:pt>
                <c:pt idx="15">
                  <c:v>109.16703398954579</c:v>
                </c:pt>
                <c:pt idx="16">
                  <c:v>109.2535407951777</c:v>
                </c:pt>
                <c:pt idx="17">
                  <c:v>109.68983092744388</c:v>
                </c:pt>
                <c:pt idx="18">
                  <c:v>110.05792305801388</c:v>
                </c:pt>
                <c:pt idx="19">
                  <c:v>110.32241743198217</c:v>
                </c:pt>
                <c:pt idx="20">
                  <c:v>110.94430494209548</c:v>
                </c:pt>
                <c:pt idx="21">
                  <c:v>111.17406436636583</c:v>
                </c:pt>
                <c:pt idx="22">
                  <c:v>112.39009615185751</c:v>
                </c:pt>
                <c:pt idx="23">
                  <c:v>113.17019975075364</c:v>
                </c:pt>
                <c:pt idx="24">
                  <c:v>114.80789996552785</c:v>
                </c:pt>
                <c:pt idx="25">
                  <c:v>115.53121863158194</c:v>
                </c:pt>
                <c:pt idx="26">
                  <c:v>115.83184321802671</c:v>
                </c:pt>
                <c:pt idx="27">
                  <c:v>116.38342420799785</c:v>
                </c:pt>
                <c:pt idx="28">
                  <c:v>116.68950554816219</c:v>
                </c:pt>
                <c:pt idx="29">
                  <c:v>117.60946180465575</c:v>
                </c:pt>
                <c:pt idx="30">
                  <c:v>117.60946180465575</c:v>
                </c:pt>
                <c:pt idx="31">
                  <c:v>117.60946180465575</c:v>
                </c:pt>
                <c:pt idx="32">
                  <c:v>118.35226579384955</c:v>
                </c:pt>
                <c:pt idx="33">
                  <c:v>118.54571335190096</c:v>
                </c:pt>
                <c:pt idx="34">
                  <c:v>118.87972039335064</c:v>
                </c:pt>
                <c:pt idx="35">
                  <c:v>119.13934473628784</c:v>
                </c:pt>
                <c:pt idx="36">
                  <c:v>119.84998267025257</c:v>
                </c:pt>
                <c:pt idx="37">
                  <c:v>120.0415463308393</c:v>
                </c:pt>
                <c:pt idx="38">
                  <c:v>132.95921096733025</c:v>
                </c:pt>
                <c:pt idx="39">
                  <c:v>138.69981132859411</c:v>
                </c:pt>
                <c:pt idx="40">
                  <c:v>143.71110516410539</c:v>
                </c:pt>
                <c:pt idx="41">
                  <c:v>147.16433520532402</c:v>
                </c:pt>
                <c:pt idx="42">
                  <c:v>152.79475366748491</c:v>
                </c:pt>
                <c:pt idx="43">
                  <c:v>154.91310013071001</c:v>
                </c:pt>
                <c:pt idx="44">
                  <c:v>159.37753719002728</c:v>
                </c:pt>
                <c:pt idx="45">
                  <c:v>164.32261883678834</c:v>
                </c:pt>
                <c:pt idx="46">
                  <c:v>168.29237068201004</c:v>
                </c:pt>
                <c:pt idx="47">
                  <c:v>169.56934504139284</c:v>
                </c:pt>
                <c:pt idx="48">
                  <c:v>169.56934504139284</c:v>
                </c:pt>
                <c:pt idx="49">
                  <c:v>168.03863207581011</c:v>
                </c:pt>
                <c:pt idx="50">
                  <c:v>168.33892601928798</c:v>
                </c:pt>
                <c:pt idx="51">
                  <c:v>168.37357077464213</c:v>
                </c:pt>
                <c:pt idx="52">
                  <c:v>168.37636622916011</c:v>
                </c:pt>
                <c:pt idx="53">
                  <c:v>168.20143417734769</c:v>
                </c:pt>
                <c:pt idx="54">
                  <c:v>168.20143417734769</c:v>
                </c:pt>
                <c:pt idx="55">
                  <c:v>168.24152213646803</c:v>
                </c:pt>
                <c:pt idx="56">
                  <c:v>168.42026734121242</c:v>
                </c:pt>
                <c:pt idx="57">
                  <c:v>171.28801453310899</c:v>
                </c:pt>
                <c:pt idx="58">
                  <c:v>173.48820243950254</c:v>
                </c:pt>
                <c:pt idx="59">
                  <c:v>174.00308595335633</c:v>
                </c:pt>
                <c:pt idx="60">
                  <c:v>174.28265309067817</c:v>
                </c:pt>
                <c:pt idx="61">
                  <c:v>173.54549247269364</c:v>
                </c:pt>
                <c:pt idx="62">
                  <c:v>172.48263862454988</c:v>
                </c:pt>
                <c:pt idx="63">
                  <c:v>171.0748766123499</c:v>
                </c:pt>
                <c:pt idx="64">
                  <c:v>170.44389428811851</c:v>
                </c:pt>
                <c:pt idx="65">
                  <c:v>170.30797454606352</c:v>
                </c:pt>
                <c:pt idx="66">
                  <c:v>169.96987659696393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B-456B-8262-C1F55A80A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8280927"/>
        <c:axId val="888279263"/>
      </c:lineChart>
      <c:catAx>
        <c:axId val="88828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79263"/>
        <c:crosses val="autoZero"/>
        <c:auto val="1"/>
        <c:lblAlgn val="ctr"/>
        <c:lblOffset val="100"/>
        <c:noMultiLvlLbl val="0"/>
      </c:catAx>
      <c:valAx>
        <c:axId val="888279263"/>
        <c:scaling>
          <c:orientation val="minMax"/>
          <c:min val="9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 sz="800"/>
                  <a:t>Index, 2018 dec=100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809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34810111255161E-2"/>
          <c:y val="0.17545784855251303"/>
          <c:w val="0.92056975985631673"/>
          <c:h val="0.63998511380107337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[5]Sheet1!$B$2:$B$116</c:f>
              <c:numCache>
                <c:formatCode>0</c:formatCode>
                <c:ptCount val="56"/>
                <c:pt idx="0">
                  <c:v>292.76191507875802</c:v>
                </c:pt>
                <c:pt idx="1">
                  <c:v>297.224143974676</c:v>
                </c:pt>
                <c:pt idx="2">
                  <c:v>309.44490087977402</c:v>
                </c:pt>
                <c:pt idx="3">
                  <c:v>303.86959894567701</c:v>
                </c:pt>
                <c:pt idx="4">
                  <c:v>300.69013542849501</c:v>
                </c:pt>
                <c:pt idx="5">
                  <c:v>301.897412008652</c:v>
                </c:pt>
                <c:pt idx="6">
                  <c:v>305.55988626248302</c:v>
                </c:pt>
                <c:pt idx="7">
                  <c:v>302.72072683489802</c:v>
                </c:pt>
                <c:pt idx="8">
                  <c:v>315.19999030372401</c:v>
                </c:pt>
                <c:pt idx="9">
                  <c:v>319.88547053683698</c:v>
                </c:pt>
                <c:pt idx="10">
                  <c:v>324.859523019297</c:v>
                </c:pt>
                <c:pt idx="11">
                  <c:v>336.10046894297</c:v>
                </c:pt>
                <c:pt idx="12">
                  <c:v>340.261968626998</c:v>
                </c:pt>
                <c:pt idx="13">
                  <c:v>342.33191278290502</c:v>
                </c:pt>
                <c:pt idx="14">
                  <c:v>339.19113459168102</c:v>
                </c:pt>
                <c:pt idx="15">
                  <c:v>346.36550670708101</c:v>
                </c:pt>
                <c:pt idx="16">
                  <c:v>351.71759455107502</c:v>
                </c:pt>
                <c:pt idx="17">
                  <c:v>364.00878462099797</c:v>
                </c:pt>
                <c:pt idx="18">
                  <c:v>373.17876347395298</c:v>
                </c:pt>
                <c:pt idx="19">
                  <c:v>369.95158813082003</c:v>
                </c:pt>
                <c:pt idx="20">
                  <c:v>357.759857842011</c:v>
                </c:pt>
                <c:pt idx="21">
                  <c:v>321.99488524032199</c:v>
                </c:pt>
                <c:pt idx="22">
                  <c:v>345.713516823497</c:v>
                </c:pt>
                <c:pt idx="23">
                  <c:v>335.64573611498599</c:v>
                </c:pt>
                <c:pt idx="24">
                  <c:v>349.76285322381102</c:v>
                </c:pt>
                <c:pt idx="25">
                  <c:v>351.81489879310999</c:v>
                </c:pt>
                <c:pt idx="26">
                  <c:v>356.62149976678199</c:v>
                </c:pt>
                <c:pt idx="27">
                  <c:v>372.872879419855</c:v>
                </c:pt>
                <c:pt idx="28">
                  <c:v>380.130217280365</c:v>
                </c:pt>
                <c:pt idx="29">
                  <c:v>396.977069912513</c:v>
                </c:pt>
                <c:pt idx="30">
                  <c:v>410.53009516156499</c:v>
                </c:pt>
                <c:pt idx="31">
                  <c:v>418.91818550600601</c:v>
                </c:pt>
                <c:pt idx="32">
                  <c:v>425.25341434025501</c:v>
                </c:pt>
                <c:pt idx="33">
                  <c:v>434.028108101523</c:v>
                </c:pt>
                <c:pt idx="34">
                  <c:v>441.95550341654598</c:v>
                </c:pt>
                <c:pt idx="35">
                  <c:v>450.87999917837902</c:v>
                </c:pt>
                <c:pt idx="36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ED-4D29-B00F-0CA357522519}"/>
            </c:ext>
          </c:extLst>
        </c:ser>
        <c:ser>
          <c:idx val="1"/>
          <c:order val="1"/>
          <c:tx>
            <c:strRef>
              <c:f>[5]Sheet1!$C$1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[5]Sheet1!$C$2:$C$116</c:f>
              <c:numCache>
                <c:formatCode>0</c:formatCode>
                <c:ptCount val="56"/>
                <c:pt idx="0">
                  <c:v>295.05698032913398</c:v>
                </c:pt>
                <c:pt idx="1">
                  <c:v>297.67988758756701</c:v>
                </c:pt>
                <c:pt idx="2">
                  <c:v>300.337272256262</c:v>
                </c:pt>
                <c:pt idx="3">
                  <c:v>303.03037434309999</c:v>
                </c:pt>
                <c:pt idx="4">
                  <c:v>305.76612612385202</c:v>
                </c:pt>
                <c:pt idx="5">
                  <c:v>308.55198438966499</c:v>
                </c:pt>
                <c:pt idx="6">
                  <c:v>311.39223343750098</c:v>
                </c:pt>
                <c:pt idx="7">
                  <c:v>314.28699845658599</c:v>
                </c:pt>
                <c:pt idx="8">
                  <c:v>317.23275941915801</c:v>
                </c:pt>
                <c:pt idx="9">
                  <c:v>320.21876737769497</c:v>
                </c:pt>
                <c:pt idx="10">
                  <c:v>323.23300290397498</c:v>
                </c:pt>
                <c:pt idx="11">
                  <c:v>326.263238259253</c:v>
                </c:pt>
                <c:pt idx="12">
                  <c:v>329.29826227985501</c:v>
                </c:pt>
                <c:pt idx="13">
                  <c:v>332.33301207128397</c:v>
                </c:pt>
                <c:pt idx="14">
                  <c:v>335.36927705551</c:v>
                </c:pt>
                <c:pt idx="15">
                  <c:v>338.41509596744601</c:v>
                </c:pt>
                <c:pt idx="16">
                  <c:v>341.48089620296798</c:v>
                </c:pt>
                <c:pt idx="17">
                  <c:v>344.55422426879466</c:v>
                </c:pt>
                <c:pt idx="18">
                  <c:v>347.65521228721377</c:v>
                </c:pt>
                <c:pt idx="19">
                  <c:v>350.78410919779867</c:v>
                </c:pt>
                <c:pt idx="20">
                  <c:v>353.94116618057882</c:v>
                </c:pt>
                <c:pt idx="21">
                  <c:v>343.32293119516146</c:v>
                </c:pt>
                <c:pt idx="22">
                  <c:v>346.41283757591788</c:v>
                </c:pt>
                <c:pt idx="23">
                  <c:v>349.53055311410111</c:v>
                </c:pt>
                <c:pt idx="24">
                  <c:v>352.67632809212796</c:v>
                </c:pt>
                <c:pt idx="25">
                  <c:v>355.85041504495706</c:v>
                </c:pt>
                <c:pt idx="26">
                  <c:v>359.05306878036163</c:v>
                </c:pt>
                <c:pt idx="27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ED-4D29-B00F-0CA357522519}"/>
            </c:ext>
          </c:extLst>
        </c:ser>
        <c:ser>
          <c:idx val="2"/>
          <c:order val="2"/>
          <c:tx>
            <c:strRef>
              <c:f>[5]Sheet1!$D$1</c:f>
              <c:strCache>
                <c:ptCount val="1"/>
                <c:pt idx="0">
                  <c:v>#REF!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[5]Sheet1!$D$2:$D$116</c:f>
              <c:numCache>
                <c:formatCode>General</c:formatCode>
                <c:ptCount val="56"/>
                <c:pt idx="28" formatCode="0">
                  <c:v>365.90739186337868</c:v>
                </c:pt>
                <c:pt idx="29" formatCode="0">
                  <c:v>369.56646578201247</c:v>
                </c:pt>
                <c:pt idx="30" formatCode="0">
                  <c:v>373.26213043983262</c:v>
                </c:pt>
                <c:pt idx="31" formatCode="0">
                  <c:v>376.99475174423094</c:v>
                </c:pt>
                <c:pt idx="32" formatCode="0">
                  <c:v>380.76469926167323</c:v>
                </c:pt>
                <c:pt idx="33" formatCode="0">
                  <c:v>384.57234625428998</c:v>
                </c:pt>
                <c:pt idx="34" formatCode="0">
                  <c:v>388.41806971683286</c:v>
                </c:pt>
                <c:pt idx="35" formatCode="0">
                  <c:v>392.30225041400121</c:v>
                </c:pt>
                <c:pt idx="36" formatCode="0">
                  <c:v>396.22527291814123</c:v>
                </c:pt>
                <c:pt idx="37" formatCode="0">
                  <c:v>400.18752564732267</c:v>
                </c:pt>
                <c:pt idx="38" formatCode="0">
                  <c:v>404.1894009037959</c:v>
                </c:pt>
                <c:pt idx="39" formatCode="0">
                  <c:v>408.23129491283385</c:v>
                </c:pt>
                <c:pt idx="40" formatCode="0">
                  <c:v>412.31360786196217</c:v>
                </c:pt>
                <c:pt idx="41" formatCode="0">
                  <c:v>416.43674394058178</c:v>
                </c:pt>
                <c:pt idx="42" formatCode="0">
                  <c:v>420.60111137998757</c:v>
                </c:pt>
                <c:pt idx="43" formatCode="0">
                  <c:v>424.80712249378746</c:v>
                </c:pt>
                <c:pt idx="44" formatCode="0">
                  <c:v>429.05519371872532</c:v>
                </c:pt>
                <c:pt idx="45" formatCode="0">
                  <c:v>433.34574565591259</c:v>
                </c:pt>
                <c:pt idx="46" formatCode="0">
                  <c:v>437.67920311247173</c:v>
                </c:pt>
                <c:pt idx="47" formatCode="0">
                  <c:v>442.05599514359642</c:v>
                </c:pt>
                <c:pt idx="48" formatCode="0">
                  <c:v>446.47655509503238</c:v>
                </c:pt>
                <c:pt idx="49" formatCode="0">
                  <c:v>450.94132064598273</c:v>
                </c:pt>
                <c:pt idx="50" formatCode="0">
                  <c:v>455.45073385244257</c:v>
                </c:pt>
                <c:pt idx="51" formatCode="0">
                  <c:v>460.00524119096701</c:v>
                </c:pt>
                <c:pt idx="52" formatCode="0">
                  <c:v>464.60529360287671</c:v>
                </c:pt>
                <c:pt idx="53" formatCode="0">
                  <c:v>469.25134653890547</c:v>
                </c:pt>
                <c:pt idx="54" formatCode="0">
                  <c:v>473.94386000429455</c:v>
                </c:pt>
                <c:pt idx="55" formatCode="0">
                  <c:v>478.68329860433749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ED-4D29-B00F-0CA357522519}"/>
            </c:ext>
          </c:extLst>
        </c:ser>
        <c:ser>
          <c:idx val="4"/>
          <c:order val="3"/>
          <c:tx>
            <c:strRef>
              <c:f>[5]Sheet1!$F$1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[5]Sheet1!$F$2:$F$116</c:f>
              <c:numCache>
                <c:formatCode>General</c:formatCode>
                <c:ptCount val="56"/>
                <c:pt idx="33" formatCode="0">
                  <c:v>434.028108101523</c:v>
                </c:pt>
                <c:pt idx="34" formatCode="0">
                  <c:v>438.36838918253824</c:v>
                </c:pt>
                <c:pt idx="35" formatCode="0">
                  <c:v>442.75207307436364</c:v>
                </c:pt>
                <c:pt idx="36" formatCode="0">
                  <c:v>447.17959380510729</c:v>
                </c:pt>
                <c:pt idx="37" formatCode="0">
                  <c:v>451.65138974315835</c:v>
                </c:pt>
                <c:pt idx="38" formatCode="0">
                  <c:v>456.16790364058994</c:v>
                </c:pt>
                <c:pt idx="39" formatCode="0">
                  <c:v>457.53640735151168</c:v>
                </c:pt>
                <c:pt idx="40" formatCode="0">
                  <c:v>458.90901657356619</c:v>
                </c:pt>
                <c:pt idx="41" formatCode="0">
                  <c:v>460.28574362328686</c:v>
                </c:pt>
                <c:pt idx="42" formatCode="0">
                  <c:v>461.66660085415668</c:v>
                </c:pt>
                <c:pt idx="43" formatCode="0">
                  <c:v>463.05160065671913</c:v>
                </c:pt>
                <c:pt idx="44" formatCode="0">
                  <c:v>464.44075545868924</c:v>
                </c:pt>
                <c:pt idx="45" formatCode="0">
                  <c:v>465.83407772506524</c:v>
                </c:pt>
                <c:pt idx="46" formatCode="0">
                  <c:v>467.23157995824039</c:v>
                </c:pt>
                <c:pt idx="47" formatCode="0">
                  <c:v>468.63327469811503</c:v>
                </c:pt>
                <c:pt idx="48" formatCode="0">
                  <c:v>470.03917452220935</c:v>
                </c:pt>
                <c:pt idx="49" formatCode="0">
                  <c:v>471.44929204577591</c:v>
                </c:pt>
                <c:pt idx="50" formatCode="0">
                  <c:v>472.8636399219132</c:v>
                </c:pt>
                <c:pt idx="51" formatCode="0">
                  <c:v>474.28223084167888</c:v>
                </c:pt>
                <c:pt idx="52" formatCode="0">
                  <c:v>475.70507753420389</c:v>
                </c:pt>
                <c:pt idx="53" formatCode="0">
                  <c:v>477.13219276680644</c:v>
                </c:pt>
                <c:pt idx="54" formatCode="0">
                  <c:v>478.56358934510683</c:v>
                </c:pt>
                <c:pt idx="55" formatCode="0">
                  <c:v>479.99928011314211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ED-4D29-B00F-0CA357522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8816040"/>
        <c:axId val="468810944"/>
      </c:lineChart>
      <c:catAx>
        <c:axId val="46881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0944"/>
        <c:crosses val="autoZero"/>
        <c:auto val="1"/>
        <c:lblAlgn val="ctr"/>
        <c:lblOffset val="100"/>
        <c:noMultiLvlLbl val="0"/>
      </c:catAx>
      <c:valAx>
        <c:axId val="468810944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8816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>
        <a:lumMod val="95000"/>
      </a:sysClr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'[2]Գծապատկեր Ն.1.5.'!$B$1</c:f>
              <c:strCache>
                <c:ptCount val="1"/>
                <c:pt idx="0">
                  <c:v>Ցածր արտադրողական զբաղվածության կշիռը ընդհանուրի մեջ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'[2]Գծապատկեր Ն.1.5.'!$A$2:$A$68</c:f>
              <c:numCache>
                <c:formatCode>General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'[2]Գծապատկեր Ն.1.5.'!$B$2:$B$68</c:f>
              <c:numCache>
                <c:formatCode>General</c:formatCode>
                <c:ptCount val="67"/>
                <c:pt idx="0">
                  <c:v>10.567156511222199</c:v>
                </c:pt>
                <c:pt idx="1">
                  <c:v>10.671569419751091</c:v>
                </c:pt>
                <c:pt idx="2">
                  <c:v>10.838438561866866</c:v>
                </c:pt>
                <c:pt idx="3">
                  <c:v>10.91096706633143</c:v>
                </c:pt>
                <c:pt idx="4">
                  <c:v>11.012739686082874</c:v>
                </c:pt>
                <c:pt idx="5">
                  <c:v>11.287163936933522</c:v>
                </c:pt>
                <c:pt idx="6">
                  <c:v>11.41029191548497</c:v>
                </c:pt>
                <c:pt idx="7">
                  <c:v>11.499685410866689</c:v>
                </c:pt>
                <c:pt idx="8">
                  <c:v>11.34607842020379</c:v>
                </c:pt>
                <c:pt idx="9">
                  <c:v>11.312025422527041</c:v>
                </c:pt>
                <c:pt idx="10">
                  <c:v>11.228097694645809</c:v>
                </c:pt>
                <c:pt idx="11">
                  <c:v>11.303360299188794</c:v>
                </c:pt>
                <c:pt idx="12">
                  <c:v>11.412699470300163</c:v>
                </c:pt>
                <c:pt idx="13">
                  <c:v>11.583053030845202</c:v>
                </c:pt>
                <c:pt idx="14">
                  <c:v>11.512775536928213</c:v>
                </c:pt>
                <c:pt idx="15">
                  <c:v>10.016527004647045</c:v>
                </c:pt>
                <c:pt idx="16">
                  <c:v>10.780162145799608</c:v>
                </c:pt>
                <c:pt idx="17">
                  <c:v>11.304592362282847</c:v>
                </c:pt>
                <c:pt idx="18">
                  <c:v>11.138660046488829</c:v>
                </c:pt>
                <c:pt idx="19">
                  <c:v>11.345673844139412</c:v>
                </c:pt>
                <c:pt idx="20">
                  <c:v>11.460174670603079</c:v>
                </c:pt>
                <c:pt idx="21">
                  <c:v>10.928490621836326</c:v>
                </c:pt>
                <c:pt idx="22">
                  <c:v>10.765870700112128</c:v>
                </c:pt>
                <c:pt idx="23">
                  <c:v>10.801304076336789</c:v>
                </c:pt>
                <c:pt idx="24">
                  <c:v>10.892047697759109</c:v>
                </c:pt>
                <c:pt idx="25">
                  <c:v>11.150874509072912</c:v>
                </c:pt>
                <c:pt idx="26">
                  <c:v>11.208609037161231</c:v>
                </c:pt>
                <c:pt idx="27">
                  <c:v>11.403648717130576</c:v>
                </c:pt>
                <c:pt idx="28">
                  <c:v>11.667583419343275</c:v>
                </c:pt>
                <c:pt idx="29">
                  <c:v>11.937332928727947</c:v>
                </c:pt>
                <c:pt idx="30">
                  <c:v>12.243962630001763</c:v>
                </c:pt>
                <c:pt idx="31">
                  <c:v>12.259448622779379</c:v>
                </c:pt>
                <c:pt idx="32">
                  <c:v>12.086235986652168</c:v>
                </c:pt>
                <c:pt idx="33">
                  <c:v>12.141926839394081</c:v>
                </c:pt>
                <c:pt idx="34">
                  <c:v>12.094404543476603</c:v>
                </c:pt>
                <c:pt idx="35">
                  <c:v>12.079426283057701</c:v>
                </c:pt>
                <c:pt idx="36">
                  <c:v>12.015555832898061</c:v>
                </c:pt>
                <c:pt idx="37">
                  <c:v>12.121363696993949</c:v>
                </c:pt>
                <c:pt idx="38">
                  <c:v>12.234706990704822</c:v>
                </c:pt>
                <c:pt idx="39">
                  <c:v>12.416066360413515</c:v>
                </c:pt>
                <c:pt idx="40">
                  <c:v>12.415495162311899</c:v>
                </c:pt>
                <c:pt idx="41">
                  <c:v>12.454426091561301</c:v>
                </c:pt>
                <c:pt idx="42">
                  <c:v>12.544645993863737</c:v>
                </c:pt>
                <c:pt idx="43">
                  <c:v>12.612400608044902</c:v>
                </c:pt>
                <c:pt idx="44">
                  <c:v>12.360739519446776</c:v>
                </c:pt>
                <c:pt idx="45">
                  <c:v>12.290637168947692</c:v>
                </c:pt>
                <c:pt idx="46">
                  <c:v>12.204515272244356</c:v>
                </c:pt>
                <c:pt idx="47">
                  <c:v>12.367224991747849</c:v>
                </c:pt>
                <c:pt idx="48">
                  <c:v>12.294995100352049</c:v>
                </c:pt>
                <c:pt idx="49">
                  <c:v>12.348527241839756</c:v>
                </c:pt>
                <c:pt idx="50">
                  <c:v>12.582357157240038</c:v>
                </c:pt>
                <c:pt idx="51">
                  <c:v>12.728794190702105</c:v>
                </c:pt>
                <c:pt idx="52">
                  <c:v>12.831268692141723</c:v>
                </c:pt>
                <c:pt idx="53">
                  <c:v>12.971023675844249</c:v>
                </c:pt>
                <c:pt idx="54">
                  <c:v>13.243701693924992</c:v>
                </c:pt>
                <c:pt idx="55">
                  <c:v>13.218886251315528</c:v>
                </c:pt>
                <c:pt idx="56">
                  <c:v>13.070556364774907</c:v>
                </c:pt>
                <c:pt idx="57">
                  <c:v>12.969067350197131</c:v>
                </c:pt>
                <c:pt idx="58">
                  <c:v>12.913811460129404</c:v>
                </c:pt>
                <c:pt idx="59">
                  <c:v>13.028326357642911</c:v>
                </c:pt>
                <c:pt idx="60">
                  <c:v>13.154468526805662</c:v>
                </c:pt>
                <c:pt idx="61">
                  <c:v>13.233512781418064</c:v>
                </c:pt>
                <c:pt idx="62">
                  <c:v>13.241194350559493</c:v>
                </c:pt>
                <c:pt idx="63">
                  <c:v>13.348432575971675</c:v>
                </c:pt>
                <c:pt idx="64">
                  <c:v>13.414912585174518</c:v>
                </c:pt>
                <c:pt idx="65">
                  <c:v>13.589775967842071</c:v>
                </c:pt>
                <c:pt idx="66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A2-40BE-ADB2-839BD7F4B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13951"/>
        <c:axId val="2052587743"/>
      </c:lineChart>
      <c:catAx>
        <c:axId val="2052613951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587743"/>
        <c:crosses val="autoZero"/>
        <c:auto val="1"/>
        <c:lblAlgn val="ctr"/>
        <c:lblOffset val="100"/>
        <c:noMultiLvlLbl val="0"/>
      </c:catAx>
      <c:valAx>
        <c:axId val="2052587743"/>
        <c:scaling>
          <c:orientation val="minMax"/>
          <c:min val="9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800"/>
                  <a:t>Կշիռ,</a:t>
                </a:r>
                <a:r>
                  <a:rPr lang="en-US" sz="800"/>
                  <a:t>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13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5734810111255161E-2"/>
          <c:y val="7.5955413209201655E-2"/>
          <c:w val="0.92056975985631673"/>
          <c:h val="0.7939801776965898"/>
        </c:manualLayout>
      </c:layout>
      <c:lineChart>
        <c:grouping val="standard"/>
        <c:varyColors val="0"/>
        <c:ser>
          <c:idx val="0"/>
          <c:order val="0"/>
          <c:tx>
            <c:strRef>
              <c:f>[5]Sheet1!$B$1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[5]Sheet1!$B$2:$B$116</c:f>
              <c:numCache>
                <c:formatCode>0</c:formatCode>
                <c:ptCount val="56"/>
                <c:pt idx="0">
                  <c:v>292.76191507875802</c:v>
                </c:pt>
                <c:pt idx="1">
                  <c:v>297.224143974676</c:v>
                </c:pt>
                <c:pt idx="2">
                  <c:v>309.44490087977402</c:v>
                </c:pt>
                <c:pt idx="3">
                  <c:v>303.86959894567701</c:v>
                </c:pt>
                <c:pt idx="4">
                  <c:v>300.69013542849501</c:v>
                </c:pt>
                <c:pt idx="5">
                  <c:v>301.897412008652</c:v>
                </c:pt>
                <c:pt idx="6">
                  <c:v>305.55988626248302</c:v>
                </c:pt>
                <c:pt idx="7">
                  <c:v>302.72072683489802</c:v>
                </c:pt>
                <c:pt idx="8">
                  <c:v>315.19999030372401</c:v>
                </c:pt>
                <c:pt idx="9">
                  <c:v>319.88547053683698</c:v>
                </c:pt>
                <c:pt idx="10">
                  <c:v>324.859523019297</c:v>
                </c:pt>
                <c:pt idx="11">
                  <c:v>336.10046894297</c:v>
                </c:pt>
                <c:pt idx="12">
                  <c:v>340.261968626998</c:v>
                </c:pt>
                <c:pt idx="13">
                  <c:v>342.33191278290502</c:v>
                </c:pt>
                <c:pt idx="14">
                  <c:v>339.19113459168102</c:v>
                </c:pt>
                <c:pt idx="15">
                  <c:v>346.36550670708101</c:v>
                </c:pt>
                <c:pt idx="16">
                  <c:v>351.71759455107502</c:v>
                </c:pt>
                <c:pt idx="17">
                  <c:v>364.00878462099797</c:v>
                </c:pt>
                <c:pt idx="18">
                  <c:v>373.17876347395298</c:v>
                </c:pt>
                <c:pt idx="19">
                  <c:v>369.95158813082003</c:v>
                </c:pt>
                <c:pt idx="20">
                  <c:v>357.759857842011</c:v>
                </c:pt>
                <c:pt idx="21">
                  <c:v>321.99488524032199</c:v>
                </c:pt>
                <c:pt idx="22">
                  <c:v>345.713516823497</c:v>
                </c:pt>
                <c:pt idx="23">
                  <c:v>335.64573611498599</c:v>
                </c:pt>
                <c:pt idx="24">
                  <c:v>349.76285322381102</c:v>
                </c:pt>
                <c:pt idx="25">
                  <c:v>351.81489879310999</c:v>
                </c:pt>
                <c:pt idx="26">
                  <c:v>356.62149976678199</c:v>
                </c:pt>
                <c:pt idx="27">
                  <c:v>372.872879419855</c:v>
                </c:pt>
                <c:pt idx="28">
                  <c:v>380.130217280365</c:v>
                </c:pt>
                <c:pt idx="29">
                  <c:v>396.977069912513</c:v>
                </c:pt>
                <c:pt idx="30">
                  <c:v>410.53009516156499</c:v>
                </c:pt>
                <c:pt idx="31">
                  <c:v>418.91818550600601</c:v>
                </c:pt>
                <c:pt idx="32">
                  <c:v>425.25341434025501</c:v>
                </c:pt>
                <c:pt idx="33">
                  <c:v>434.028108101523</c:v>
                </c:pt>
                <c:pt idx="34">
                  <c:v>441.95550341654598</c:v>
                </c:pt>
                <c:pt idx="35">
                  <c:v>450.87999917837902</c:v>
                </c:pt>
                <c:pt idx="36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72-486A-B885-979EB86DA825}"/>
            </c:ext>
          </c:extLst>
        </c:ser>
        <c:ser>
          <c:idx val="1"/>
          <c:order val="1"/>
          <c:tx>
            <c:strRef>
              <c:f>[5]Sheet1!$C$1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[5]Sheet1!$C$2:$C$116</c:f>
              <c:numCache>
                <c:formatCode>0</c:formatCode>
                <c:ptCount val="56"/>
                <c:pt idx="0">
                  <c:v>295.05698032913398</c:v>
                </c:pt>
                <c:pt idx="1">
                  <c:v>297.67988758756701</c:v>
                </c:pt>
                <c:pt idx="2">
                  <c:v>300.337272256262</c:v>
                </c:pt>
                <c:pt idx="3">
                  <c:v>303.03037434309999</c:v>
                </c:pt>
                <c:pt idx="4">
                  <c:v>305.76612612385202</c:v>
                </c:pt>
                <c:pt idx="5">
                  <c:v>308.55198438966499</c:v>
                </c:pt>
                <c:pt idx="6">
                  <c:v>311.39223343750098</c:v>
                </c:pt>
                <c:pt idx="7">
                  <c:v>314.28699845658599</c:v>
                </c:pt>
                <c:pt idx="8">
                  <c:v>317.23275941915801</c:v>
                </c:pt>
                <c:pt idx="9">
                  <c:v>320.21876737769497</c:v>
                </c:pt>
                <c:pt idx="10">
                  <c:v>323.23300290397498</c:v>
                </c:pt>
                <c:pt idx="11">
                  <c:v>326.263238259253</c:v>
                </c:pt>
                <c:pt idx="12">
                  <c:v>329.29826227985501</c:v>
                </c:pt>
                <c:pt idx="13">
                  <c:v>332.33301207128397</c:v>
                </c:pt>
                <c:pt idx="14">
                  <c:v>335.36927705551</c:v>
                </c:pt>
                <c:pt idx="15">
                  <c:v>338.41509596744601</c:v>
                </c:pt>
                <c:pt idx="16">
                  <c:v>341.48089620296798</c:v>
                </c:pt>
                <c:pt idx="17">
                  <c:v>344.55422426879466</c:v>
                </c:pt>
                <c:pt idx="18">
                  <c:v>347.65521228721377</c:v>
                </c:pt>
                <c:pt idx="19">
                  <c:v>350.78410919779867</c:v>
                </c:pt>
                <c:pt idx="20">
                  <c:v>353.94116618057882</c:v>
                </c:pt>
                <c:pt idx="21">
                  <c:v>343.32293119516146</c:v>
                </c:pt>
                <c:pt idx="22">
                  <c:v>346.41283757591788</c:v>
                </c:pt>
                <c:pt idx="23">
                  <c:v>349.53055311410111</c:v>
                </c:pt>
                <c:pt idx="24">
                  <c:v>352.67632809212796</c:v>
                </c:pt>
                <c:pt idx="25">
                  <c:v>355.85041504495706</c:v>
                </c:pt>
                <c:pt idx="26">
                  <c:v>359.05306878036163</c:v>
                </c:pt>
                <c:pt idx="27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2-486A-B885-979EB86DA825}"/>
            </c:ext>
          </c:extLst>
        </c:ser>
        <c:ser>
          <c:idx val="2"/>
          <c:order val="2"/>
          <c:tx>
            <c:strRef>
              <c:f>[5]Sheet1!$D$1</c:f>
              <c:strCache>
                <c:ptCount val="1"/>
                <c:pt idx="0">
                  <c:v>#REF!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[5]Sheet1!$D$2:$D$116</c:f>
              <c:numCache>
                <c:formatCode>General</c:formatCode>
                <c:ptCount val="56"/>
                <c:pt idx="28" formatCode="0">
                  <c:v>365.90739186337868</c:v>
                </c:pt>
                <c:pt idx="29" formatCode="0">
                  <c:v>369.56646578201247</c:v>
                </c:pt>
                <c:pt idx="30" formatCode="0">
                  <c:v>373.26213043983262</c:v>
                </c:pt>
                <c:pt idx="31" formatCode="0">
                  <c:v>376.99475174423094</c:v>
                </c:pt>
                <c:pt idx="32" formatCode="0">
                  <c:v>380.76469926167323</c:v>
                </c:pt>
                <c:pt idx="33" formatCode="0">
                  <c:v>384.57234625428998</c:v>
                </c:pt>
                <c:pt idx="34" formatCode="0">
                  <c:v>388.41806971683286</c:v>
                </c:pt>
                <c:pt idx="35" formatCode="0">
                  <c:v>392.30225041400121</c:v>
                </c:pt>
                <c:pt idx="36" formatCode="0">
                  <c:v>396.22527291814123</c:v>
                </c:pt>
                <c:pt idx="37" formatCode="0">
                  <c:v>400.18752564732267</c:v>
                </c:pt>
                <c:pt idx="38" formatCode="0">
                  <c:v>404.1894009037959</c:v>
                </c:pt>
                <c:pt idx="39" formatCode="0">
                  <c:v>408.23129491283385</c:v>
                </c:pt>
                <c:pt idx="40" formatCode="0">
                  <c:v>412.31360786196217</c:v>
                </c:pt>
                <c:pt idx="41" formatCode="0">
                  <c:v>416.43674394058178</c:v>
                </c:pt>
                <c:pt idx="42" formatCode="0">
                  <c:v>420.60111137998757</c:v>
                </c:pt>
                <c:pt idx="43" formatCode="0">
                  <c:v>424.80712249378746</c:v>
                </c:pt>
                <c:pt idx="44" formatCode="0">
                  <c:v>429.05519371872532</c:v>
                </c:pt>
                <c:pt idx="45" formatCode="0">
                  <c:v>433.34574565591259</c:v>
                </c:pt>
                <c:pt idx="46" formatCode="0">
                  <c:v>437.67920311247173</c:v>
                </c:pt>
                <c:pt idx="47" formatCode="0">
                  <c:v>442.05599514359642</c:v>
                </c:pt>
                <c:pt idx="48" formatCode="0">
                  <c:v>446.47655509503238</c:v>
                </c:pt>
                <c:pt idx="49" formatCode="0">
                  <c:v>450.94132064598273</c:v>
                </c:pt>
                <c:pt idx="50" formatCode="0">
                  <c:v>455.45073385244257</c:v>
                </c:pt>
                <c:pt idx="51" formatCode="0">
                  <c:v>460.00524119096701</c:v>
                </c:pt>
                <c:pt idx="52" formatCode="0">
                  <c:v>464.60529360287671</c:v>
                </c:pt>
                <c:pt idx="53" formatCode="0">
                  <c:v>469.25134653890547</c:v>
                </c:pt>
                <c:pt idx="54" formatCode="0">
                  <c:v>473.94386000429455</c:v>
                </c:pt>
                <c:pt idx="55" formatCode="0">
                  <c:v>478.68329860433749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2-486A-B885-979EB86DA825}"/>
            </c:ext>
          </c:extLst>
        </c:ser>
        <c:ser>
          <c:idx val="5"/>
          <c:order val="3"/>
          <c:tx>
            <c:strRef>
              <c:f>[5]Sheet1!$G$1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solidFill>
                <a:srgbClr val="00163B">
                  <a:lumMod val="75000"/>
                  <a:lumOff val="25000"/>
                </a:srgb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[5]Sheet1!$A$2:$A$116</c:f>
              <c:strCache>
                <c:ptCount val="56"/>
                <c:pt idx="0">
                  <c:v>2015Q1</c:v>
                </c:pt>
                <c:pt idx="1">
                  <c:v>2015Q2</c:v>
                </c:pt>
                <c:pt idx="2">
                  <c:v>2015Q3</c:v>
                </c:pt>
                <c:pt idx="3">
                  <c:v>2015Q4</c:v>
                </c:pt>
                <c:pt idx="4">
                  <c:v>2016Q1</c:v>
                </c:pt>
                <c:pt idx="5">
                  <c:v>2016Q2</c:v>
                </c:pt>
                <c:pt idx="6">
                  <c:v>2016Q3</c:v>
                </c:pt>
                <c:pt idx="7">
                  <c:v>2016Q4</c:v>
                </c:pt>
                <c:pt idx="8">
                  <c:v>2017Q1</c:v>
                </c:pt>
                <c:pt idx="9">
                  <c:v>2017Q2</c:v>
                </c:pt>
                <c:pt idx="10">
                  <c:v>2017Q3</c:v>
                </c:pt>
                <c:pt idx="11">
                  <c:v>2017Q4</c:v>
                </c:pt>
                <c:pt idx="12">
                  <c:v>2018Q1</c:v>
                </c:pt>
                <c:pt idx="13">
                  <c:v>2018Q2</c:v>
                </c:pt>
                <c:pt idx="14">
                  <c:v>2018Q3</c:v>
                </c:pt>
                <c:pt idx="15">
                  <c:v>2018Q4</c:v>
                </c:pt>
                <c:pt idx="16">
                  <c:v>2019Q1</c:v>
                </c:pt>
                <c:pt idx="17">
                  <c:v>2019Q2</c:v>
                </c:pt>
                <c:pt idx="18">
                  <c:v>2019Q3</c:v>
                </c:pt>
                <c:pt idx="19">
                  <c:v>2019Q4</c:v>
                </c:pt>
                <c:pt idx="20">
                  <c:v>2020Q1</c:v>
                </c:pt>
                <c:pt idx="21">
                  <c:v>2020Q2</c:v>
                </c:pt>
                <c:pt idx="22">
                  <c:v>2020Q3</c:v>
                </c:pt>
                <c:pt idx="23">
                  <c:v>2020Q4</c:v>
                </c:pt>
                <c:pt idx="24">
                  <c:v>2021Q1</c:v>
                </c:pt>
                <c:pt idx="25">
                  <c:v>2021Q2</c:v>
                </c:pt>
                <c:pt idx="26">
                  <c:v>2021Q3</c:v>
                </c:pt>
                <c:pt idx="27">
                  <c:v>2021Q4</c:v>
                </c:pt>
                <c:pt idx="28">
                  <c:v>2022Q1</c:v>
                </c:pt>
                <c:pt idx="29">
                  <c:v>2022Q2</c:v>
                </c:pt>
                <c:pt idx="30">
                  <c:v>2022Q3</c:v>
                </c:pt>
                <c:pt idx="31">
                  <c:v>2022Q4</c:v>
                </c:pt>
                <c:pt idx="32">
                  <c:v>2023Q1</c:v>
                </c:pt>
                <c:pt idx="33">
                  <c:v>2023Q2</c:v>
                </c:pt>
                <c:pt idx="34">
                  <c:v>2023Q3</c:v>
                </c:pt>
                <c:pt idx="35">
                  <c:v>2023Q4</c:v>
                </c:pt>
                <c:pt idx="36">
                  <c:v>2024Q1</c:v>
                </c:pt>
                <c:pt idx="37">
                  <c:v>2024Q2</c:v>
                </c:pt>
                <c:pt idx="38">
                  <c:v>2024Q3</c:v>
                </c:pt>
                <c:pt idx="39">
                  <c:v>2024Q4</c:v>
                </c:pt>
                <c:pt idx="40">
                  <c:v>2025Q1</c:v>
                </c:pt>
                <c:pt idx="41">
                  <c:v>2025Q2</c:v>
                </c:pt>
                <c:pt idx="42">
                  <c:v>2025Q3</c:v>
                </c:pt>
                <c:pt idx="43">
                  <c:v>2025Q4</c:v>
                </c:pt>
                <c:pt idx="44">
                  <c:v>2026Q1</c:v>
                </c:pt>
                <c:pt idx="45">
                  <c:v>2026Q2</c:v>
                </c:pt>
                <c:pt idx="46">
                  <c:v>2026Q3</c:v>
                </c:pt>
                <c:pt idx="47">
                  <c:v>2026Q4</c:v>
                </c:pt>
                <c:pt idx="48">
                  <c:v>2027Q1</c:v>
                </c:pt>
                <c:pt idx="49">
                  <c:v>2027Q2</c:v>
                </c:pt>
                <c:pt idx="50">
                  <c:v>2027Q3</c:v>
                </c:pt>
                <c:pt idx="51">
                  <c:v>2027Q4</c:v>
                </c:pt>
                <c:pt idx="52">
                  <c:v>2028Q1</c:v>
                </c:pt>
                <c:pt idx="53">
                  <c:v>2028Q2</c:v>
                </c:pt>
                <c:pt idx="54">
                  <c:v>2028Q3</c:v>
                </c:pt>
                <c:pt idx="55">
                  <c:v>2028Q4</c:v>
                </c:pt>
              </c:strCache>
            </c:strRef>
          </c:cat>
          <c:val>
            <c:numRef>
              <c:f>[5]Sheet1!$G$2:$G$116</c:f>
              <c:numCache>
                <c:formatCode>General</c:formatCode>
                <c:ptCount val="56"/>
                <c:pt idx="28" formatCode="0">
                  <c:v>398.51300103932334</c:v>
                </c:pt>
                <c:pt idx="29" formatCode="0">
                  <c:v>404.49069605491314</c:v>
                </c:pt>
                <c:pt idx="30" formatCode="0">
                  <c:v>410.55805649573682</c:v>
                </c:pt>
                <c:pt idx="31" formatCode="0">
                  <c:v>416.71642734317282</c:v>
                </c:pt>
                <c:pt idx="32" formatCode="0">
                  <c:v>422.96717375332037</c:v>
                </c:pt>
                <c:pt idx="33" formatCode="0">
                  <c:v>429.31168135962014</c:v>
                </c:pt>
                <c:pt idx="34" formatCode="0">
                  <c:v>435.75135658001437</c:v>
                </c:pt>
                <c:pt idx="35" formatCode="0">
                  <c:v>442.28762692871453</c:v>
                </c:pt>
                <c:pt idx="36" formatCode="0">
                  <c:v>448.92194133264519</c:v>
                </c:pt>
                <c:pt idx="37" formatCode="0">
                  <c:v>455.65577045263484</c:v>
                </c:pt>
                <c:pt idx="38" formatCode="0">
                  <c:v>462.49060700942431</c:v>
                </c:pt>
                <c:pt idx="39" formatCode="0">
                  <c:v>469.42796611456561</c:v>
                </c:pt>
                <c:pt idx="40" formatCode="0">
                  <c:v>476.46938560628405</c:v>
                </c:pt>
                <c:pt idx="41" formatCode="0">
                  <c:v>483.61642639037825</c:v>
                </c:pt>
                <c:pt idx="42" formatCode="0">
                  <c:v>490.87067278623385</c:v>
                </c:pt>
                <c:pt idx="43" formatCode="0">
                  <c:v>498.2337328780273</c:v>
                </c:pt>
                <c:pt idx="44" formatCode="0">
                  <c:v>505.70723887119766</c:v>
                </c:pt>
                <c:pt idx="45" formatCode="0">
                  <c:v>513.2928474542656</c:v>
                </c:pt>
                <c:pt idx="46" formatCode="0">
                  <c:v>520.99224016607957</c:v>
                </c:pt>
                <c:pt idx="47" formatCode="0">
                  <c:v>528.8071237685707</c:v>
                </c:pt>
                <c:pt idx="48" formatCode="0">
                  <c:v>536.73923062509925</c:v>
                </c:pt>
                <c:pt idx="49" formatCode="0">
                  <c:v>544.79031908447564</c:v>
                </c:pt>
                <c:pt idx="50" formatCode="0">
                  <c:v>552.96217387074273</c:v>
                </c:pt>
                <c:pt idx="51" formatCode="0">
                  <c:v>561.25660647880386</c:v>
                </c:pt>
                <c:pt idx="52" formatCode="0">
                  <c:v>569.67545557598589</c:v>
                </c:pt>
                <c:pt idx="53" formatCode="0">
                  <c:v>578.22058740962564</c:v>
                </c:pt>
                <c:pt idx="54" formatCode="0">
                  <c:v>586.8938962207701</c:v>
                </c:pt>
                <c:pt idx="55" formatCode="0">
                  <c:v>595.69730466408157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2-486A-B885-979EB86DA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9729936"/>
        <c:axId val="469728368"/>
      </c:lineChart>
      <c:catAx>
        <c:axId val="46972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9728368"/>
        <c:crosses val="autoZero"/>
        <c:auto val="1"/>
        <c:lblAlgn val="ctr"/>
        <c:lblOffset val="100"/>
        <c:noMultiLvlLbl val="0"/>
      </c:catAx>
      <c:valAx>
        <c:axId val="46972836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972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>
        <a:lumMod val="95000"/>
      </a:sysClr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'[2]Գծապատկեր Ն.1.8.'!$B$1</c:f>
              <c:strCache>
                <c:ptCount val="1"/>
                <c:pt idx="0">
                  <c:v>Գրանցված ոչ ռեզիդենտ աշխատողների քանակ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'[2]Գծապատկեր Ն.1.8.'!$A$2:$A$44</c:f>
              <c:strCache>
                <c:ptCount val="43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</c:strCache>
            </c:strRef>
          </c:cat>
          <c:val>
            <c:numRef>
              <c:f>'[2]Գծապատկեր Ն.1.8.'!$B$2:$B$44</c:f>
              <c:numCache>
                <c:formatCode>General</c:formatCode>
                <c:ptCount val="43"/>
                <c:pt idx="0">
                  <c:v>4.891</c:v>
                </c:pt>
                <c:pt idx="1">
                  <c:v>4.9269999999999996</c:v>
                </c:pt>
                <c:pt idx="2">
                  <c:v>4.9850000000000003</c:v>
                </c:pt>
                <c:pt idx="3">
                  <c:v>5.0599999999999996</c:v>
                </c:pt>
                <c:pt idx="4">
                  <c:v>5.1109999999999998</c:v>
                </c:pt>
                <c:pt idx="5">
                  <c:v>5.1449999999999996</c:v>
                </c:pt>
                <c:pt idx="6">
                  <c:v>5.1369999999999996</c:v>
                </c:pt>
                <c:pt idx="7">
                  <c:v>5.2220000000000004</c:v>
                </c:pt>
                <c:pt idx="8">
                  <c:v>5.3769999999999998</c:v>
                </c:pt>
                <c:pt idx="9">
                  <c:v>5.4390000000000001</c:v>
                </c:pt>
                <c:pt idx="10">
                  <c:v>5.5149999999999997</c:v>
                </c:pt>
                <c:pt idx="11">
                  <c:v>5.532</c:v>
                </c:pt>
                <c:pt idx="12">
                  <c:v>5.6219999999999999</c:v>
                </c:pt>
                <c:pt idx="13">
                  <c:v>5.7290000000000001</c:v>
                </c:pt>
                <c:pt idx="14">
                  <c:v>6.4610000000000003</c:v>
                </c:pt>
                <c:pt idx="15">
                  <c:v>8.0709999999999997</c:v>
                </c:pt>
                <c:pt idx="16">
                  <c:v>9.3109999999999999</c:v>
                </c:pt>
                <c:pt idx="17">
                  <c:v>11.003</c:v>
                </c:pt>
                <c:pt idx="18">
                  <c:v>12.081</c:v>
                </c:pt>
                <c:pt idx="19">
                  <c:v>12.462</c:v>
                </c:pt>
                <c:pt idx="20">
                  <c:v>12.7</c:v>
                </c:pt>
                <c:pt idx="21">
                  <c:v>13.786</c:v>
                </c:pt>
                <c:pt idx="22">
                  <c:v>14.958</c:v>
                </c:pt>
                <c:pt idx="23">
                  <c:v>15.733000000000001</c:v>
                </c:pt>
                <c:pt idx="24">
                  <c:v>16.402999999999999</c:v>
                </c:pt>
                <c:pt idx="25">
                  <c:v>17.062000000000001</c:v>
                </c:pt>
                <c:pt idx="26">
                  <c:v>17.687000000000001</c:v>
                </c:pt>
                <c:pt idx="27">
                  <c:v>18.16</c:v>
                </c:pt>
                <c:pt idx="28">
                  <c:v>18.541</c:v>
                </c:pt>
                <c:pt idx="29">
                  <c:v>18.738</c:v>
                </c:pt>
                <c:pt idx="30">
                  <c:v>18.829999999999998</c:v>
                </c:pt>
                <c:pt idx="31">
                  <c:v>18.975999999999999</c:v>
                </c:pt>
                <c:pt idx="32">
                  <c:v>19.305</c:v>
                </c:pt>
                <c:pt idx="33">
                  <c:v>19.503</c:v>
                </c:pt>
                <c:pt idx="34">
                  <c:v>19.616</c:v>
                </c:pt>
                <c:pt idx="35">
                  <c:v>19.526</c:v>
                </c:pt>
                <c:pt idx="36">
                  <c:v>19.581</c:v>
                </c:pt>
                <c:pt idx="37">
                  <c:v>19.588000000000001</c:v>
                </c:pt>
                <c:pt idx="38">
                  <c:v>19.454000000000001</c:v>
                </c:pt>
                <c:pt idx="39">
                  <c:v>19.468</c:v>
                </c:pt>
                <c:pt idx="40">
                  <c:v>19.265000000000001</c:v>
                </c:pt>
                <c:pt idx="41">
                  <c:v>19.143000000000001</c:v>
                </c:pt>
                <c:pt idx="42">
                  <c:v>19.010000000000002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20-481E-ACB3-B3368795A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720175"/>
        <c:axId val="781724335"/>
      </c:lineChart>
      <c:catAx>
        <c:axId val="78172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4335"/>
        <c:crosses val="autoZero"/>
        <c:auto val="1"/>
        <c:lblAlgn val="ctr"/>
        <c:lblOffset val="100"/>
        <c:noMultiLvlLbl val="0"/>
      </c:catAx>
      <c:valAx>
        <c:axId val="781724335"/>
        <c:scaling>
          <c:orientation val="minMax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0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9564785651793521"/>
          <c:h val="0.81435039370078743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B.2.2.'!$B$1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Ն.2.2'!$B$2:$B$76</c:f>
              <c:numCache>
                <c:formatCode>General</c:formatCode>
                <c:ptCount val="75"/>
                <c:pt idx="0">
                  <c:v>1.7</c:v>
                </c:pt>
                <c:pt idx="1">
                  <c:v>1.82</c:v>
                </c:pt>
                <c:pt idx="2">
                  <c:v>1.91</c:v>
                </c:pt>
                <c:pt idx="3">
                  <c:v>1.91</c:v>
                </c:pt>
                <c:pt idx="4">
                  <c:v>1.95</c:v>
                </c:pt>
                <c:pt idx="5">
                  <c:v>2.19</c:v>
                </c:pt>
                <c:pt idx="6">
                  <c:v>2.2000000000000002</c:v>
                </c:pt>
                <c:pt idx="7">
                  <c:v>2.27</c:v>
                </c:pt>
                <c:pt idx="8">
                  <c:v>2.4</c:v>
                </c:pt>
                <c:pt idx="9">
                  <c:v>2.4</c:v>
                </c:pt>
                <c:pt idx="10">
                  <c:v>2.41</c:v>
                </c:pt>
                <c:pt idx="11">
                  <c:v>2.42</c:v>
                </c:pt>
                <c:pt idx="12">
                  <c:v>2.39</c:v>
                </c:pt>
                <c:pt idx="13">
                  <c:v>2.38</c:v>
                </c:pt>
                <c:pt idx="14">
                  <c:v>2.4</c:v>
                </c:pt>
                <c:pt idx="15">
                  <c:v>2.13</c:v>
                </c:pt>
                <c:pt idx="16">
                  <c:v>2.04</c:v>
                </c:pt>
                <c:pt idx="17">
                  <c:v>1.83</c:v>
                </c:pt>
                <c:pt idx="18">
                  <c:v>1.55</c:v>
                </c:pt>
                <c:pt idx="19">
                  <c:v>1.55</c:v>
                </c:pt>
                <c:pt idx="20">
                  <c:v>1.55</c:v>
                </c:pt>
                <c:pt idx="21">
                  <c:v>1.58</c:v>
                </c:pt>
                <c:pt idx="22">
                  <c:v>0.65</c:v>
                </c:pt>
                <c:pt idx="23">
                  <c:v>0.05</c:v>
                </c:pt>
                <c:pt idx="24">
                  <c:v>0.05</c:v>
                </c:pt>
                <c:pt idx="25">
                  <c:v>0.08</c:v>
                </c:pt>
                <c:pt idx="26">
                  <c:v>0.09</c:v>
                </c:pt>
                <c:pt idx="27">
                  <c:v>0.1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0.08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0.06</c:v>
                </c:pt>
                <c:pt idx="37">
                  <c:v>0.08</c:v>
                </c:pt>
                <c:pt idx="38">
                  <c:v>0.1</c:v>
                </c:pt>
                <c:pt idx="39">
                  <c:v>0.09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0.2</c:v>
                </c:pt>
                <c:pt idx="47">
                  <c:v>0.33</c:v>
                </c:pt>
                <c:pt idx="48">
                  <c:v>0.77</c:v>
                </c:pt>
                <c:pt idx="49">
                  <c:v>1.21</c:v>
                </c:pt>
                <c:pt idx="50">
                  <c:v>1.68</c:v>
                </c:pt>
                <c:pt idx="51">
                  <c:v>2.33</c:v>
                </c:pt>
                <c:pt idx="52">
                  <c:v>2.56</c:v>
                </c:pt>
                <c:pt idx="53">
                  <c:v>3.08</c:v>
                </c:pt>
                <c:pt idx="54">
                  <c:v>3.78</c:v>
                </c:pt>
                <c:pt idx="55">
                  <c:v>4.0999999999999996</c:v>
                </c:pt>
                <c:pt idx="56">
                  <c:v>4.33</c:v>
                </c:pt>
                <c:pt idx="57">
                  <c:v>4.57</c:v>
                </c:pt>
                <c:pt idx="58">
                  <c:v>4.6500000000000004</c:v>
                </c:pt>
                <c:pt idx="59">
                  <c:v>4.83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5.12</c:v>
                </c:pt>
                <c:pt idx="63">
                  <c:v>5.33</c:v>
                </c:pt>
                <c:pt idx="64">
                  <c:v>5.33</c:v>
                </c:pt>
                <c:pt idx="65">
                  <c:v>5.33</c:v>
                </c:pt>
                <c:pt idx="66">
                  <c:v>5.33</c:v>
                </c:pt>
                <c:pt idx="67">
                  <c:v>5.33</c:v>
                </c:pt>
                <c:pt idx="68">
                  <c:v>5.33</c:v>
                </c:pt>
                <c:pt idx="69">
                  <c:v>5.33</c:v>
                </c:pt>
                <c:pt idx="70">
                  <c:v>5.33</c:v>
                </c:pt>
                <c:pt idx="71">
                  <c:v>5.33</c:v>
                </c:pt>
                <c:pt idx="72">
                  <c:v>5.33</c:v>
                </c:pt>
                <c:pt idx="73">
                  <c:v>5.33</c:v>
                </c:pt>
                <c:pt idx="74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5F-40DF-8994-A0DE1A0B867A}"/>
            </c:ext>
          </c:extLst>
        </c:ser>
        <c:ser>
          <c:idx val="1"/>
          <c:order val="1"/>
          <c:tx>
            <c:strRef>
              <c:f>'Figure B.2.2.'!$C$1</c:f>
              <c:strCache>
                <c:ptCount val="1"/>
                <c:pt idx="0">
                  <c:v>2-year bond yield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Ն.2.2'!$C$2:$C$76</c:f>
              <c:numCache>
                <c:formatCode>General</c:formatCode>
                <c:ptCount val="75"/>
                <c:pt idx="0">
                  <c:v>2.5118181818181817</c:v>
                </c:pt>
                <c:pt idx="1">
                  <c:v>2.5333333333333332</c:v>
                </c:pt>
                <c:pt idx="2">
                  <c:v>2.6066666666666669</c:v>
                </c:pt>
                <c:pt idx="3">
                  <c:v>2.6356521739130434</c:v>
                </c:pt>
                <c:pt idx="4">
                  <c:v>2.7678947368421052</c:v>
                </c:pt>
                <c:pt idx="5">
                  <c:v>2.8609090909090908</c:v>
                </c:pt>
                <c:pt idx="6">
                  <c:v>2.859</c:v>
                </c:pt>
                <c:pt idx="7">
                  <c:v>2.676315789473684</c:v>
                </c:pt>
                <c:pt idx="8">
                  <c:v>2.5433333333333334</c:v>
                </c:pt>
                <c:pt idx="9">
                  <c:v>2.5042105263157897</c:v>
                </c:pt>
                <c:pt idx="10">
                  <c:v>2.4095238095238094</c:v>
                </c:pt>
                <c:pt idx="11">
                  <c:v>2.3447619047619046</c:v>
                </c:pt>
                <c:pt idx="12">
                  <c:v>2.2063636363636365</c:v>
                </c:pt>
                <c:pt idx="13">
                  <c:v>1.8140000000000001</c:v>
                </c:pt>
                <c:pt idx="14">
                  <c:v>1.835</c:v>
                </c:pt>
                <c:pt idx="15">
                  <c:v>1.5713636363636363</c:v>
                </c:pt>
                <c:pt idx="16">
                  <c:v>1.6479999999999999</c:v>
                </c:pt>
                <c:pt idx="17">
                  <c:v>1.5513636363636365</c:v>
                </c:pt>
                <c:pt idx="18">
                  <c:v>1.6126315789473684</c:v>
                </c:pt>
                <c:pt idx="19">
                  <c:v>1.6133333333333333</c:v>
                </c:pt>
                <c:pt idx="20">
                  <c:v>1.519047619047619</c:v>
                </c:pt>
                <c:pt idx="21">
                  <c:v>1.3310526315789475</c:v>
                </c:pt>
                <c:pt idx="22">
                  <c:v>0.44818181818181818</c:v>
                </c:pt>
                <c:pt idx="23">
                  <c:v>0.22476190476190477</c:v>
                </c:pt>
                <c:pt idx="24">
                  <c:v>0.17050000000000001</c:v>
                </c:pt>
                <c:pt idx="25">
                  <c:v>0.185</c:v>
                </c:pt>
                <c:pt idx="26">
                  <c:v>0.14818181818181819</c:v>
                </c:pt>
                <c:pt idx="27">
                  <c:v>0.13952380952380952</c:v>
                </c:pt>
                <c:pt idx="28">
                  <c:v>0.13476190476190475</c:v>
                </c:pt>
                <c:pt idx="29">
                  <c:v>0.14952380952380953</c:v>
                </c:pt>
                <c:pt idx="30">
                  <c:v>0.16578947368421051</c:v>
                </c:pt>
                <c:pt idx="31">
                  <c:v>0.1359090909090909</c:v>
                </c:pt>
                <c:pt idx="32">
                  <c:v>0.13105263157894737</c:v>
                </c:pt>
                <c:pt idx="33">
                  <c:v>0.11526315789473685</c:v>
                </c:pt>
                <c:pt idx="34">
                  <c:v>0.14695652173913043</c:v>
                </c:pt>
                <c:pt idx="35">
                  <c:v>0.16318181818181818</c:v>
                </c:pt>
                <c:pt idx="36">
                  <c:v>0.155</c:v>
                </c:pt>
                <c:pt idx="37">
                  <c:v>0.20272727272727273</c:v>
                </c:pt>
                <c:pt idx="38">
                  <c:v>0.21952380952380951</c:v>
                </c:pt>
                <c:pt idx="39">
                  <c:v>0.21727272727272728</c:v>
                </c:pt>
                <c:pt idx="40">
                  <c:v>0.24095238095238095</c:v>
                </c:pt>
                <c:pt idx="41">
                  <c:v>0.39250000000000002</c:v>
                </c:pt>
                <c:pt idx="42">
                  <c:v>0.50800000000000001</c:v>
                </c:pt>
                <c:pt idx="43">
                  <c:v>0.68</c:v>
                </c:pt>
                <c:pt idx="44">
                  <c:v>0.98050000000000004</c:v>
                </c:pt>
                <c:pt idx="45">
                  <c:v>1.4352631578947368</c:v>
                </c:pt>
                <c:pt idx="46">
                  <c:v>1.9095652173913042</c:v>
                </c:pt>
                <c:pt idx="47">
                  <c:v>2.5379999999999998</c:v>
                </c:pt>
                <c:pt idx="48">
                  <c:v>2.6166666666666667</c:v>
                </c:pt>
                <c:pt idx="49">
                  <c:v>2.9980952380952379</c:v>
                </c:pt>
                <c:pt idx="50">
                  <c:v>3.036</c:v>
                </c:pt>
                <c:pt idx="51">
                  <c:v>3.25</c:v>
                </c:pt>
                <c:pt idx="52">
                  <c:v>3.8566666666666669</c:v>
                </c:pt>
                <c:pt idx="53">
                  <c:v>4.375</c:v>
                </c:pt>
                <c:pt idx="54">
                  <c:v>4.5034999999999998</c:v>
                </c:pt>
                <c:pt idx="55">
                  <c:v>4.2885714285714283</c:v>
                </c:pt>
                <c:pt idx="56">
                  <c:v>4.2074999999999996</c:v>
                </c:pt>
                <c:pt idx="57">
                  <c:v>4.5336842105263155</c:v>
                </c:pt>
                <c:pt idx="58">
                  <c:v>4.3026086956521743</c:v>
                </c:pt>
                <c:pt idx="59">
                  <c:v>4.016</c:v>
                </c:pt>
                <c:pt idx="60">
                  <c:v>4.1318181818181818</c:v>
                </c:pt>
                <c:pt idx="61">
                  <c:v>4.6395238095238094</c:v>
                </c:pt>
                <c:pt idx="62">
                  <c:v>4.8285</c:v>
                </c:pt>
                <c:pt idx="63">
                  <c:v>4.901739130434783</c:v>
                </c:pt>
                <c:pt idx="64">
                  <c:v>5.0220000000000002</c:v>
                </c:pt>
                <c:pt idx="65">
                  <c:v>5.0676190476190479</c:v>
                </c:pt>
                <c:pt idx="66">
                  <c:v>4.8823809523809523</c:v>
                </c:pt>
                <c:pt idx="67">
                  <c:v>4.4569999999999999</c:v>
                </c:pt>
                <c:pt idx="68">
                  <c:v>4.322857142857143</c:v>
                </c:pt>
                <c:pt idx="69">
                  <c:v>4.5439999999999996</c:v>
                </c:pt>
                <c:pt idx="70">
                  <c:v>4.5880000000000001</c:v>
                </c:pt>
                <c:pt idx="71">
                  <c:v>4.8731818181818181</c:v>
                </c:pt>
                <c:pt idx="72">
                  <c:v>4.8563636363636364</c:v>
                </c:pt>
                <c:pt idx="73">
                  <c:v>4.7368421052631575</c:v>
                </c:pt>
                <c:pt idx="74">
                  <c:v>4.4959090909090911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5F-40DF-8994-A0DE1A0B867A}"/>
            </c:ext>
          </c:extLst>
        </c:ser>
        <c:ser>
          <c:idx val="2"/>
          <c:order val="2"/>
          <c:tx>
            <c:strRef>
              <c:f>'Figure B.2.2.'!$D$1</c:f>
              <c:strCache>
                <c:ptCount val="1"/>
                <c:pt idx="0">
                  <c:v>10-year bond yield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Ն.2.2'!$D$2:$D$76</c:f>
              <c:numCache>
                <c:formatCode>General</c:formatCode>
                <c:ptCount val="75"/>
                <c:pt idx="0">
                  <c:v>2.9777272727272726</c:v>
                </c:pt>
                <c:pt idx="1">
                  <c:v>2.9123809523809525</c:v>
                </c:pt>
                <c:pt idx="2">
                  <c:v>2.8890476190476191</c:v>
                </c:pt>
                <c:pt idx="3">
                  <c:v>2.8891304347826088</c:v>
                </c:pt>
                <c:pt idx="4">
                  <c:v>3.0042105263157897</c:v>
                </c:pt>
                <c:pt idx="5">
                  <c:v>3.1522727272727273</c:v>
                </c:pt>
                <c:pt idx="6">
                  <c:v>3.117</c:v>
                </c:pt>
                <c:pt idx="7">
                  <c:v>2.8326315789473684</c:v>
                </c:pt>
                <c:pt idx="8">
                  <c:v>2.7138095238095237</c:v>
                </c:pt>
                <c:pt idx="9">
                  <c:v>2.676315789473684</c:v>
                </c:pt>
                <c:pt idx="10">
                  <c:v>2.5709523809523809</c:v>
                </c:pt>
                <c:pt idx="11">
                  <c:v>2.5323809523809526</c:v>
                </c:pt>
                <c:pt idx="12">
                  <c:v>2.395</c:v>
                </c:pt>
                <c:pt idx="13">
                  <c:v>2.0739999999999998</c:v>
                </c:pt>
                <c:pt idx="14">
                  <c:v>2.0590909090909091</c:v>
                </c:pt>
                <c:pt idx="15">
                  <c:v>1.6263636363636365</c:v>
                </c:pt>
                <c:pt idx="16">
                  <c:v>1.6995</c:v>
                </c:pt>
                <c:pt idx="17">
                  <c:v>1.7068181818181818</c:v>
                </c:pt>
                <c:pt idx="18">
                  <c:v>1.8121052631578947</c:v>
                </c:pt>
                <c:pt idx="19">
                  <c:v>1.862857142857143</c:v>
                </c:pt>
                <c:pt idx="20">
                  <c:v>1.7576190476190476</c:v>
                </c:pt>
                <c:pt idx="21">
                  <c:v>1.5042105263157894</c:v>
                </c:pt>
                <c:pt idx="22">
                  <c:v>0.87</c:v>
                </c:pt>
                <c:pt idx="23">
                  <c:v>0.65761904761904766</c:v>
                </c:pt>
                <c:pt idx="24">
                  <c:v>0.67400000000000004</c:v>
                </c:pt>
                <c:pt idx="25">
                  <c:v>0.72863636363636364</c:v>
                </c:pt>
                <c:pt idx="26">
                  <c:v>0.62363636363636366</c:v>
                </c:pt>
                <c:pt idx="27">
                  <c:v>0.65</c:v>
                </c:pt>
                <c:pt idx="28">
                  <c:v>0.67952380952380953</c:v>
                </c:pt>
                <c:pt idx="29">
                  <c:v>0.78714285714285714</c:v>
                </c:pt>
                <c:pt idx="30">
                  <c:v>0.87</c:v>
                </c:pt>
                <c:pt idx="31">
                  <c:v>0.9336363636363636</c:v>
                </c:pt>
                <c:pt idx="32">
                  <c:v>1.0810526315789475</c:v>
                </c:pt>
                <c:pt idx="33">
                  <c:v>1.2578947368421054</c:v>
                </c:pt>
                <c:pt idx="34">
                  <c:v>1.6108695652173912</c:v>
                </c:pt>
                <c:pt idx="35">
                  <c:v>1.635</c:v>
                </c:pt>
                <c:pt idx="36">
                  <c:v>1.621</c:v>
                </c:pt>
                <c:pt idx="37">
                  <c:v>1.519090909090909</c:v>
                </c:pt>
                <c:pt idx="38">
                  <c:v>1.3185714285714285</c:v>
                </c:pt>
                <c:pt idx="39">
                  <c:v>1.2831818181818182</c:v>
                </c:pt>
                <c:pt idx="40">
                  <c:v>1.3747619047619049</c:v>
                </c:pt>
                <c:pt idx="41">
                  <c:v>1.5825</c:v>
                </c:pt>
                <c:pt idx="42">
                  <c:v>1.5595000000000001</c:v>
                </c:pt>
                <c:pt idx="43">
                  <c:v>1.4650000000000001</c:v>
                </c:pt>
                <c:pt idx="44">
                  <c:v>1.764</c:v>
                </c:pt>
                <c:pt idx="45">
                  <c:v>1.9342105263157896</c:v>
                </c:pt>
                <c:pt idx="46">
                  <c:v>2.1278260869565218</c:v>
                </c:pt>
                <c:pt idx="47">
                  <c:v>2.7475000000000001</c:v>
                </c:pt>
                <c:pt idx="48">
                  <c:v>2.8980952380952383</c:v>
                </c:pt>
                <c:pt idx="49">
                  <c:v>3.1433333333333331</c:v>
                </c:pt>
                <c:pt idx="50">
                  <c:v>2.8959999999999999</c:v>
                </c:pt>
                <c:pt idx="51">
                  <c:v>2.8978260869565218</c:v>
                </c:pt>
                <c:pt idx="52">
                  <c:v>3.519047619047619</c:v>
                </c:pt>
                <c:pt idx="53">
                  <c:v>3.9834999999999998</c:v>
                </c:pt>
                <c:pt idx="54">
                  <c:v>3.891</c:v>
                </c:pt>
                <c:pt idx="55">
                  <c:v>3.6161904761904764</c:v>
                </c:pt>
                <c:pt idx="56">
                  <c:v>3.5314999999999999</c:v>
                </c:pt>
                <c:pt idx="57">
                  <c:v>3.7468421052631578</c:v>
                </c:pt>
                <c:pt idx="58">
                  <c:v>3.6630434782608696</c:v>
                </c:pt>
                <c:pt idx="59">
                  <c:v>3.46</c:v>
                </c:pt>
                <c:pt idx="60">
                  <c:v>3.5736363636363637</c:v>
                </c:pt>
                <c:pt idx="61">
                  <c:v>3.7480952380952379</c:v>
                </c:pt>
                <c:pt idx="62">
                  <c:v>3.8995000000000002</c:v>
                </c:pt>
                <c:pt idx="63">
                  <c:v>4.1678260869565218</c:v>
                </c:pt>
                <c:pt idx="64">
                  <c:v>4.3789999999999996</c:v>
                </c:pt>
                <c:pt idx="65">
                  <c:v>4.7980952380952377</c:v>
                </c:pt>
                <c:pt idx="66">
                  <c:v>4.5028571428571427</c:v>
                </c:pt>
                <c:pt idx="67">
                  <c:v>4.0199999999999996</c:v>
                </c:pt>
                <c:pt idx="68">
                  <c:v>4.0580952380952384</c:v>
                </c:pt>
                <c:pt idx="69">
                  <c:v>4.2074999999999996</c:v>
                </c:pt>
                <c:pt idx="70">
                  <c:v>4.2084999999999999</c:v>
                </c:pt>
                <c:pt idx="71">
                  <c:v>4.5390909090909091</c:v>
                </c:pt>
                <c:pt idx="72">
                  <c:v>4.4822727272727274</c:v>
                </c:pt>
                <c:pt idx="73">
                  <c:v>4.3052631578947365</c:v>
                </c:pt>
                <c:pt idx="74">
                  <c:v>4.248636363636364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5F-40DF-8994-A0DE1A0B867A}"/>
            </c:ext>
          </c:extLst>
        </c:ser>
        <c:ser>
          <c:idx val="3"/>
          <c:order val="3"/>
          <c:tx>
            <c:strRef>
              <c:f>'Figure B.2.2.'!$E$1</c:f>
              <c:strCache>
                <c:ptCount val="1"/>
                <c:pt idx="0">
                  <c:v>Moody's baa corporate yield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B.2.2.'!$A$3:$A$77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'[2]Գծապատկեր Ն.2.2'!$E$2:$E$76</c:f>
              <c:numCache>
                <c:formatCode>General</c:formatCode>
                <c:ptCount val="75"/>
                <c:pt idx="0">
                  <c:v>4.8254545454545452</c:v>
                </c:pt>
                <c:pt idx="1">
                  <c:v>4.8347619047619048</c:v>
                </c:pt>
                <c:pt idx="2">
                  <c:v>4.7914285714285718</c:v>
                </c:pt>
                <c:pt idx="3">
                  <c:v>4.7660869565217387</c:v>
                </c:pt>
                <c:pt idx="4">
                  <c:v>4.8836842105263161</c:v>
                </c:pt>
                <c:pt idx="5">
                  <c:v>5.0660869565217395</c:v>
                </c:pt>
                <c:pt idx="6">
                  <c:v>5.2240000000000002</c:v>
                </c:pt>
                <c:pt idx="7">
                  <c:v>5.1336842105263161</c:v>
                </c:pt>
                <c:pt idx="8">
                  <c:v>5.12</c:v>
                </c:pt>
                <c:pt idx="9">
                  <c:v>4.9473684210526319</c:v>
                </c:pt>
                <c:pt idx="10">
                  <c:v>4.8357142857142854</c:v>
                </c:pt>
                <c:pt idx="11">
                  <c:v>4.7033333333333331</c:v>
                </c:pt>
                <c:pt idx="12">
                  <c:v>4.628181818181818</c:v>
                </c:pt>
                <c:pt idx="13">
                  <c:v>4.4604999999999997</c:v>
                </c:pt>
                <c:pt idx="14">
                  <c:v>4.2790909090909093</c:v>
                </c:pt>
                <c:pt idx="15">
                  <c:v>3.8736363636363635</c:v>
                </c:pt>
                <c:pt idx="16">
                  <c:v>3.9144999999999999</c:v>
                </c:pt>
                <c:pt idx="17">
                  <c:v>3.9249999999999998</c:v>
                </c:pt>
                <c:pt idx="18">
                  <c:v>3.9410526315789474</c:v>
                </c:pt>
                <c:pt idx="19">
                  <c:v>3.8785714285714286</c:v>
                </c:pt>
                <c:pt idx="20">
                  <c:v>3.7719047619047621</c:v>
                </c:pt>
                <c:pt idx="21">
                  <c:v>3.6110526315789473</c:v>
                </c:pt>
                <c:pt idx="22">
                  <c:v>4.2881818181818181</c:v>
                </c:pt>
                <c:pt idx="23">
                  <c:v>4.1271428571428572</c:v>
                </c:pt>
                <c:pt idx="24">
                  <c:v>3.9540000000000002</c:v>
                </c:pt>
                <c:pt idx="25">
                  <c:v>3.6418181818181816</c:v>
                </c:pt>
                <c:pt idx="26">
                  <c:v>3.313181818181818</c:v>
                </c:pt>
                <c:pt idx="27">
                  <c:v>3.2742857142857145</c:v>
                </c:pt>
                <c:pt idx="28">
                  <c:v>3.3642857142857143</c:v>
                </c:pt>
                <c:pt idx="29">
                  <c:v>3.4395238095238096</c:v>
                </c:pt>
                <c:pt idx="30">
                  <c:v>3.2957894736842106</c:v>
                </c:pt>
                <c:pt idx="31">
                  <c:v>3.1640909090909091</c:v>
                </c:pt>
                <c:pt idx="32">
                  <c:v>3.2436842105263159</c:v>
                </c:pt>
                <c:pt idx="33">
                  <c:v>3.4210526315789473</c:v>
                </c:pt>
                <c:pt idx="34">
                  <c:v>3.7426086956521738</c:v>
                </c:pt>
                <c:pt idx="35">
                  <c:v>3.6033333333333335</c:v>
                </c:pt>
                <c:pt idx="36">
                  <c:v>3.62</c:v>
                </c:pt>
                <c:pt idx="37">
                  <c:v>3.4449999999999998</c:v>
                </c:pt>
                <c:pt idx="38">
                  <c:v>3.244761904761905</c:v>
                </c:pt>
                <c:pt idx="39">
                  <c:v>3.2395454545454543</c:v>
                </c:pt>
                <c:pt idx="40">
                  <c:v>3.23</c:v>
                </c:pt>
                <c:pt idx="41">
                  <c:v>3.3530000000000002</c:v>
                </c:pt>
                <c:pt idx="42">
                  <c:v>3.2804761904761905</c:v>
                </c:pt>
                <c:pt idx="43">
                  <c:v>3.2961904761904761</c:v>
                </c:pt>
                <c:pt idx="44">
                  <c:v>3.585</c:v>
                </c:pt>
                <c:pt idx="45">
                  <c:v>3.9678947368421054</c:v>
                </c:pt>
                <c:pt idx="46">
                  <c:v>4.2939130434782609</c:v>
                </c:pt>
                <c:pt idx="47">
                  <c:v>4.6589999999999998</c:v>
                </c:pt>
                <c:pt idx="48">
                  <c:v>5.1166666666666671</c:v>
                </c:pt>
                <c:pt idx="49">
                  <c:v>5.2676190476190472</c:v>
                </c:pt>
                <c:pt idx="50">
                  <c:v>5.2134999999999998</c:v>
                </c:pt>
                <c:pt idx="51">
                  <c:v>5.1526086956521739</c:v>
                </c:pt>
                <c:pt idx="52">
                  <c:v>5.6938095238095237</c:v>
                </c:pt>
                <c:pt idx="53">
                  <c:v>6.2561904761904765</c:v>
                </c:pt>
                <c:pt idx="54">
                  <c:v>6.0655000000000001</c:v>
                </c:pt>
                <c:pt idx="55">
                  <c:v>5.593809523809524</c:v>
                </c:pt>
                <c:pt idx="56">
                  <c:v>5.5019999999999998</c:v>
                </c:pt>
                <c:pt idx="57">
                  <c:v>5.5942105263157895</c:v>
                </c:pt>
                <c:pt idx="58">
                  <c:v>5.7143478260869562</c:v>
                </c:pt>
                <c:pt idx="59">
                  <c:v>5.5331578947368421</c:v>
                </c:pt>
                <c:pt idx="60">
                  <c:v>5.7663636363636366</c:v>
                </c:pt>
                <c:pt idx="61">
                  <c:v>5.7542857142857144</c:v>
                </c:pt>
                <c:pt idx="62">
                  <c:v>5.7415000000000003</c:v>
                </c:pt>
                <c:pt idx="63">
                  <c:v>6.017391304347826</c:v>
                </c:pt>
                <c:pt idx="64">
                  <c:v>6.1559999999999997</c:v>
                </c:pt>
                <c:pt idx="65">
                  <c:v>6.6295238095238096</c:v>
                </c:pt>
                <c:pt idx="66">
                  <c:v>6.2919047619047621</c:v>
                </c:pt>
                <c:pt idx="67">
                  <c:v>5.6420000000000003</c:v>
                </c:pt>
                <c:pt idx="68">
                  <c:v>5.677142857142857</c:v>
                </c:pt>
                <c:pt idx="69">
                  <c:v>5.766</c:v>
                </c:pt>
                <c:pt idx="70">
                  <c:v>5.7534999999999998</c:v>
                </c:pt>
                <c:pt idx="71">
                  <c:v>6.002272727272727</c:v>
                </c:pt>
                <c:pt idx="72">
                  <c:v>5.9504545454545452</c:v>
                </c:pt>
                <c:pt idx="73">
                  <c:v>5.8194736842105259</c:v>
                </c:pt>
                <c:pt idx="74">
                  <c:v>5.8368181818181819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5F-40DF-8994-A0DE1A0B8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928960"/>
        <c:axId val="570926496"/>
      </c:lineChart>
      <c:dateAx>
        <c:axId val="57092896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6496"/>
        <c:crosses val="autoZero"/>
        <c:auto val="1"/>
        <c:lblOffset val="100"/>
        <c:baseTimeUnit val="months"/>
      </c:dateAx>
      <c:valAx>
        <c:axId val="570926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8193350831146"/>
          <c:y val="2.7166812481773134E-2"/>
          <c:w val="0.406583552055993"/>
          <c:h val="0.2413517060367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B.2.3.'!$B$2</c:f>
              <c:strCache>
                <c:ptCount val="1"/>
                <c:pt idx="0">
                  <c:v>Share of FX denominated deposits in total deposits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B.2.3.'!$A$3:$A$80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'Figure B.2.3.'!$B$3:$B$80</c:f>
              <c:numCache>
                <c:formatCode>General</c:formatCode>
                <c:ptCount val="78"/>
                <c:pt idx="0">
                  <c:v>55.4</c:v>
                </c:pt>
                <c:pt idx="1">
                  <c:v>54.7</c:v>
                </c:pt>
                <c:pt idx="2">
                  <c:v>53.9</c:v>
                </c:pt>
                <c:pt idx="3">
                  <c:v>53.3</c:v>
                </c:pt>
                <c:pt idx="4">
                  <c:v>52.5</c:v>
                </c:pt>
                <c:pt idx="5">
                  <c:v>52.9</c:v>
                </c:pt>
                <c:pt idx="6">
                  <c:v>52.8</c:v>
                </c:pt>
                <c:pt idx="7">
                  <c:v>52.9</c:v>
                </c:pt>
                <c:pt idx="8">
                  <c:v>52.6</c:v>
                </c:pt>
                <c:pt idx="9">
                  <c:v>52.3</c:v>
                </c:pt>
                <c:pt idx="10">
                  <c:v>52.4</c:v>
                </c:pt>
                <c:pt idx="11">
                  <c:v>51.8</c:v>
                </c:pt>
                <c:pt idx="12">
                  <c:v>51.4</c:v>
                </c:pt>
                <c:pt idx="13">
                  <c:v>51</c:v>
                </c:pt>
                <c:pt idx="14">
                  <c:v>50.2</c:v>
                </c:pt>
                <c:pt idx="15">
                  <c:v>50</c:v>
                </c:pt>
                <c:pt idx="16">
                  <c:v>49.6</c:v>
                </c:pt>
                <c:pt idx="17">
                  <c:v>49</c:v>
                </c:pt>
                <c:pt idx="18">
                  <c:v>48.6</c:v>
                </c:pt>
                <c:pt idx="19">
                  <c:v>48.3</c:v>
                </c:pt>
                <c:pt idx="20">
                  <c:v>48.1</c:v>
                </c:pt>
                <c:pt idx="21">
                  <c:v>47.4</c:v>
                </c:pt>
                <c:pt idx="22">
                  <c:v>46.3</c:v>
                </c:pt>
                <c:pt idx="23">
                  <c:v>44.6</c:v>
                </c:pt>
                <c:pt idx="24">
                  <c:v>44.7</c:v>
                </c:pt>
                <c:pt idx="25">
                  <c:v>44.4</c:v>
                </c:pt>
                <c:pt idx="26">
                  <c:v>45.5</c:v>
                </c:pt>
                <c:pt idx="27">
                  <c:v>44</c:v>
                </c:pt>
                <c:pt idx="28">
                  <c:v>43.7</c:v>
                </c:pt>
                <c:pt idx="29">
                  <c:v>42.8</c:v>
                </c:pt>
                <c:pt idx="30">
                  <c:v>42.2</c:v>
                </c:pt>
                <c:pt idx="31">
                  <c:v>41.9</c:v>
                </c:pt>
                <c:pt idx="32">
                  <c:v>41.9</c:v>
                </c:pt>
                <c:pt idx="33">
                  <c:v>41.9</c:v>
                </c:pt>
                <c:pt idx="34">
                  <c:v>42.7</c:v>
                </c:pt>
                <c:pt idx="35">
                  <c:v>42.3</c:v>
                </c:pt>
                <c:pt idx="36">
                  <c:v>43.4</c:v>
                </c:pt>
                <c:pt idx="37">
                  <c:v>43.6</c:v>
                </c:pt>
                <c:pt idx="38">
                  <c:v>43.7</c:v>
                </c:pt>
                <c:pt idx="39">
                  <c:v>43.6</c:v>
                </c:pt>
                <c:pt idx="40">
                  <c:v>43.5</c:v>
                </c:pt>
                <c:pt idx="41">
                  <c:v>42.4</c:v>
                </c:pt>
                <c:pt idx="42">
                  <c:v>42.1</c:v>
                </c:pt>
                <c:pt idx="43">
                  <c:v>42.9</c:v>
                </c:pt>
                <c:pt idx="44">
                  <c:v>42.4</c:v>
                </c:pt>
                <c:pt idx="45">
                  <c:v>42.3</c:v>
                </c:pt>
                <c:pt idx="46">
                  <c:v>42.2</c:v>
                </c:pt>
                <c:pt idx="47">
                  <c:v>41.4</c:v>
                </c:pt>
                <c:pt idx="48">
                  <c:v>41.6</c:v>
                </c:pt>
                <c:pt idx="49">
                  <c:v>42.1</c:v>
                </c:pt>
                <c:pt idx="50">
                  <c:v>42.8</c:v>
                </c:pt>
                <c:pt idx="51">
                  <c:v>40.9</c:v>
                </c:pt>
                <c:pt idx="52">
                  <c:v>41.9</c:v>
                </c:pt>
                <c:pt idx="53">
                  <c:v>41.2</c:v>
                </c:pt>
                <c:pt idx="54">
                  <c:v>41.9</c:v>
                </c:pt>
                <c:pt idx="55">
                  <c:v>41.5</c:v>
                </c:pt>
                <c:pt idx="56">
                  <c:v>43.1</c:v>
                </c:pt>
                <c:pt idx="57">
                  <c:v>42.8</c:v>
                </c:pt>
                <c:pt idx="58">
                  <c:v>43.2</c:v>
                </c:pt>
                <c:pt idx="59">
                  <c:v>43.1</c:v>
                </c:pt>
                <c:pt idx="60" formatCode="0.0">
                  <c:v>43.768475622908959</c:v>
                </c:pt>
                <c:pt idx="61" formatCode="0.0">
                  <c:v>44.015618439119002</c:v>
                </c:pt>
                <c:pt idx="62" formatCode="0.0">
                  <c:v>43.394888778855297</c:v>
                </c:pt>
                <c:pt idx="63" formatCode="0.0">
                  <c:v>43.582158146841451</c:v>
                </c:pt>
                <c:pt idx="64" formatCode="0.0">
                  <c:v>41.706784455839362</c:v>
                </c:pt>
                <c:pt idx="65" formatCode="0.0">
                  <c:v>41.137427110909861</c:v>
                </c:pt>
                <c:pt idx="66" formatCode="0.0">
                  <c:v>40.822149851069476</c:v>
                </c:pt>
                <c:pt idx="67" formatCode="0.0">
                  <c:v>40.716160447372928</c:v>
                </c:pt>
                <c:pt idx="68" formatCode="0.0">
                  <c:v>41.465757340589384</c:v>
                </c:pt>
                <c:pt idx="69" formatCode="0.0">
                  <c:v>41.889432893972909</c:v>
                </c:pt>
                <c:pt idx="70" formatCode="0.0">
                  <c:v>41.443151776822504</c:v>
                </c:pt>
                <c:pt idx="71" formatCode="0.0">
                  <c:v>40.247372162303094</c:v>
                </c:pt>
                <c:pt idx="72" formatCode="0.0">
                  <c:v>40.719996257846439</c:v>
                </c:pt>
                <c:pt idx="73" formatCode="0.0">
                  <c:v>40.584493002793351</c:v>
                </c:pt>
                <c:pt idx="74" formatCode="0.0">
                  <c:v>39.597368892864701</c:v>
                </c:pt>
                <c:pt idx="75" formatCode="0.0">
                  <c:v>39.064928277408541</c:v>
                </c:pt>
                <c:pt idx="76" formatCode="0.0">
                  <c:v>39.588132125041739</c:v>
                </c:pt>
                <c:pt idx="77" formatCode="0.0">
                  <c:v>39.451029032517809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B4-4F21-951D-603099AB6667}"/>
            </c:ext>
          </c:extLst>
        </c:ser>
        <c:ser>
          <c:idx val="1"/>
          <c:order val="1"/>
          <c:tx>
            <c:strRef>
              <c:f>'Figure B.2.3.'!$C$2</c:f>
              <c:strCache>
                <c:ptCount val="1"/>
                <c:pt idx="0">
                  <c:v>Share of FX denominated loans in total loans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B.2.3.'!$A$3:$A$80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'Figure B.2.3.'!$C$3:$C$80</c:f>
              <c:numCache>
                <c:formatCode>General</c:formatCode>
                <c:ptCount val="78"/>
                <c:pt idx="0">
                  <c:v>60.7</c:v>
                </c:pt>
                <c:pt idx="1">
                  <c:v>60.5</c:v>
                </c:pt>
                <c:pt idx="2">
                  <c:v>60.6</c:v>
                </c:pt>
                <c:pt idx="3">
                  <c:v>60.1</c:v>
                </c:pt>
                <c:pt idx="4">
                  <c:v>60.1</c:v>
                </c:pt>
                <c:pt idx="5">
                  <c:v>59.1</c:v>
                </c:pt>
                <c:pt idx="6">
                  <c:v>57.5</c:v>
                </c:pt>
                <c:pt idx="7">
                  <c:v>57.2</c:v>
                </c:pt>
                <c:pt idx="8">
                  <c:v>56.8</c:v>
                </c:pt>
                <c:pt idx="9">
                  <c:v>56.3</c:v>
                </c:pt>
                <c:pt idx="10">
                  <c:v>55.9</c:v>
                </c:pt>
                <c:pt idx="11">
                  <c:v>54.1</c:v>
                </c:pt>
                <c:pt idx="12">
                  <c:v>53.7</c:v>
                </c:pt>
                <c:pt idx="13">
                  <c:v>53.7</c:v>
                </c:pt>
                <c:pt idx="14">
                  <c:v>52.7</c:v>
                </c:pt>
                <c:pt idx="15">
                  <c:v>51.6</c:v>
                </c:pt>
                <c:pt idx="16">
                  <c:v>51.6</c:v>
                </c:pt>
                <c:pt idx="17">
                  <c:v>51.6</c:v>
                </c:pt>
                <c:pt idx="18">
                  <c:v>50.9</c:v>
                </c:pt>
                <c:pt idx="19">
                  <c:v>50.9</c:v>
                </c:pt>
                <c:pt idx="20">
                  <c:v>50.7</c:v>
                </c:pt>
                <c:pt idx="21">
                  <c:v>50</c:v>
                </c:pt>
                <c:pt idx="22">
                  <c:v>50.1</c:v>
                </c:pt>
                <c:pt idx="23">
                  <c:v>49.5</c:v>
                </c:pt>
                <c:pt idx="24">
                  <c:v>49.1</c:v>
                </c:pt>
                <c:pt idx="25">
                  <c:v>49.3</c:v>
                </c:pt>
                <c:pt idx="26">
                  <c:v>50.2</c:v>
                </c:pt>
                <c:pt idx="27">
                  <c:v>48.2</c:v>
                </c:pt>
                <c:pt idx="28">
                  <c:v>48.8</c:v>
                </c:pt>
                <c:pt idx="29">
                  <c:v>48.6</c:v>
                </c:pt>
                <c:pt idx="30">
                  <c:v>48.5</c:v>
                </c:pt>
                <c:pt idx="31">
                  <c:v>48.3</c:v>
                </c:pt>
                <c:pt idx="32">
                  <c:v>48.3</c:v>
                </c:pt>
                <c:pt idx="33">
                  <c:v>48.5</c:v>
                </c:pt>
                <c:pt idx="34">
                  <c:v>49.3</c:v>
                </c:pt>
                <c:pt idx="35">
                  <c:v>49.6</c:v>
                </c:pt>
                <c:pt idx="36">
                  <c:v>49.5</c:v>
                </c:pt>
                <c:pt idx="37">
                  <c:v>49.5</c:v>
                </c:pt>
                <c:pt idx="38">
                  <c:v>49.4</c:v>
                </c:pt>
                <c:pt idx="39">
                  <c:v>48.9</c:v>
                </c:pt>
                <c:pt idx="40">
                  <c:v>48.1</c:v>
                </c:pt>
                <c:pt idx="41">
                  <c:v>46.5</c:v>
                </c:pt>
                <c:pt idx="42">
                  <c:v>45.7</c:v>
                </c:pt>
                <c:pt idx="43">
                  <c:v>45.8</c:v>
                </c:pt>
                <c:pt idx="44">
                  <c:v>45.4</c:v>
                </c:pt>
                <c:pt idx="45">
                  <c:v>44.7</c:v>
                </c:pt>
                <c:pt idx="46">
                  <c:v>45.2</c:v>
                </c:pt>
                <c:pt idx="47">
                  <c:v>43.9</c:v>
                </c:pt>
                <c:pt idx="48">
                  <c:v>43.7</c:v>
                </c:pt>
                <c:pt idx="49">
                  <c:v>44.2</c:v>
                </c:pt>
                <c:pt idx="50">
                  <c:v>44.5</c:v>
                </c:pt>
                <c:pt idx="51">
                  <c:v>42.2</c:v>
                </c:pt>
                <c:pt idx="52">
                  <c:v>41.8</c:v>
                </c:pt>
                <c:pt idx="53">
                  <c:v>39</c:v>
                </c:pt>
                <c:pt idx="54">
                  <c:v>37.700000000000003</c:v>
                </c:pt>
                <c:pt idx="55">
                  <c:v>37.200000000000003</c:v>
                </c:pt>
                <c:pt idx="56">
                  <c:v>37</c:v>
                </c:pt>
                <c:pt idx="57">
                  <c:v>36.1</c:v>
                </c:pt>
                <c:pt idx="58">
                  <c:v>35.799999999999997</c:v>
                </c:pt>
                <c:pt idx="59">
                  <c:v>35.5</c:v>
                </c:pt>
                <c:pt idx="60" formatCode="0.0">
                  <c:v>34.944523627547667</c:v>
                </c:pt>
                <c:pt idx="61" formatCode="0.0">
                  <c:v>34.792133304931369</c:v>
                </c:pt>
                <c:pt idx="62" formatCode="0.0">
                  <c:v>34.77795894238529</c:v>
                </c:pt>
                <c:pt idx="63" formatCode="0.0">
                  <c:v>34.100735492209182</c:v>
                </c:pt>
                <c:pt idx="64" formatCode="0.0">
                  <c:v>33.998910190255906</c:v>
                </c:pt>
                <c:pt idx="65" formatCode="0.0">
                  <c:v>33.613625864212906</c:v>
                </c:pt>
                <c:pt idx="66" formatCode="0.0">
                  <c:v>34.04768147276242</c:v>
                </c:pt>
                <c:pt idx="67" formatCode="0.0">
                  <c:v>33.600734004206252</c:v>
                </c:pt>
                <c:pt idx="68" formatCode="0.0">
                  <c:v>33.443447709447575</c:v>
                </c:pt>
                <c:pt idx="69" formatCode="0.0">
                  <c:v>33.646124354740728</c:v>
                </c:pt>
                <c:pt idx="70" formatCode="0.0">
                  <c:v>33.571725800823508</c:v>
                </c:pt>
                <c:pt idx="71" formatCode="0.0">
                  <c:v>33.593164655068492</c:v>
                </c:pt>
                <c:pt idx="72" formatCode="0.0">
                  <c:v>32.887710096356173</c:v>
                </c:pt>
                <c:pt idx="73" formatCode="0.0">
                  <c:v>32.528146490100092</c:v>
                </c:pt>
                <c:pt idx="74" formatCode="0.0">
                  <c:v>31.966442071618399</c:v>
                </c:pt>
                <c:pt idx="75" formatCode="0.0">
                  <c:v>31.280117971694249</c:v>
                </c:pt>
                <c:pt idx="76" formatCode="0.0">
                  <c:v>31.234048617641609</c:v>
                </c:pt>
                <c:pt idx="77" formatCode="0.0">
                  <c:v>31.246174956552291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B4-4F21-951D-603099AB6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04383"/>
        <c:axId val="2052588159"/>
      </c:lineChart>
      <c:dateAx>
        <c:axId val="205260438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588159"/>
        <c:crosses val="autoZero"/>
        <c:auto val="1"/>
        <c:lblOffset val="100"/>
        <c:baseTimeUnit val="months"/>
      </c:dateAx>
      <c:valAx>
        <c:axId val="2052588159"/>
        <c:scaling>
          <c:orientation val="minMax"/>
          <c:min val="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0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2191340655554"/>
          <c:y val="0.17889312618218464"/>
          <c:w val="0.856706522310695"/>
          <c:h val="0.553132908270836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[6]Smoothed_eng!$P$25</c:f>
              <c:strCache>
                <c:ptCount val="1"/>
                <c:pt idx="0">
                  <c:v>Policy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0-4C4E-A97D-4EA42ABF185F}"/>
            </c:ext>
          </c:extLst>
        </c:ser>
        <c:ser>
          <c:idx val="1"/>
          <c:order val="1"/>
          <c:tx>
            <c:strRef>
              <c:f>[6]Smoothed_eng!$Q$25</c:f>
              <c:strCache>
                <c:ptCount val="1"/>
                <c:pt idx="0">
                  <c:v>Deposits (&gt;1 year)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[6]Smoothed_eng!$Q$26:$Q$29</c:f>
              <c:numCache>
                <c:formatCode>General</c:formatCode>
                <c:ptCount val="4"/>
                <c:pt idx="0">
                  <c:v>124.06777396452995</c:v>
                </c:pt>
                <c:pt idx="1">
                  <c:v>-549.05212474444886</c:v>
                </c:pt>
                <c:pt idx="2">
                  <c:v>34.535754871060931</c:v>
                </c:pt>
                <c:pt idx="3">
                  <c:v>-23.881420257648145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0-4C4E-A97D-4EA42ABF185F}"/>
            </c:ext>
          </c:extLst>
        </c:ser>
        <c:ser>
          <c:idx val="2"/>
          <c:order val="2"/>
          <c:tx>
            <c:strRef>
              <c:f>[6]Smoothed_eng!$R$25</c:f>
              <c:strCache>
                <c:ptCount val="1"/>
                <c:pt idx="0">
                  <c:v>Business Loans (&gt;1 year)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[6]Smoothed_eng!$R$26:$R$29</c:f>
              <c:numCache>
                <c:formatCode>General</c:formatCode>
                <c:ptCount val="4"/>
                <c:pt idx="0">
                  <c:v>-10.611000865499953</c:v>
                </c:pt>
                <c:pt idx="1">
                  <c:v>-338.34123208467003</c:v>
                </c:pt>
                <c:pt idx="2">
                  <c:v>154.83719120848997</c:v>
                </c:pt>
                <c:pt idx="3">
                  <c:v>30.903638582769943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0-4C4E-A97D-4EA42ABF185F}"/>
            </c:ext>
          </c:extLst>
        </c:ser>
        <c:ser>
          <c:idx val="3"/>
          <c:order val="3"/>
          <c:tx>
            <c:strRef>
              <c:f>[6]Smoothed_eng!$S$25</c:f>
              <c:strCache>
                <c:ptCount val="1"/>
                <c:pt idx="0">
                  <c:v>Mortgage Rates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[6]Smoothed_eng!$S$26:$S$29</c:f>
              <c:numCache>
                <c:formatCode>General</c:formatCode>
                <c:ptCount val="4"/>
                <c:pt idx="0">
                  <c:v>18.005594741280007</c:v>
                </c:pt>
                <c:pt idx="1">
                  <c:v>-178.3824821252301</c:v>
                </c:pt>
                <c:pt idx="2">
                  <c:v>195.88301621684997</c:v>
                </c:pt>
                <c:pt idx="3">
                  <c:v>7.3580958591898948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90-4C4E-A97D-4EA42ABF185F}"/>
            </c:ext>
          </c:extLst>
        </c:ser>
        <c:ser>
          <c:idx val="4"/>
          <c:order val="4"/>
          <c:tx>
            <c:strRef>
              <c:f>[6]Smoothed_eng!$T$25</c:f>
              <c:strCache>
                <c:ptCount val="1"/>
                <c:pt idx="0">
                  <c:v>Consumer Loans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[6]Smoothed_eng!$T$26:$T$29</c:f>
              <c:numCache>
                <c:formatCode>General</c:formatCode>
                <c:ptCount val="4"/>
                <c:pt idx="0">
                  <c:v>64.775748361909891</c:v>
                </c:pt>
                <c:pt idx="1">
                  <c:v>-636.18968992686996</c:v>
                </c:pt>
                <c:pt idx="2">
                  <c:v>264.31538227602988</c:v>
                </c:pt>
                <c:pt idx="3">
                  <c:v>10.474532288500171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90-4C4E-A97D-4EA42ABF1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02203344"/>
        <c:axId val="502209616"/>
      </c:barChart>
      <c:catAx>
        <c:axId val="50220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9616"/>
        <c:crosses val="autoZero"/>
        <c:auto val="1"/>
        <c:lblAlgn val="ctr"/>
        <c:lblOffset val="100"/>
        <c:noMultiLvlLbl val="0"/>
      </c:catAx>
      <c:valAx>
        <c:axId val="502209616"/>
        <c:scaling>
          <c:orientation val="minMax"/>
          <c:max val="700"/>
          <c:min val="-7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334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9703068552677368E-2"/>
          <c:y val="2.7962290076600081E-2"/>
          <c:w val="0.87137743877303186"/>
          <c:h val="0.139674340653513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366498908297797E-2"/>
          <c:y val="0.13123887136747894"/>
          <c:w val="0.87822170742380956"/>
          <c:h val="0.6220680550562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[6]Smoothed_eng!$P$25</c:f>
              <c:strCache>
                <c:ptCount val="1"/>
                <c:pt idx="0">
                  <c:v>Policy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7-43BB-B72C-3406BB0CD47F}"/>
            </c:ext>
          </c:extLst>
        </c:ser>
        <c:ser>
          <c:idx val="1"/>
          <c:order val="1"/>
          <c:tx>
            <c:strRef>
              <c:f>[6]Smoothed_eng!$U$25</c:f>
              <c:strCache>
                <c:ptCount val="1"/>
                <c:pt idx="0">
                  <c:v>Short-Term bonds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[6]Smoothed_eng!$U$26:$U$29</c:f>
              <c:numCache>
                <c:formatCode>General</c:formatCode>
                <c:ptCount val="4"/>
                <c:pt idx="0">
                  <c:v>503.75999999999988</c:v>
                </c:pt>
                <c:pt idx="1">
                  <c:v>-611.84848484848499</c:v>
                </c:pt>
                <c:pt idx="2">
                  <c:v>570.08848142207216</c:v>
                </c:pt>
                <c:pt idx="3">
                  <c:v>-258.82092103464629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A7-43BB-B72C-3406BB0CD47F}"/>
            </c:ext>
          </c:extLst>
        </c:ser>
        <c:ser>
          <c:idx val="2"/>
          <c:order val="2"/>
          <c:tx>
            <c:strRef>
              <c:f>[6]Smoothed_eng!$V$25</c:f>
              <c:strCache>
                <c:ptCount val="1"/>
                <c:pt idx="0">
                  <c:v>Medium-Term bonds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[6]Smoothed_eng!$V$26:$V$29</c:f>
              <c:numCache>
                <c:formatCode>General</c:formatCode>
                <c:ptCount val="4"/>
                <c:pt idx="0">
                  <c:v>642.84999999999991</c:v>
                </c:pt>
                <c:pt idx="1">
                  <c:v>-732.7075704989154</c:v>
                </c:pt>
                <c:pt idx="2">
                  <c:v>443.88684555844799</c:v>
                </c:pt>
                <c:pt idx="3">
                  <c:v>-185.9085675658452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A7-43BB-B72C-3406BB0CD47F}"/>
            </c:ext>
          </c:extLst>
        </c:ser>
        <c:ser>
          <c:idx val="3"/>
          <c:order val="3"/>
          <c:tx>
            <c:strRef>
              <c:f>[6]Smoothed_eng!$W$25</c:f>
              <c:strCache>
                <c:ptCount val="1"/>
                <c:pt idx="0">
                  <c:v>Long-Term bonds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[6]Smoothed_eng!$O$26:$O$29</c:f>
              <c:strCache>
                <c:ptCount val="4"/>
                <c:pt idx="0">
                  <c:v>Tightening cycle, November 2014 -&gt; June 2015</c:v>
                </c:pt>
                <c:pt idx="1">
                  <c:v>Loosening cycle, July 2015 -&gt; October 2020</c:v>
                </c:pt>
                <c:pt idx="2">
                  <c:v>Tightening cycle, November 2020 -&gt; April  2023</c:v>
                </c:pt>
                <c:pt idx="3">
                  <c:v>Loosening cycle, May 2023 -&gt; </c:v>
                </c:pt>
              </c:strCache>
            </c:strRef>
          </c:cat>
          <c:val>
            <c:numRef>
              <c:f>[6]Smoothed_eng!$W$26:$W$29</c:f>
              <c:numCache>
                <c:formatCode>General</c:formatCode>
                <c:ptCount val="4"/>
                <c:pt idx="0">
                  <c:v>577.2299999999999</c:v>
                </c:pt>
                <c:pt idx="1">
                  <c:v>-671.33061068702295</c:v>
                </c:pt>
                <c:pt idx="2">
                  <c:v>249.27622906299155</c:v>
                </c:pt>
                <c:pt idx="3">
                  <c:v>-174.49226109371557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A7-43BB-B72C-3406BB0CD47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overlap val="-43"/>
        <c:axId val="502206088"/>
        <c:axId val="502202952"/>
      </c:barChart>
      <c:catAx>
        <c:axId val="502206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2952"/>
        <c:crosses val="autoZero"/>
        <c:auto val="1"/>
        <c:lblAlgn val="ctr"/>
        <c:lblOffset val="100"/>
        <c:noMultiLvlLbl val="0"/>
      </c:catAx>
      <c:valAx>
        <c:axId val="502202952"/>
        <c:scaling>
          <c:orientation val="minMax"/>
          <c:max val="800"/>
          <c:min val="-80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6088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5511937568760812E-2"/>
          <c:y val="2.6976893865571165E-2"/>
          <c:w val="0.8653876578876103"/>
          <c:h val="0.102851000986143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B.3.1'!$B$1</c:f>
              <c:strCache>
                <c:ptCount val="1"/>
                <c:pt idx="0">
                  <c:v>Historical 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A-48EF-9EB3-C2771BDFBB38}"/>
            </c:ext>
          </c:extLst>
        </c:ser>
        <c:ser>
          <c:idx val="1"/>
          <c:order val="1"/>
          <c:tx>
            <c:strRef>
              <c:f>'Figure B.3.1'!$C$1</c:f>
              <c:strCache>
                <c:ptCount val="1"/>
                <c:pt idx="0">
                  <c:v>Policy Rate - 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8EF-9EB3-C2771BDFBB38}"/>
            </c:ext>
          </c:extLst>
        </c:ser>
        <c:ser>
          <c:idx val="3"/>
          <c:order val="3"/>
          <c:tx>
            <c:strRef>
              <c:f>'Figure B.3.1'!$E$1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FA-48EF-9EB3-C2771BDFBB38}"/>
            </c:ext>
          </c:extLst>
        </c:ser>
        <c:ser>
          <c:idx val="4"/>
          <c:order val="4"/>
          <c:tx>
            <c:strRef>
              <c:f>'Figure B.3.1'!$F$1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FA-48EF-9EB3-C2771BDFBB38}"/>
            </c:ext>
          </c:extLst>
        </c:ser>
        <c:ser>
          <c:idx val="5"/>
          <c:order val="5"/>
          <c:tx>
            <c:strRef>
              <c:f>'Figure B.3.1'!$G$1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FA-48EF-9EB3-C2771BDFBB38}"/>
            </c:ext>
          </c:extLst>
        </c:ser>
        <c:ser>
          <c:idx val="6"/>
          <c:order val="6"/>
          <c:tx>
            <c:strRef>
              <c:f>'Figure B.3.1'!$H$1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39088"/>
        <c:axId val="438139480"/>
      </c:lineChart>
      <c:lineChart>
        <c:grouping val="standard"/>
        <c:varyColors val="0"/>
        <c:ser>
          <c:idx val="2"/>
          <c:order val="2"/>
          <c:tx>
            <c:strRef>
              <c:f>'Figure B.3.1'!$D$1</c:f>
              <c:strCache>
                <c:ptCount val="1"/>
                <c:pt idx="0">
                  <c:v>Policy Rate - 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B.3.1'!$D$2:$D$17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8496"/>
        <c:axId val="438148104"/>
      </c:lineChart>
      <c:catAx>
        <c:axId val="438139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9480"/>
        <c:crosses val="autoZero"/>
        <c:auto val="1"/>
        <c:lblAlgn val="ctr"/>
        <c:lblOffset val="100"/>
        <c:noMultiLvlLbl val="0"/>
      </c:catAx>
      <c:valAx>
        <c:axId val="438139480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39088"/>
        <c:crosses val="autoZero"/>
        <c:crossBetween val="between"/>
      </c:valAx>
      <c:valAx>
        <c:axId val="438148104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8496"/>
        <c:crosses val="max"/>
        <c:crossBetween val="between"/>
        <c:majorUnit val="0.5"/>
      </c:valAx>
      <c:catAx>
        <c:axId val="43814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48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B.4.1'!$D$2:$D$43</c:f>
              <c:numCache>
                <c:formatCode>General</c:formatCode>
                <c:ptCount val="42"/>
                <c:pt idx="29">
                  <c:v>9.990739208600985E-2</c:v>
                </c:pt>
                <c:pt idx="30" formatCode="0.00">
                  <c:v>0.2</c:v>
                </c:pt>
                <c:pt idx="31" formatCode="0.00">
                  <c:v>0.2</c:v>
                </c:pt>
                <c:pt idx="32" formatCode="0.00">
                  <c:v>1.25</c:v>
                </c:pt>
                <c:pt idx="33" formatCode="0.00">
                  <c:v>1.5</c:v>
                </c:pt>
                <c:pt idx="34" formatCode="0.00">
                  <c:v>1.5</c:v>
                </c:pt>
                <c:pt idx="35" formatCode="0.00">
                  <c:v>2.25</c:v>
                </c:pt>
                <c:pt idx="36" formatCode="0.00">
                  <c:v>2.5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</c:v>
                </c:pt>
                <c:pt idx="40" formatCode="0.00">
                  <c:v>2</c:v>
                </c:pt>
                <c:pt idx="41" formatCode="0.0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6B-4BCD-A648-E346B0466E27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B.4.1'!$E$2:$E$43</c:f>
              <c:numCache>
                <c:formatCode>General</c:formatCode>
                <c:ptCount val="42"/>
                <c:pt idx="30" formatCode="0.00">
                  <c:v>4.8</c:v>
                </c:pt>
                <c:pt idx="31" formatCode="0.00">
                  <c:v>4.7</c:v>
                </c:pt>
                <c:pt idx="32" formatCode="0.00">
                  <c:v>3.55</c:v>
                </c:pt>
                <c:pt idx="33" formatCode="0.00">
                  <c:v>3.3</c:v>
                </c:pt>
                <c:pt idx="34" formatCode="0.00">
                  <c:v>3.2</c:v>
                </c:pt>
                <c:pt idx="35" formatCode="0.00">
                  <c:v>2.3499999999999996</c:v>
                </c:pt>
                <c:pt idx="36" formatCode="0.00">
                  <c:v>2</c:v>
                </c:pt>
                <c:pt idx="37" formatCode="0.00">
                  <c:v>2.5</c:v>
                </c:pt>
                <c:pt idx="38" formatCode="0.00">
                  <c:v>2.5</c:v>
                </c:pt>
                <c:pt idx="39" formatCode="0.00">
                  <c:v>2.5</c:v>
                </c:pt>
                <c:pt idx="40" formatCode="0.00">
                  <c:v>2.5</c:v>
                </c:pt>
                <c:pt idx="41" formatCode="0.0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146144"/>
        <c:axId val="438146536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B.4.1'!$B$2:$B$43</c:f>
              <c:numCache>
                <c:formatCode>General</c:formatCode>
                <c:ptCount val="42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-1.2374745094968205</c:v>
                </c:pt>
                <c:pt idx="29">
                  <c:v>9.990739208600985E-2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6144"/>
        <c:axId val="438146536"/>
      </c:lineChart>
      <c:lineChart>
        <c:grouping val="standard"/>
        <c:varyColors val="0"/>
        <c:ser>
          <c:idx val="1"/>
          <c:order val="1"/>
          <c:tx>
            <c:strRef>
              <c:f>'Figure B.4.1'!$C$1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B.4.1'!$C$2:$C$43</c:f>
              <c:numCache>
                <c:formatCode>General</c:formatCode>
                <c:ptCount val="42"/>
                <c:pt idx="29">
                  <c:v>9.990739208600985E-2</c:v>
                </c:pt>
                <c:pt idx="30" formatCode="0.00">
                  <c:v>1.5</c:v>
                </c:pt>
                <c:pt idx="31" formatCode="0.00">
                  <c:v>2.4500000000000002</c:v>
                </c:pt>
                <c:pt idx="32" formatCode="0.00">
                  <c:v>2.65</c:v>
                </c:pt>
                <c:pt idx="33" formatCode="0.00">
                  <c:v>3</c:v>
                </c:pt>
                <c:pt idx="34" formatCode="0.00">
                  <c:v>3.6</c:v>
                </c:pt>
                <c:pt idx="35" formatCode="0.00">
                  <c:v>3.8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7320"/>
        <c:axId val="438146928"/>
      </c:lineChart>
      <c:scatterChart>
        <c:scatterStyle val="lineMarker"/>
        <c:varyColors val="0"/>
        <c:ser>
          <c:idx val="4"/>
          <c:order val="4"/>
          <c:tx>
            <c:strRef>
              <c:f>'Figure B.4.1'!$F$1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'Figure B.4.1'!$F$2:$F$43</c:f>
              <c:numCache>
                <c:formatCode>General</c:formatCode>
                <c:ptCount val="42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86B-4BCD-A648-E346B0466E27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'Figure B.4.1'!$G$2:$G$43</c:f>
              <c:numCache>
                <c:formatCode>General</c:formatCode>
                <c:ptCount val="42"/>
                <c:pt idx="31" formatCode="0.00">
                  <c:v>0.3</c:v>
                </c:pt>
                <c:pt idx="35" formatCode="0.00">
                  <c:v>3.9</c:v>
                </c:pt>
                <c:pt idx="39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86B-4BCD-A648-E346B0466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146144"/>
        <c:axId val="438146536"/>
      </c:scatterChart>
      <c:catAx>
        <c:axId val="4381461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6536"/>
        <c:crosses val="autoZero"/>
        <c:auto val="1"/>
        <c:lblAlgn val="ctr"/>
        <c:lblOffset val="100"/>
        <c:noMultiLvlLbl val="0"/>
      </c:catAx>
      <c:valAx>
        <c:axId val="43814653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6144"/>
        <c:crosses val="autoZero"/>
        <c:crossBetween val="between"/>
        <c:majorUnit val="1"/>
      </c:valAx>
      <c:valAx>
        <c:axId val="43814692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7320"/>
        <c:crosses val="max"/>
        <c:crossBetween val="between"/>
        <c:majorUnit val="1"/>
      </c:valAx>
      <c:catAx>
        <c:axId val="438147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81469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B.4.2'!$D$2:$D$43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7.5</c:v>
                </c:pt>
                <c:pt idx="31" formatCode="0.0">
                  <c:v>7</c:v>
                </c:pt>
                <c:pt idx="32" formatCode="0.0">
                  <c:v>6.75</c:v>
                </c:pt>
                <c:pt idx="33" formatCode="0.0">
                  <c:v>6.5</c:v>
                </c:pt>
                <c:pt idx="34" formatCode="0.0">
                  <c:v>6.25</c:v>
                </c:pt>
                <c:pt idx="35" formatCode="0.0">
                  <c:v>6.25</c:v>
                </c:pt>
                <c:pt idx="36" formatCode="0.0">
                  <c:v>6</c:v>
                </c:pt>
                <c:pt idx="37" formatCode="0.0">
                  <c:v>6</c:v>
                </c:pt>
                <c:pt idx="38" formatCode="0.0">
                  <c:v>6</c:v>
                </c:pt>
                <c:pt idx="39" formatCode="0.0">
                  <c:v>5.75</c:v>
                </c:pt>
                <c:pt idx="40" formatCode="0.0">
                  <c:v>5.75</c:v>
                </c:pt>
                <c:pt idx="41" formatCode="0.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4-4626-8AE4-EF0C92A98765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B.4.2'!$E$2:$E$43</c:f>
              <c:numCache>
                <c:formatCode>General</c:formatCode>
                <c:ptCount val="42"/>
                <c:pt idx="30" formatCode="0.0">
                  <c:v>0.5</c:v>
                </c:pt>
                <c:pt idx="31" formatCode="0.0">
                  <c:v>1</c:v>
                </c:pt>
                <c:pt idx="32" formatCode="0.0">
                  <c:v>1.25</c:v>
                </c:pt>
                <c:pt idx="33" formatCode="0.0">
                  <c:v>1.5</c:v>
                </c:pt>
                <c:pt idx="34" formatCode="0.0">
                  <c:v>1.75</c:v>
                </c:pt>
                <c:pt idx="35" formatCode="0.0">
                  <c:v>1.75</c:v>
                </c:pt>
                <c:pt idx="36" formatCode="0.0">
                  <c:v>2</c:v>
                </c:pt>
                <c:pt idx="37" formatCode="0.0">
                  <c:v>2</c:v>
                </c:pt>
                <c:pt idx="38" formatCode="0.0">
                  <c:v>2</c:v>
                </c:pt>
                <c:pt idx="39" formatCode="0.0">
                  <c:v>2.25</c:v>
                </c:pt>
                <c:pt idx="40" formatCode="0.0">
                  <c:v>2.25</c:v>
                </c:pt>
                <c:pt idx="41" formatCode="0.0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34-4626-8AE4-EF0C92A98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145360"/>
        <c:axId val="504471128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B.4.2'!$B$2:$B$43</c:f>
              <c:numCache>
                <c:formatCode>General</c:formatCode>
                <c:ptCount val="42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34-4626-8AE4-EF0C92A98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145360"/>
        <c:axId val="504471128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B.4.2'!$C$2:$C$43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7.625</c:v>
                </c:pt>
                <c:pt idx="31" formatCode="0.0">
                  <c:v>7.5</c:v>
                </c:pt>
                <c:pt idx="32" formatCode="0.0">
                  <c:v>7.25</c:v>
                </c:pt>
                <c:pt idx="33" formatCode="0.0">
                  <c:v>7</c:v>
                </c:pt>
                <c:pt idx="34" formatCode="0.0">
                  <c:v>7</c:v>
                </c:pt>
                <c:pt idx="35" formatCode="0.0">
                  <c:v>7</c:v>
                </c:pt>
                <c:pt idx="36" formatCode="0.0">
                  <c:v>7</c:v>
                </c:pt>
                <c:pt idx="37" formatCode="0.0">
                  <c:v>7</c:v>
                </c:pt>
                <c:pt idx="38" formatCode="0.0">
                  <c:v>6.875</c:v>
                </c:pt>
                <c:pt idx="39" formatCode="0.0">
                  <c:v>6.875</c:v>
                </c:pt>
                <c:pt idx="40" formatCode="0.0">
                  <c:v>6.875</c:v>
                </c:pt>
                <c:pt idx="41" formatCode="0.0">
                  <c:v>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34-4626-8AE4-EF0C92A98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9952"/>
        <c:axId val="504466424"/>
      </c:lineChart>
      <c:catAx>
        <c:axId val="4381453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71128"/>
        <c:crosses val="autoZero"/>
        <c:auto val="1"/>
        <c:lblAlgn val="ctr"/>
        <c:lblOffset val="100"/>
        <c:noMultiLvlLbl val="0"/>
      </c:catAx>
      <c:valAx>
        <c:axId val="504471128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8145360"/>
        <c:crosses val="autoZero"/>
        <c:crossBetween val="between"/>
      </c:valAx>
      <c:valAx>
        <c:axId val="50446642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9952"/>
        <c:crosses val="max"/>
        <c:crossBetween val="between"/>
        <c:majorUnit val="1"/>
      </c:valAx>
      <c:catAx>
        <c:axId val="504469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466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B.4.3'!$D$2:$D$43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5</c:v>
                </c:pt>
                <c:pt idx="31" formatCode="0.0">
                  <c:v>5</c:v>
                </c:pt>
                <c:pt idx="32" formatCode="0.0">
                  <c:v>3</c:v>
                </c:pt>
                <c:pt idx="33" formatCode="0.0">
                  <c:v>4</c:v>
                </c:pt>
                <c:pt idx="34" formatCode="0.0">
                  <c:v>3.5</c:v>
                </c:pt>
                <c:pt idx="35" formatCode="0.0">
                  <c:v>3</c:v>
                </c:pt>
                <c:pt idx="36" formatCode="0.0">
                  <c:v>3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4.5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5-4A64-A643-CB4AA81A026C}"/>
            </c:ext>
          </c:extLst>
        </c:ser>
        <c:ser>
          <c:idx val="3"/>
          <c:order val="3"/>
          <c:tx>
            <c:strRef>
              <c:f>'Figure B.4.3'!$E$1</c:f>
              <c:strCache>
                <c:ptCount val="1"/>
                <c:pt idx="0">
                  <c:v>Survey Range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B.4.3'!$E$2:$E$43</c:f>
              <c:numCache>
                <c:formatCode>General</c:formatCode>
                <c:ptCount val="42"/>
                <c:pt idx="30" formatCode="0.0">
                  <c:v>5</c:v>
                </c:pt>
                <c:pt idx="31" formatCode="0.0">
                  <c:v>4</c:v>
                </c:pt>
                <c:pt idx="32" formatCode="0.0">
                  <c:v>5</c:v>
                </c:pt>
                <c:pt idx="33" formatCode="0.0">
                  <c:v>4</c:v>
                </c:pt>
                <c:pt idx="34" formatCode="0.0">
                  <c:v>4.5</c:v>
                </c:pt>
                <c:pt idx="35" formatCode="0.0">
                  <c:v>5</c:v>
                </c:pt>
                <c:pt idx="36" formatCode="0.0">
                  <c:v>5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3.5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66816"/>
        <c:axId val="504469560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B.4.3'!$B$2:$B$43</c:f>
              <c:numCache>
                <c:formatCode>0.0</c:formatCode>
                <c:ptCount val="42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6.6183940051280672</c:v>
                </c:pt>
                <c:pt idx="2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6816"/>
        <c:axId val="504469560"/>
      </c:lineChart>
      <c:lineChart>
        <c:grouping val="standard"/>
        <c:varyColors val="0"/>
        <c:ser>
          <c:idx val="1"/>
          <c:order val="1"/>
          <c:tx>
            <c:strRef>
              <c:f>'Figure B.4.3'!$C$1</c:f>
              <c:strCache>
                <c:ptCount val="1"/>
                <c:pt idx="0">
                  <c:v>CBA Macro Survey*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B.4.3'!$C$2:$C$43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7.15</c:v>
                </c:pt>
                <c:pt idx="31" formatCode="0.0">
                  <c:v>7.3762023838622701</c:v>
                </c:pt>
                <c:pt idx="32" formatCode="0.0">
                  <c:v>6.05</c:v>
                </c:pt>
                <c:pt idx="33" formatCode="0.0">
                  <c:v>6</c:v>
                </c:pt>
                <c:pt idx="34" formatCode="0.0">
                  <c:v>5.726472145266305</c:v>
                </c:pt>
                <c:pt idx="35" formatCode="0.0">
                  <c:v>5.65</c:v>
                </c:pt>
                <c:pt idx="36" formatCode="0.0">
                  <c:v>5.5</c:v>
                </c:pt>
                <c:pt idx="37" formatCode="0.0">
                  <c:v>5.5</c:v>
                </c:pt>
                <c:pt idx="38" formatCode="0.0">
                  <c:v>5.5</c:v>
                </c:pt>
                <c:pt idx="39" formatCode="0.0">
                  <c:v>5.5</c:v>
                </c:pt>
                <c:pt idx="40" formatCode="0.0">
                  <c:v>5.45</c:v>
                </c:pt>
                <c:pt idx="41" formatCode="0.0">
                  <c:v>5.3249999999999993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8384"/>
        <c:axId val="504467992"/>
      </c:lineChart>
      <c:scatterChart>
        <c:scatterStyle val="lineMarker"/>
        <c:varyColors val="0"/>
        <c:ser>
          <c:idx val="4"/>
          <c:order val="4"/>
          <c:tx>
            <c:strRef>
              <c:f>'Figure B.4.3'!$F$1</c:f>
              <c:strCache>
                <c:ptCount val="1"/>
                <c:pt idx="0">
                  <c:v>IMF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'Figure B.4.3'!$A$2:$A$43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'Figure B.4.3'!$F$2:$F$43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025-4A64-A643-CB4AA81A026C}"/>
            </c:ext>
          </c:extLst>
        </c:ser>
        <c:ser>
          <c:idx val="5"/>
          <c:order val="5"/>
          <c:tx>
            <c:strRef>
              <c:f>'Figure B.4.3'!$G$1</c:f>
              <c:strCache>
                <c:ptCount val="1"/>
                <c:pt idx="0">
                  <c:v>Consensus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'Figure B.4.3'!$A$2:$A$42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'Figure B.4.3'!$G$2:$G$42</c:f>
              <c:numCache>
                <c:formatCode>General</c:formatCode>
                <c:ptCount val="41"/>
                <c:pt idx="31" formatCode="0.00">
                  <c:v>6</c:v>
                </c:pt>
                <c:pt idx="35" formatCode="0.00">
                  <c:v>5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025-4A64-A643-CB4AA81A0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68384"/>
        <c:axId val="504467992"/>
      </c:scatterChart>
      <c:catAx>
        <c:axId val="5044668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9560"/>
        <c:crosses val="autoZero"/>
        <c:auto val="1"/>
        <c:lblAlgn val="ctr"/>
        <c:lblOffset val="100"/>
        <c:noMultiLvlLbl val="0"/>
      </c:catAx>
      <c:valAx>
        <c:axId val="504469560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6816"/>
        <c:crosses val="autoZero"/>
        <c:crossBetween val="between"/>
        <c:majorUnit val="2"/>
      </c:valAx>
      <c:valAx>
        <c:axId val="504467992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8384"/>
        <c:crosses val="max"/>
        <c:crossBetween val="between"/>
        <c:majorUnit val="2"/>
      </c:valAx>
      <c:catAx>
        <c:axId val="504468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467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3724346036685167"/>
          <c:y val="0.49787195696173142"/>
          <c:w val="0.29692739117054084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B.4.4'!$D$2:$D$43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385</c:v>
                </c:pt>
                <c:pt idx="31" formatCode="0.00">
                  <c:v>380</c:v>
                </c:pt>
                <c:pt idx="32" formatCode="0.00">
                  <c:v>384</c:v>
                </c:pt>
                <c:pt idx="33" formatCode="0.00">
                  <c:v>388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395</c:v>
                </c:pt>
                <c:pt idx="41" formatCode="0.00">
                  <c:v>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1-4283-9D7F-C6150AA0431B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B.4.4'!$E$2:$E$43</c:f>
              <c:numCache>
                <c:formatCode>General</c:formatCode>
                <c:ptCount val="42"/>
                <c:pt idx="30" formatCode="0.00">
                  <c:v>15</c:v>
                </c:pt>
                <c:pt idx="31" formatCode="0.00">
                  <c:v>30</c:v>
                </c:pt>
                <c:pt idx="32" formatCode="0.00">
                  <c:v>31</c:v>
                </c:pt>
                <c:pt idx="33" formatCode="0.00">
                  <c:v>32</c:v>
                </c:pt>
                <c:pt idx="34" formatCode="0.00">
                  <c:v>45</c:v>
                </c:pt>
                <c:pt idx="35" formatCode="0.00">
                  <c:v>60</c:v>
                </c:pt>
                <c:pt idx="36" formatCode="0.00">
                  <c:v>65</c:v>
                </c:pt>
                <c:pt idx="37" formatCode="0.00">
                  <c:v>80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85</c:v>
                </c:pt>
                <c:pt idx="41" formatCode="0.00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B1-4283-9D7F-C6150AA0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468776"/>
        <c:axId val="50447465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B.4.4'!$B$2:$B$43</c:f>
              <c:numCache>
                <c:formatCode>General</c:formatCode>
                <c:ptCount val="42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  <c:pt idx="29">
                  <c:v>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B1-4283-9D7F-C6150AA0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68776"/>
        <c:axId val="50447465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'Figure B.4.4'!$C$2:$C$43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390</c:v>
                </c:pt>
                <c:pt idx="31" formatCode="0.00">
                  <c:v>395</c:v>
                </c:pt>
                <c:pt idx="32" formatCode="0.00">
                  <c:v>398.5</c:v>
                </c:pt>
                <c:pt idx="33" formatCode="0.00">
                  <c:v>396.5</c:v>
                </c:pt>
                <c:pt idx="34" formatCode="0.00">
                  <c:v>399</c:v>
                </c:pt>
                <c:pt idx="35" formatCode="0.00">
                  <c:v>402.5</c:v>
                </c:pt>
                <c:pt idx="36" formatCode="0.00">
                  <c:v>402.5</c:v>
                </c:pt>
                <c:pt idx="37" formatCode="0.00">
                  <c:v>405</c:v>
                </c:pt>
                <c:pt idx="38" formatCode="0.00">
                  <c:v>404</c:v>
                </c:pt>
                <c:pt idx="39" formatCode="0.00">
                  <c:v>410</c:v>
                </c:pt>
                <c:pt idx="40" formatCode="0.00">
                  <c:v>407.5</c:v>
                </c:pt>
                <c:pt idx="4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B1-4283-9D7F-C6150AA0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476224"/>
        <c:axId val="504472696"/>
      </c:lineChart>
      <c:catAx>
        <c:axId val="5044687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74656"/>
        <c:crosses val="autoZero"/>
        <c:auto val="1"/>
        <c:lblAlgn val="ctr"/>
        <c:lblOffset val="100"/>
        <c:noMultiLvlLbl val="0"/>
      </c:catAx>
      <c:valAx>
        <c:axId val="504474656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68776"/>
        <c:crosses val="autoZero"/>
        <c:crossBetween val="between"/>
        <c:majorUnit val="25"/>
      </c:valAx>
      <c:valAx>
        <c:axId val="50447269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476224"/>
        <c:crosses val="max"/>
        <c:crossBetween val="between"/>
        <c:majorUnit val="25"/>
      </c:valAx>
      <c:catAx>
        <c:axId val="50447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472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304800</xdr:colOff>
      <xdr:row>17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15</xdr:row>
      <xdr:rowOff>167640</xdr:rowOff>
    </xdr:from>
    <xdr:to>
      <xdr:col>6</xdr:col>
      <xdr:colOff>299720</xdr:colOff>
      <xdr:row>28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12</xdr:col>
      <xdr:colOff>114300</xdr:colOff>
      <xdr:row>37</xdr:row>
      <xdr:rowOff>80010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14</xdr:row>
      <xdr:rowOff>36830</xdr:rowOff>
    </xdr:from>
    <xdr:to>
      <xdr:col>7</xdr:col>
      <xdr:colOff>313055</xdr:colOff>
      <xdr:row>29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13</xdr:col>
      <xdr:colOff>304800</xdr:colOff>
      <xdr:row>19</xdr:row>
      <xdr:rowOff>21950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549275</xdr:colOff>
      <xdr:row>2</xdr:row>
      <xdr:rowOff>139700</xdr:rowOff>
    </xdr:from>
    <xdr:to>
      <xdr:col>13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157480</xdr:rowOff>
    </xdr:from>
    <xdr:to>
      <xdr:col>10</xdr:col>
      <xdr:colOff>304800</xdr:colOff>
      <xdr:row>16</xdr:row>
      <xdr:rowOff>157480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0</xdr:rowOff>
    </xdr:from>
    <xdr:to>
      <xdr:col>19</xdr:col>
      <xdr:colOff>21273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13855</xdr:colOff>
      <xdr:row>2</xdr:row>
      <xdr:rowOff>180108</xdr:rowOff>
    </xdr:from>
    <xdr:to>
      <xdr:col>18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3</xdr:row>
      <xdr:rowOff>3810</xdr:rowOff>
    </xdr:from>
    <xdr:to>
      <xdr:col>11</xdr:col>
      <xdr:colOff>312420</xdr:colOff>
      <xdr:row>18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573640</xdr:colOff>
      <xdr:row>3</xdr:row>
      <xdr:rowOff>17125</xdr:rowOff>
    </xdr:from>
    <xdr:to>
      <xdr:col>18</xdr:col>
      <xdr:colOff>270552</xdr:colOff>
      <xdr:row>18</xdr:row>
      <xdr:rowOff>17125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2</xdr:row>
      <xdr:rowOff>160020</xdr:rowOff>
    </xdr:from>
    <xdr:to>
      <xdr:col>18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7938</xdr:colOff>
      <xdr:row>4</xdr:row>
      <xdr:rowOff>55563</xdr:rowOff>
    </xdr:from>
    <xdr:to>
      <xdr:col>14</xdr:col>
      <xdr:colOff>312738</xdr:colOff>
      <xdr:row>19</xdr:row>
      <xdr:rowOff>55563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4</xdr:col>
      <xdr:colOff>495300</xdr:colOff>
      <xdr:row>30</xdr:row>
      <xdr:rowOff>80010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3</xdr:row>
      <xdr:rowOff>76199</xdr:rowOff>
    </xdr:from>
    <xdr:to>
      <xdr:col>11</xdr:col>
      <xdr:colOff>289560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</xdr:row>
      <xdr:rowOff>102870</xdr:rowOff>
    </xdr:from>
    <xdr:to>
      <xdr:col>9</xdr:col>
      <xdr:colOff>381000</xdr:colOff>
      <xdr:row>15</xdr:row>
      <xdr:rowOff>99060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B13A28B-1C6D-4219-9AC4-F21BF57E95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22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605790</xdr:colOff>
      <xdr:row>3</xdr:row>
      <xdr:rowOff>34290</xdr:rowOff>
    </xdr:from>
    <xdr:to>
      <xdr:col>15</xdr:col>
      <xdr:colOff>300990</xdr:colOff>
      <xdr:row>18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927C85-3525-4C77-909D-84393307C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0.19944</cdr:x>
      <cdr:y>0.28519</cdr:y>
    </cdr:from>
    <cdr:to>
      <cdr:x>0.52682</cdr:x>
      <cdr:y>0.49066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B81D6CC-5FA6-49F6-A0CE-088778B8981B}"/>
            </a:ext>
          </a:extLst>
        </cdr:cNvPr>
        <cdr:cNvSpPr txBox="1"/>
      </cdr:nvSpPr>
      <cdr:spPr>
        <a:xfrm xmlns:a="http://schemas.openxmlformats.org/drawingml/2006/main">
          <a:off x="911860" y="782320"/>
          <a:ext cx="1496750" cy="5636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rgbClr val="D39C1F"/>
              </a:solidFill>
              <a:latin typeface="Mardoto" panose="00000500000000000000" pitchFamily="2" charset="0"/>
            </a:rPr>
            <a:t>Hotel Services</a:t>
          </a:r>
          <a:endParaRPr lang="hy-AM" sz="1000" b="1">
            <a:solidFill>
              <a:srgbClr val="D39C1F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575685</xdr:colOff>
      <xdr:row>10</xdr:row>
      <xdr:rowOff>81641</xdr:rowOff>
    </xdr:from>
    <xdr:to>
      <xdr:col>44</xdr:col>
      <xdr:colOff>512884</xdr:colOff>
      <xdr:row>27</xdr:row>
      <xdr:rowOff>62802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116989</xdr:colOff>
      <xdr:row>8</xdr:row>
      <xdr:rowOff>160020</xdr:rowOff>
    </xdr:from>
    <xdr:to>
      <xdr:col>10</xdr:col>
      <xdr:colOff>259080</xdr:colOff>
      <xdr:row>25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0.24571</cdr:x>
      <cdr:y>0.20729</cdr:y>
    </cdr:from>
    <cdr:to>
      <cdr:x>0.55772</cdr:x>
      <cdr:y>0.28439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382953" y="646027"/>
          <a:ext cx="1756145" cy="2402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Before July Decision (29.07.2024)</a:t>
          </a:r>
        </a:p>
      </cdr:txBody>
    </cdr:sp>
  </cdr:relSizeAnchor>
  <cdr:relSizeAnchor xmlns:cdr="http://schemas.openxmlformats.org/drawingml/2006/chartDrawing">
    <cdr:from>
      <cdr:x>0.06127</cdr:x>
      <cdr:y>0.67955</cdr:y>
    </cdr:from>
    <cdr:to>
      <cdr:x>0.32328</cdr:x>
      <cdr:y>0.75469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344842" y="2117867"/>
          <a:ext cx="1474720" cy="234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Latest Data (07.06.2024)</a:t>
          </a:r>
        </a:p>
      </cdr:txBody>
    </cdr:sp>
  </cdr:relSizeAnchor>
  <cdr:relSizeAnchor xmlns:cdr="http://schemas.openxmlformats.org/drawingml/2006/chartDrawing">
    <cdr:from>
      <cdr:x>0.05164</cdr:x>
      <cdr:y>0.04361</cdr:y>
    </cdr:from>
    <cdr:to>
      <cdr:x>0.59677</cdr:x>
      <cdr:y>0.11281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90642" y="135914"/>
          <a:ext cx="3068259" cy="2156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Before June Decision (10.06.2024)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22</xdr:col>
      <xdr:colOff>127000</xdr:colOff>
      <xdr:row>25</xdr:row>
      <xdr:rowOff>12699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586740</xdr:colOff>
      <xdr:row>20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3</xdr:row>
      <xdr:rowOff>30480</xdr:rowOff>
    </xdr:from>
    <xdr:to>
      <xdr:col>12</xdr:col>
      <xdr:colOff>129540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81EFE9-9660-4928-89F4-D1D6DFCAF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0.17673</cdr:x>
      <cdr:y>0.22909</cdr:y>
    </cdr:from>
    <cdr:to>
      <cdr:x>0.42953</cdr:x>
      <cdr:y>0.4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5221F08-3951-173E-6A92-212342AA4FD2}"/>
            </a:ext>
          </a:extLst>
        </cdr:cNvPr>
        <cdr:cNvSpPr txBox="1"/>
      </cdr:nvSpPr>
      <cdr:spPr>
        <a:xfrm xmlns:a="http://schemas.openxmlformats.org/drawingml/2006/main">
          <a:off x="601980" y="480060"/>
          <a:ext cx="861060" cy="358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600" b="1" baseline="0">
              <a:solidFill>
                <a:schemeClr val="accent1"/>
              </a:solidFill>
              <a:latin typeface="Mardoto" panose="00000500000000000000" pitchFamily="2" charset="0"/>
            </a:rPr>
            <a:t>Country risk premium (CRP)</a:t>
          </a:r>
          <a:endParaRPr lang="hy-AM" sz="600" b="1" baseline="0">
            <a:solidFill>
              <a:schemeClr val="accent1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0.56376</cdr:x>
      <cdr:y>0.64727</cdr:y>
    </cdr:from>
    <cdr:to>
      <cdr:x>0.78747</cdr:x>
      <cdr:y>0.74182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603AC9C-B585-9FFB-F6E2-CA5A8451BD5D}"/>
            </a:ext>
          </a:extLst>
        </cdr:cNvPr>
        <cdr:cNvSpPr txBox="1"/>
      </cdr:nvSpPr>
      <cdr:spPr>
        <a:xfrm xmlns:a="http://schemas.openxmlformats.org/drawingml/2006/main">
          <a:off x="1920240" y="1356360"/>
          <a:ext cx="762000" cy="198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700" b="1" baseline="0">
              <a:solidFill>
                <a:schemeClr val="accent3">
                  <a:lumMod val="60000"/>
                  <a:lumOff val="40000"/>
                </a:schemeClr>
              </a:solidFill>
              <a:latin typeface="Mardoto" panose="00000500000000000000" pitchFamily="2" charset="0"/>
            </a:rPr>
            <a:t>Damodaran CRP</a:t>
          </a:r>
          <a:endParaRPr lang="hy-AM" sz="700" b="1" baseline="0">
            <a:solidFill>
              <a:schemeClr val="accent3">
                <a:lumMod val="60000"/>
                <a:lumOff val="40000"/>
              </a:schemeClr>
            </a:solidFill>
            <a:latin typeface="Mardoto" panose="00000500000000000000" pitchFamily="2" charset="0"/>
          </a:endParaRPr>
        </a:p>
        <a:p xmlns:a="http://schemas.openxmlformats.org/drawingml/2006/main">
          <a:endParaRPr lang="en-US" sz="700" b="1">
            <a:solidFill>
              <a:schemeClr val="accent3">
                <a:lumMod val="60000"/>
                <a:lumOff val="40000"/>
              </a:schemeClr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0.66532</cdr:x>
      <cdr:y>0.13857</cdr:y>
    </cdr:from>
    <cdr:to>
      <cdr:x>0.96027</cdr:x>
      <cdr:y>0.34128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3A56DAE1-179A-4272-B6BB-3D5BEDD03026}"/>
            </a:ext>
          </a:extLst>
        </cdr:cNvPr>
        <cdr:cNvSpPr txBox="1"/>
      </cdr:nvSpPr>
      <cdr:spPr>
        <a:xfrm xmlns:a="http://schemas.openxmlformats.org/drawingml/2006/main">
          <a:off x="2509518" y="290381"/>
          <a:ext cx="1112522" cy="4247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chemeClr val="accent4">
                  <a:lumMod val="50000"/>
                </a:schemeClr>
              </a:solidFill>
              <a:latin typeface="Mardoto" panose="00000500000000000000" pitchFamily="2" charset="0"/>
            </a:rPr>
            <a:t>CBA`s estimate of long run CRP</a:t>
          </a:r>
        </a:p>
      </cdr:txBody>
    </cdr:sp>
  </cdr:relSizeAnchor>
  <cdr:relSizeAnchor xmlns:cdr="http://schemas.openxmlformats.org/drawingml/2006/chartDrawing">
    <cdr:from>
      <cdr:x>0.79753</cdr:x>
      <cdr:y>0.22434</cdr:y>
    </cdr:from>
    <cdr:to>
      <cdr:x>0.80426</cdr:x>
      <cdr:y>0.35861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D2020582-BA73-4BAB-9437-F495C9515C0A}"/>
            </a:ext>
          </a:extLst>
        </cdr:cNvPr>
        <cdr:cNvCxnSpPr/>
      </cdr:nvCxnSpPr>
      <cdr:spPr>
        <a:xfrm xmlns:a="http://schemas.openxmlformats.org/drawingml/2006/main">
          <a:off x="3008197" y="470102"/>
          <a:ext cx="25410" cy="28137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4">
              <a:lumMod val="50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0.6936</cdr:x>
      <cdr:y>0.57455</cdr:y>
    </cdr:from>
    <cdr:to>
      <cdr:x>0.7798</cdr:x>
      <cdr:y>0.67614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A0A13D4D-234F-4D66-A507-2C9EA8D55D1B}"/>
            </a:ext>
          </a:extLst>
        </cdr:cNvPr>
        <cdr:cNvCxnSpPr/>
      </cdr:nvCxnSpPr>
      <cdr:spPr>
        <a:xfrm xmlns:a="http://schemas.openxmlformats.org/drawingml/2006/main" flipV="1">
          <a:off x="2616207" y="1203960"/>
          <a:ext cx="325113" cy="21290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>
              <a:lumMod val="25000"/>
              <a:lumOff val="7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1</xdr:row>
      <xdr:rowOff>7620</xdr:rowOff>
    </xdr:from>
    <xdr:to>
      <xdr:col>21</xdr:col>
      <xdr:colOff>563880</xdr:colOff>
      <xdr:row>27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76200</xdr:colOff>
      <xdr:row>53</xdr:row>
      <xdr:rowOff>99060</xdr:rowOff>
    </xdr:from>
    <xdr:to>
      <xdr:col>21</xdr:col>
      <xdr:colOff>586740</xdr:colOff>
      <xdr:row>76</xdr:row>
      <xdr:rowOff>15240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</xdr:colOff>
      <xdr:row>3</xdr:row>
      <xdr:rowOff>57150</xdr:rowOff>
    </xdr:from>
    <xdr:to>
      <xdr:col>8</xdr:col>
      <xdr:colOff>514350</xdr:colOff>
      <xdr:row>18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D5E048-A3EE-4371-AA7C-4847DB6863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16</xdr:col>
      <xdr:colOff>304800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22860</xdr:rowOff>
    </xdr:from>
    <xdr:to>
      <xdr:col>4</xdr:col>
      <xdr:colOff>342900</xdr:colOff>
      <xdr:row>12</xdr:row>
      <xdr:rowOff>99060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DE8214-6033-4335-AE2C-17DCD8C99F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0.06906</cdr:x>
      <cdr:y>0.00067</cdr:y>
    </cdr:from>
    <cdr:to>
      <cdr:x>0.60221</cdr:x>
      <cdr:y>0.424</cdr:y>
    </cdr:to>
    <cdr:sp macro="" textlink="">
      <cdr:nvSpPr>
        <cdr:cNvPr id="2" name="Text Box 35">
          <a:extLst xmlns:a="http://schemas.openxmlformats.org/drawingml/2006/main">
            <a:ext uri="{FF2B5EF4-FFF2-40B4-BE49-F238E27FC236}">
              <a16:creationId xmlns:a16="http://schemas.microsoft.com/office/drawing/2014/main" id="{0F61077D-396D-47EA-B890-8DCF9363613E}"/>
            </a:ext>
          </a:extLst>
        </cdr:cNvPr>
        <cdr:cNvSpPr txBox="1"/>
      </cdr:nvSpPr>
      <cdr:spPr>
        <a:xfrm xmlns:a="http://schemas.openxmlformats.org/drawingml/2006/main">
          <a:off x="190500" y="1270"/>
          <a:ext cx="1470660" cy="806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7F7F7F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-----Real GDP index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1B1A23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------GDP trend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00206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-Pre-war growth trend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9E7517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-Scenario 1: Economic “Bubble”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0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582930</xdr:colOff>
      <xdr:row>2</xdr:row>
      <xdr:rowOff>57150</xdr:rowOff>
    </xdr:from>
    <xdr:to>
      <xdr:col>12</xdr:col>
      <xdr:colOff>182880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457914-21B8-4FDA-B79D-020EA82C1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2</xdr:row>
      <xdr:rowOff>7620</xdr:rowOff>
    </xdr:from>
    <xdr:to>
      <xdr:col>4</xdr:col>
      <xdr:colOff>87630</xdr:colOff>
      <xdr:row>19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0AF03-3775-477A-B1B1-422C90A590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171700"/>
          <a:ext cx="6404610" cy="310134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13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CBA1BD-0C20-4DC7-82E7-3F8280CEA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0.06484</cdr:x>
      <cdr:y>0.03296</cdr:y>
    </cdr:from>
    <cdr:to>
      <cdr:x>0.59361</cdr:x>
      <cdr:y>0.42786</cdr:y>
    </cdr:to>
    <cdr:sp macro="" textlink="">
      <cdr:nvSpPr>
        <cdr:cNvPr id="5" name="Text Box 35"/>
        <cdr:cNvSpPr txBox="1"/>
      </cdr:nvSpPr>
      <cdr:spPr>
        <a:xfrm xmlns:a="http://schemas.openxmlformats.org/drawingml/2006/main">
          <a:off x="180340" y="67310"/>
          <a:ext cx="1470660" cy="806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7F7F7F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-----Real GDP index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1B1A23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------GDP trend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chemeClr val="bg2">
                  <a:lumMod val="10000"/>
                </a:schemeClr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-Pre-war growth trend</a:t>
          </a:r>
          <a:endParaRPr lang="hy-AM" sz="1100">
            <a:solidFill>
              <a:schemeClr val="bg2">
                <a:lumMod val="1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50" b="1">
              <a:solidFill>
                <a:srgbClr val="C0000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-Scenario 1: Low Productivity</a:t>
          </a:r>
          <a:endParaRPr lang="hy-AM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6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0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560070</xdr:colOff>
      <xdr:row>2</xdr:row>
      <xdr:rowOff>34290</xdr:rowOff>
    </xdr:from>
    <xdr:to>
      <xdr:col>8</xdr:col>
      <xdr:colOff>68580</xdr:colOff>
      <xdr:row>17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A3AE7F-AF0A-41D1-9621-BBC92F210B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156210</xdr:colOff>
      <xdr:row>19</xdr:row>
      <xdr:rowOff>17780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B7B179-F1B4-446A-AF04-8194C7D4E9C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1520"/>
          <a:ext cx="6404610" cy="276098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106680</xdr:colOff>
      <xdr:row>13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115E52-271A-4821-9684-ECA0FCCAA5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0.06385</cdr:x>
      <cdr:y>0.00552</cdr:y>
    </cdr:from>
    <cdr:to>
      <cdr:x>0.59577</cdr:x>
      <cdr:y>0.44375</cdr:y>
    </cdr:to>
    <cdr:sp macro="" textlink="">
      <cdr:nvSpPr>
        <cdr:cNvPr id="2" name="Text Box 35"/>
        <cdr:cNvSpPr txBox="1"/>
      </cdr:nvSpPr>
      <cdr:spPr>
        <a:xfrm xmlns:a="http://schemas.openxmlformats.org/drawingml/2006/main">
          <a:off x="176530" y="10160"/>
          <a:ext cx="1470660" cy="806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non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rgbClr val="7F7F7F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-----Real GDP index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rgbClr val="1B1A23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------GDP trend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chemeClr val="bg2">
                  <a:lumMod val="10000"/>
                </a:schemeClr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-Pre-war growth trend</a:t>
          </a:r>
          <a:endParaRPr lang="hy-AM" sz="1200">
            <a:solidFill>
              <a:schemeClr val="bg2">
                <a:lumMod val="10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800" b="1">
              <a:solidFill>
                <a:srgbClr val="0070C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- - - -Scenario 3: High Productivity Growth</a:t>
          </a:r>
          <a:br>
            <a:rPr lang="en-US" sz="800" b="1">
              <a:solidFill>
                <a:srgbClr val="0070C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</a:br>
          <a:r>
            <a:rPr lang="en-US" sz="800" b="1">
              <a:solidFill>
                <a:srgbClr val="0070C0"/>
              </a:solidFill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over the Long Term</a:t>
          </a:r>
          <a:r>
            <a:rPr lang="en-US" sz="70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050">
              <a:effectLst/>
              <a:latin typeface="Mardoto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hy-AM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582930</xdr:colOff>
      <xdr:row>2</xdr:row>
      <xdr:rowOff>64770</xdr:rowOff>
    </xdr:from>
    <xdr:to>
      <xdr:col>11</xdr:col>
      <xdr:colOff>278130</xdr:colOff>
      <xdr:row>17</xdr:row>
      <xdr:rowOff>125730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959904-6BA9-41EF-A6BB-6D5BF5C26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483870</xdr:colOff>
      <xdr:row>19</xdr:row>
      <xdr:rowOff>182245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4DB46-A6AE-422F-AF34-EF3980249FC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4400"/>
          <a:ext cx="6404610" cy="274256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191770</xdr:colOff>
      <xdr:row>21</xdr:row>
      <xdr:rowOff>11430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3C2BC5-44E2-4BD6-BEE6-0525D7BD2A1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60"/>
          <a:ext cx="6287770" cy="348615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11206</xdr:colOff>
      <xdr:row>4</xdr:row>
      <xdr:rowOff>10757</xdr:rowOff>
    </xdr:from>
    <xdr:to>
      <xdr:col>15</xdr:col>
      <xdr:colOff>316006</xdr:colOff>
      <xdr:row>19</xdr:row>
      <xdr:rowOff>153296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235FC81-A600-4BD7-AE40-451743D9B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0.59314</cdr:x>
      <cdr:y>0</cdr:y>
    </cdr:from>
    <cdr:to>
      <cdr:x>0.59706</cdr:x>
      <cdr:y>0.83518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967E1AC-2D09-58AD-A484-9D1C663D8AF1}"/>
            </a:ext>
          </a:extLst>
        </cdr:cNvPr>
        <cdr:cNvCxnSpPr/>
      </cdr:nvCxnSpPr>
      <cdr:spPr>
        <a:xfrm xmlns:a="http://schemas.openxmlformats.org/drawingml/2006/main">
          <a:off x="2711824" y="0"/>
          <a:ext cx="17930" cy="2362201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0.64412</cdr:x>
      <cdr:y>0</cdr:y>
    </cdr:from>
    <cdr:to>
      <cdr:x>0.64629</cdr:x>
      <cdr:y>0.83824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5A7E9A8D-C5A7-86CF-8C3E-A5FC99C3F3F7}"/>
            </a:ext>
          </a:extLst>
        </cdr:cNvPr>
        <cdr:cNvCxnSpPr/>
      </cdr:nvCxnSpPr>
      <cdr:spPr>
        <a:xfrm xmlns:a="http://schemas.openxmlformats.org/drawingml/2006/main" flipH="1">
          <a:off x="2944906" y="0"/>
          <a:ext cx="9925" cy="2299447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00B05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0.42396</cdr:x>
      <cdr:y>0.52245</cdr:y>
    </cdr:from>
    <cdr:to>
      <cdr:x>0.65893</cdr:x>
      <cdr:y>0.6392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D3E5DF5E-368E-A8B2-3F07-5A7C3A460313}"/>
            </a:ext>
          </a:extLst>
        </cdr:cNvPr>
        <cdr:cNvSpPr txBox="1"/>
      </cdr:nvSpPr>
      <cdr:spPr>
        <a:xfrm xmlns:a="http://schemas.openxmlformats.org/drawingml/2006/main">
          <a:off x="1938330" y="1507653"/>
          <a:ext cx="1074283" cy="336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FF0000"/>
              </a:solidFill>
              <a:latin typeface="Mardoto" panose="00000500000000000000" pitchFamily="2" charset="0"/>
            </a:rPr>
            <a:t>Market reaction</a:t>
          </a:r>
        </a:p>
      </cdr:txBody>
    </cdr:sp>
  </cdr:relSizeAnchor>
  <cdr:relSizeAnchor xmlns:cdr="http://schemas.openxmlformats.org/drawingml/2006/chartDrawing">
    <cdr:from>
      <cdr:x>0.66983</cdr:x>
      <cdr:y>0.00792</cdr:y>
    </cdr:from>
    <cdr:to>
      <cdr:x>0.9048</cdr:x>
      <cdr:y>0.12467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98B78E07-12DD-1195-82AF-401A031D9410}"/>
            </a:ext>
          </a:extLst>
        </cdr:cNvPr>
        <cdr:cNvSpPr txBox="1"/>
      </cdr:nvSpPr>
      <cdr:spPr>
        <a:xfrm xmlns:a="http://schemas.openxmlformats.org/drawingml/2006/main">
          <a:off x="3062478" y="22860"/>
          <a:ext cx="1074283" cy="3369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00B050"/>
              </a:solidFill>
              <a:latin typeface="Mardoto" panose="00000500000000000000" pitchFamily="2" charset="0"/>
            </a:rPr>
            <a:t>FED's Reaction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</xdr:row>
      <xdr:rowOff>163830</xdr:rowOff>
    </xdr:from>
    <xdr:to>
      <xdr:col>11</xdr:col>
      <xdr:colOff>361950</xdr:colOff>
      <xdr:row>18</xdr:row>
      <xdr:rowOff>163830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A6834B-F8DE-4FA4-9F23-2C5D5E230E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474343</xdr:colOff>
      <xdr:row>20</xdr:row>
      <xdr:rowOff>156209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7D2757-128A-428A-AA64-2227FC2D6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76200</xdr:rowOff>
    </xdr:from>
    <xdr:to>
      <xdr:col>9</xdr:col>
      <xdr:colOff>194309</xdr:colOff>
      <xdr:row>18</xdr:row>
      <xdr:rowOff>122873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3E59A6-F7FC-4F55-BCE6-3E46FB784A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163830</xdr:rowOff>
    </xdr:from>
    <xdr:to>
      <xdr:col>11</xdr:col>
      <xdr:colOff>68580</xdr:colOff>
      <xdr:row>37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30479</xdr:rowOff>
    </xdr:from>
    <xdr:to>
      <xdr:col>9</xdr:col>
      <xdr:colOff>415636</xdr:colOff>
      <xdr:row>71</xdr:row>
      <xdr:rowOff>110836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60960</xdr:rowOff>
    </xdr:from>
    <xdr:to>
      <xdr:col>7</xdr:col>
      <xdr:colOff>304800</xdr:colOff>
      <xdr:row>60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85898</xdr:rowOff>
    </xdr:from>
    <xdr:to>
      <xdr:col>8</xdr:col>
      <xdr:colOff>415636</xdr:colOff>
      <xdr:row>70</xdr:row>
      <xdr:rowOff>166255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44</xdr:row>
      <xdr:rowOff>83820</xdr:rowOff>
    </xdr:from>
    <xdr:to>
      <xdr:col>7</xdr:col>
      <xdr:colOff>358140</xdr:colOff>
      <xdr:row>59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62509dcc1c77a6f3/Documents/DVARK/MonProg%202024Q3/MPR/MPR_Charts_2024_Q3_Ar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Documents/Projection%20Rounds/2024/Quarterly/Q1/Policy%20Rate%20Expectations%20New%20Template%20-%20Armeni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AppData/Local/Microsoft/Windows/INetCache/Content.Outlook/4FP235C3/Risk_prem%20analys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wnloads\Data%20file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Գծապատկեր 2.1"/>
      <sheetName val="Գծապատկեր 3.Ա.1"/>
      <sheetName val="Գծապատկեր 3.Ա.2"/>
      <sheetName val="Գծապատկեր 3.Ա.3"/>
      <sheetName val="Գծապատկեր 3.Ա.4"/>
      <sheetName val="Գծապատկեր 3.Ա.5"/>
      <sheetName val="Գծապատկեր 3.Ա.6"/>
      <sheetName val="Գծապատկեր 3.Ա.7"/>
      <sheetName val="Գծապատկեր 3.Ա.8"/>
      <sheetName val="Գծապատկեր 3.Ա.9"/>
      <sheetName val="Գծապատկեր 3.Ա.10"/>
      <sheetName val="Գծապատկեր 3.Ա.11"/>
      <sheetName val="Գծապատկեր 3.Ա.12"/>
      <sheetName val="Գծապատկեր 3.Բ.1"/>
      <sheetName val="Գծապատկեր 3.Բ.2"/>
      <sheetName val="Գծապատկեր 3.Բ.3"/>
      <sheetName val="Գծապատկեր 3.Բ.4"/>
      <sheetName val="Գծապատկեր 3.Բ.5"/>
      <sheetName val="Գծապատկեր 3.Բ.6"/>
      <sheetName val="Գծապատկեր 3.Բ.7"/>
      <sheetName val="Գծապատկեր 3.Բ.8"/>
      <sheetName val="Գծապատկեր 3.Բ.9"/>
      <sheetName val="Գծապատկեր 3.Գ.1"/>
      <sheetName val="Գծապատկեր 3.Գ.2"/>
      <sheetName val="Գծապատկեր 3.Գ.3"/>
      <sheetName val="Գծապատկեր 3.Գ.4"/>
      <sheetName val="Գծապատկեր 3.Գ.5"/>
      <sheetName val="Գծապատկեր 3.Գ.6"/>
      <sheetName val="Գծապատկեր 3.Գ.7"/>
      <sheetName val="Գծապատկեր 3.Գ.8"/>
      <sheetName val="Գծապատկեր 3.Դ.1"/>
      <sheetName val="Գծապատկեր 3.Դ.2"/>
      <sheetName val="Գծապատկեր 3.Դ.3"/>
      <sheetName val="Գծապատկեր 3.Դ.4"/>
      <sheetName val="Գծապատկեր 3.Դ.5"/>
      <sheetName val="Գծապատկեր 3.Դ.6"/>
      <sheetName val="Գծապատկեր 3.Զ.1.Մաս Ա"/>
      <sheetName val="Գծապատկեր 3.Զ.1.Մաս Բ"/>
      <sheetName val="Գծապատկեր 3.Զ.2"/>
      <sheetName val="Գծապատկեր 3.Զ.3"/>
      <sheetName val="Գծապատկեր 3.Զ.4"/>
      <sheetName val="Գծապատկեր 3.Զ.5"/>
      <sheetName val="Գծապատկեր 3.Զ.6"/>
      <sheetName val="DNU Գծապատկեր 3.Զ.7"/>
      <sheetName val="Գծապատկեր 3.Զ.7"/>
      <sheetName val="Գծապատկեր 3.Զ.8"/>
      <sheetName val="Գծապատկեր 3.Զ.9"/>
      <sheetName val="Գծապատկեր 3.Զ.10"/>
      <sheetName val="Գծապատկեր 3.Զ.11"/>
      <sheetName val="Գծապատկեր Ն.1.1"/>
      <sheetName val="Գծապատկեր Ն.1.2."/>
      <sheetName val="Գծապատկեր Ն.1.3."/>
      <sheetName val="Գծապատկեր Ն.1.4."/>
      <sheetName val="Գծապատկեր Ն.1.5."/>
      <sheetName val="Գծապատկեր Ն.1.6."/>
      <sheetName val="Գծապատկեր Ն.1.7."/>
      <sheetName val="Գծապատկեր Ն.1.8."/>
      <sheetName val="Գծապատկեր Ն.1.9"/>
      <sheetName val="Գծապատկեր Ն.2.1"/>
      <sheetName val="Գծապատկեր Ն.2.2"/>
      <sheetName val="Գծապատկեր Ն.2.3"/>
      <sheetName val="Գծապատկեր Ն.2.4."/>
      <sheetName val="Գծապատկեր Ն.2.5."/>
      <sheetName val="Գծապատկեր Ն.3.1"/>
      <sheetName val="Գծապատկեր Ն.4.1"/>
      <sheetName val="Գծապատկեր Ն.4.2"/>
      <sheetName val="Գծապատկեր Ն.4.3"/>
      <sheetName val="Գծապատկեր Ն.4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">
          <cell r="A2" t="str">
            <v>2018/1</v>
          </cell>
          <cell r="B2">
            <v>1.5</v>
          </cell>
        </row>
        <row r="3">
          <cell r="A3" t="str">
            <v>2018/2</v>
          </cell>
          <cell r="B3">
            <v>1.6</v>
          </cell>
        </row>
        <row r="4">
          <cell r="A4" t="str">
            <v>2018/3</v>
          </cell>
          <cell r="B4">
            <v>1.8</v>
          </cell>
        </row>
        <row r="5">
          <cell r="A5" t="str">
            <v>2018/4</v>
          </cell>
          <cell r="B5">
            <v>1.6</v>
          </cell>
        </row>
        <row r="6">
          <cell r="A6" t="str">
            <v>2018/5</v>
          </cell>
          <cell r="B6">
            <v>1.5</v>
          </cell>
        </row>
        <row r="7">
          <cell r="A7" t="str">
            <v>2018/6</v>
          </cell>
          <cell r="B7">
            <v>1.5</v>
          </cell>
        </row>
        <row r="8">
          <cell r="A8" t="str">
            <v>2018/7</v>
          </cell>
          <cell r="B8">
            <v>1.6</v>
          </cell>
        </row>
        <row r="9">
          <cell r="A9" t="str">
            <v>2018/8</v>
          </cell>
          <cell r="B9">
            <v>1.6</v>
          </cell>
        </row>
        <row r="10">
          <cell r="A10" t="str">
            <v>2018/9</v>
          </cell>
          <cell r="B10">
            <v>1.6</v>
          </cell>
        </row>
        <row r="11">
          <cell r="A11" t="str">
            <v>2018/10</v>
          </cell>
          <cell r="B11">
            <v>0.9</v>
          </cell>
        </row>
        <row r="12">
          <cell r="A12" t="str">
            <v>2018/11</v>
          </cell>
          <cell r="B12">
            <v>0.5</v>
          </cell>
        </row>
        <row r="13">
          <cell r="A13" t="str">
            <v>2018/12</v>
          </cell>
          <cell r="B13">
            <v>0.4</v>
          </cell>
        </row>
        <row r="14">
          <cell r="A14" t="str">
            <v>2019/1</v>
          </cell>
          <cell r="B14">
            <v>-0.1</v>
          </cell>
        </row>
        <row r="15">
          <cell r="A15" t="str">
            <v>2019/2</v>
          </cell>
          <cell r="B15">
            <v>-0.2</v>
          </cell>
        </row>
        <row r="16">
          <cell r="A16" t="str">
            <v>2019/3</v>
          </cell>
          <cell r="B16">
            <v>0.4</v>
          </cell>
        </row>
        <row r="17">
          <cell r="A17" t="str">
            <v>2019/4</v>
          </cell>
          <cell r="B17">
            <v>0.3</v>
          </cell>
        </row>
        <row r="18">
          <cell r="A18" t="str">
            <v>2019/5</v>
          </cell>
          <cell r="B18">
            <v>0.1</v>
          </cell>
        </row>
        <row r="19">
          <cell r="A19" t="str">
            <v>2019/6</v>
          </cell>
          <cell r="B19">
            <v>0.1</v>
          </cell>
        </row>
        <row r="20">
          <cell r="A20" t="str">
            <v>2019/7</v>
          </cell>
          <cell r="B20">
            <v>0.6</v>
          </cell>
        </row>
        <row r="21">
          <cell r="A21" t="str">
            <v>2019/8</v>
          </cell>
          <cell r="B21">
            <v>0.3</v>
          </cell>
        </row>
        <row r="22">
          <cell r="A22" t="str">
            <v>2019/9</v>
          </cell>
          <cell r="B22">
            <v>0.2</v>
          </cell>
        </row>
        <row r="23">
          <cell r="A23" t="str">
            <v>2019/10</v>
          </cell>
          <cell r="B23">
            <v>0.8</v>
          </cell>
        </row>
        <row r="24">
          <cell r="A24" t="str">
            <v>2019/11</v>
          </cell>
          <cell r="B24">
            <v>0.6</v>
          </cell>
        </row>
        <row r="25">
          <cell r="A25" t="str">
            <v>2019/12</v>
          </cell>
          <cell r="B25">
            <v>0.6</v>
          </cell>
        </row>
        <row r="26">
          <cell r="A26" t="str">
            <v>2020/1</v>
          </cell>
          <cell r="B26">
            <v>0.3</v>
          </cell>
        </row>
        <row r="27">
          <cell r="A27" t="str">
            <v>2020/2</v>
          </cell>
          <cell r="B27">
            <v>2.2999999999999998</v>
          </cell>
        </row>
        <row r="28">
          <cell r="A28" t="str">
            <v>2020/3</v>
          </cell>
          <cell r="B28">
            <v>2.4</v>
          </cell>
        </row>
        <row r="29">
          <cell r="A29" t="str">
            <v>2020/4</v>
          </cell>
          <cell r="B29">
            <v>0.6</v>
          </cell>
        </row>
        <row r="30">
          <cell r="A30" t="str">
            <v>2020/5</v>
          </cell>
          <cell r="B30">
            <v>-2.5</v>
          </cell>
        </row>
        <row r="31">
          <cell r="A31" t="str">
            <v>2020/6</v>
          </cell>
          <cell r="B31">
            <v>3.2</v>
          </cell>
        </row>
        <row r="32">
          <cell r="A32" t="str">
            <v>2020/7</v>
          </cell>
          <cell r="B32">
            <v>5</v>
          </cell>
        </row>
        <row r="33">
          <cell r="A33" t="str">
            <v>2020/8</v>
          </cell>
          <cell r="B33">
            <v>5.8</v>
          </cell>
        </row>
        <row r="34">
          <cell r="A34" t="str">
            <v>2020/9</v>
          </cell>
          <cell r="B34">
            <v>5.2</v>
          </cell>
        </row>
        <row r="35">
          <cell r="A35" t="str">
            <v>2020/10</v>
          </cell>
          <cell r="B35">
            <v>5</v>
          </cell>
        </row>
        <row r="36">
          <cell r="A36" t="str">
            <v>2020/11</v>
          </cell>
          <cell r="B36">
            <v>5.6</v>
          </cell>
        </row>
        <row r="37">
          <cell r="A37" t="str">
            <v>2020/12</v>
          </cell>
          <cell r="B37">
            <v>7.3</v>
          </cell>
        </row>
        <row r="38">
          <cell r="A38" t="str">
            <v>2021/1</v>
          </cell>
          <cell r="B38">
            <v>4.5</v>
          </cell>
        </row>
        <row r="39">
          <cell r="A39" t="str">
            <v>2021/2</v>
          </cell>
          <cell r="B39">
            <v>5</v>
          </cell>
        </row>
        <row r="40">
          <cell r="A40" t="str">
            <v>2021/3</v>
          </cell>
          <cell r="B40">
            <v>4.8</v>
          </cell>
        </row>
        <row r="41">
          <cell r="A41" t="str">
            <v>2021/4</v>
          </cell>
          <cell r="B41">
            <v>6.1</v>
          </cell>
        </row>
        <row r="42">
          <cell r="A42" t="str">
            <v>2021/5</v>
          </cell>
          <cell r="B42">
            <v>8.6</v>
          </cell>
        </row>
        <row r="43">
          <cell r="A43" t="str">
            <v>2021/6</v>
          </cell>
          <cell r="B43">
            <v>1.9</v>
          </cell>
        </row>
        <row r="44">
          <cell r="A44" t="str">
            <v>2021/7</v>
          </cell>
          <cell r="B44">
            <v>-1.2</v>
          </cell>
        </row>
        <row r="45">
          <cell r="A45" t="str">
            <v>2021/8</v>
          </cell>
          <cell r="B45">
            <v>-3.7</v>
          </cell>
        </row>
        <row r="46">
          <cell r="A46" t="str">
            <v>2021/9</v>
          </cell>
          <cell r="B46">
            <v>-4.5</v>
          </cell>
        </row>
        <row r="47">
          <cell r="A47" t="str">
            <v>2021/10</v>
          </cell>
          <cell r="B47">
            <v>-2.2999999999999998</v>
          </cell>
        </row>
        <row r="48">
          <cell r="A48" t="str">
            <v>2021/11</v>
          </cell>
          <cell r="B48">
            <v>-1.6</v>
          </cell>
        </row>
        <row r="49">
          <cell r="A49" t="str">
            <v>2021/12</v>
          </cell>
          <cell r="B49">
            <v>-0.9</v>
          </cell>
        </row>
        <row r="50">
          <cell r="A50" t="str">
            <v>2022/1</v>
          </cell>
          <cell r="B50">
            <v>-0.1</v>
          </cell>
        </row>
        <row r="51">
          <cell r="A51" t="str">
            <v>2022/2</v>
          </cell>
          <cell r="B51">
            <v>-2.5</v>
          </cell>
        </row>
        <row r="52">
          <cell r="A52" t="str">
            <v>2022/3</v>
          </cell>
          <cell r="B52">
            <v>2.2999999999999998</v>
          </cell>
        </row>
        <row r="53">
          <cell r="A53" t="str">
            <v>2022/4</v>
          </cell>
          <cell r="B53">
            <v>4.7</v>
          </cell>
        </row>
        <row r="54">
          <cell r="A54" t="str">
            <v>2022/5</v>
          </cell>
          <cell r="B54">
            <v>4.0999999999999996</v>
          </cell>
        </row>
        <row r="55">
          <cell r="A55" t="str">
            <v>2022/6</v>
          </cell>
          <cell r="B55">
            <v>4.9000000000000004</v>
          </cell>
        </row>
        <row r="56">
          <cell r="A56" t="str">
            <v>2022/7</v>
          </cell>
          <cell r="B56">
            <v>5.5</v>
          </cell>
        </row>
        <row r="57">
          <cell r="A57" t="str">
            <v>2022/8</v>
          </cell>
          <cell r="B57">
            <v>6.2</v>
          </cell>
        </row>
        <row r="58">
          <cell r="A58" t="str">
            <v>2022/9</v>
          </cell>
          <cell r="B58">
            <v>10.3</v>
          </cell>
        </row>
        <row r="59">
          <cell r="A59" t="str">
            <v>2022/10</v>
          </cell>
          <cell r="B59">
            <v>10.1</v>
          </cell>
        </row>
        <row r="60">
          <cell r="A60" t="str">
            <v>2022/11</v>
          </cell>
          <cell r="B60">
            <v>11.1</v>
          </cell>
        </row>
        <row r="61">
          <cell r="A61" t="str">
            <v>2022/12</v>
          </cell>
          <cell r="B61">
            <v>11</v>
          </cell>
        </row>
        <row r="62">
          <cell r="A62" t="str">
            <v>2023/1</v>
          </cell>
          <cell r="B62">
            <v>9.1</v>
          </cell>
        </row>
        <row r="63">
          <cell r="A63" t="str">
            <v>2023/2</v>
          </cell>
          <cell r="B63">
            <v>12.9</v>
          </cell>
        </row>
        <row r="64">
          <cell r="A64" t="str">
            <v>2023/3</v>
          </cell>
          <cell r="B64">
            <v>7.7</v>
          </cell>
        </row>
        <row r="65">
          <cell r="A65" t="str">
            <v>2023/4</v>
          </cell>
          <cell r="B65">
            <v>5.0999999999999996</v>
          </cell>
        </row>
        <row r="66">
          <cell r="A66" t="str">
            <v>2023/5</v>
          </cell>
          <cell r="B66">
            <v>6.7</v>
          </cell>
        </row>
        <row r="67">
          <cell r="A67" t="str">
            <v>2023/6</v>
          </cell>
          <cell r="B67">
            <v>5.2</v>
          </cell>
        </row>
        <row r="68">
          <cell r="A68" t="str">
            <v>2023/7</v>
          </cell>
          <cell r="B68">
            <v>5.2</v>
          </cell>
        </row>
        <row r="69">
          <cell r="A69" t="str">
            <v>2023/8</v>
          </cell>
          <cell r="B69">
            <v>5.2</v>
          </cell>
        </row>
        <row r="70">
          <cell r="A70" t="str">
            <v>2023/9</v>
          </cell>
          <cell r="B70">
            <v>7</v>
          </cell>
        </row>
        <row r="71">
          <cell r="A71" t="str">
            <v>2023/10</v>
          </cell>
          <cell r="B71">
            <v>6.3</v>
          </cell>
        </row>
        <row r="72">
          <cell r="A72" t="str">
            <v>2023/11</v>
          </cell>
          <cell r="B72">
            <v>2.6</v>
          </cell>
        </row>
        <row r="73">
          <cell r="A73" t="str">
            <v>2023/12</v>
          </cell>
          <cell r="B73">
            <v>2.8</v>
          </cell>
        </row>
        <row r="74">
          <cell r="A74" t="str">
            <v>2024/1</v>
          </cell>
          <cell r="B74">
            <v>7.4</v>
          </cell>
        </row>
        <row r="75">
          <cell r="A75" t="str">
            <v>2024/2</v>
          </cell>
          <cell r="B75">
            <v>3.7</v>
          </cell>
        </row>
        <row r="76">
          <cell r="A76" t="str">
            <v>2024/3</v>
          </cell>
          <cell r="B76">
            <v>1.6</v>
          </cell>
        </row>
        <row r="77">
          <cell r="A77" t="str">
            <v>2024/4</v>
          </cell>
          <cell r="B77">
            <v>1.5</v>
          </cell>
        </row>
        <row r="78">
          <cell r="A78" t="str">
            <v>2024/5</v>
          </cell>
          <cell r="B78">
            <v>1.8</v>
          </cell>
        </row>
        <row r="79">
          <cell r="A79" t="str">
            <v>2024/6</v>
          </cell>
          <cell r="B79">
            <v>3.3</v>
          </cell>
        </row>
        <row r="80">
          <cell r="A80" t="str">
            <v>2024/7</v>
          </cell>
          <cell r="B80">
            <v>0.9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B1" t="str">
            <v>ՀՀ ռիսկ հավելավճար</v>
          </cell>
          <cell r="C1" t="str">
            <v xml:space="preserve">ԿԲ եկարաժամկետ կայուն մակարդակի գնահատական </v>
          </cell>
          <cell r="D1" t="str">
            <v>Դամոդարան</v>
          </cell>
        </row>
        <row r="2">
          <cell r="A2">
            <v>43728</v>
          </cell>
          <cell r="B2">
            <v>252.291</v>
          </cell>
        </row>
        <row r="3">
          <cell r="A3">
            <v>43731</v>
          </cell>
          <cell r="B3">
            <v>252.68799999999999</v>
          </cell>
        </row>
        <row r="4">
          <cell r="A4">
            <v>43732</v>
          </cell>
          <cell r="B4">
            <v>259.39</v>
          </cell>
        </row>
        <row r="5">
          <cell r="A5">
            <v>43733</v>
          </cell>
          <cell r="B5">
            <v>255.53800000000001</v>
          </cell>
        </row>
        <row r="6">
          <cell r="A6">
            <v>43734</v>
          </cell>
          <cell r="B6">
            <v>259.22899999999998</v>
          </cell>
        </row>
        <row r="7">
          <cell r="A7">
            <v>43735</v>
          </cell>
          <cell r="B7">
            <v>259.24099999999999</v>
          </cell>
        </row>
        <row r="8">
          <cell r="A8">
            <v>43738</v>
          </cell>
          <cell r="B8">
            <v>261.60000000000002</v>
          </cell>
        </row>
        <row r="9">
          <cell r="A9">
            <v>43739</v>
          </cell>
          <cell r="B9">
            <v>266.75799999999998</v>
          </cell>
        </row>
        <row r="10">
          <cell r="A10">
            <v>43740</v>
          </cell>
          <cell r="B10">
            <v>273.05900000000003</v>
          </cell>
        </row>
        <row r="11">
          <cell r="A11">
            <v>43741</v>
          </cell>
          <cell r="B11">
            <v>282.60300000000001</v>
          </cell>
        </row>
        <row r="12">
          <cell r="A12">
            <v>43742</v>
          </cell>
          <cell r="B12">
            <v>275.69499999999999</v>
          </cell>
        </row>
        <row r="13">
          <cell r="A13">
            <v>43745</v>
          </cell>
          <cell r="B13">
            <v>273.27699999999999</v>
          </cell>
        </row>
        <row r="14">
          <cell r="A14">
            <v>43746</v>
          </cell>
          <cell r="B14">
            <v>277.25</v>
          </cell>
        </row>
        <row r="15">
          <cell r="A15">
            <v>43747</v>
          </cell>
          <cell r="B15">
            <v>273.14299999999997</v>
          </cell>
        </row>
        <row r="16">
          <cell r="A16">
            <v>43748</v>
          </cell>
          <cell r="B16">
            <v>266.053</v>
          </cell>
        </row>
        <row r="17">
          <cell r="A17">
            <v>43749</v>
          </cell>
          <cell r="B17">
            <v>259.47300000000001</v>
          </cell>
        </row>
        <row r="18">
          <cell r="A18">
            <v>43752</v>
          </cell>
          <cell r="B18">
            <v>259.47300000000001</v>
          </cell>
        </row>
        <row r="19">
          <cell r="A19">
            <v>43753</v>
          </cell>
          <cell r="B19">
            <v>253.96199999999999</v>
          </cell>
        </row>
        <row r="20">
          <cell r="A20">
            <v>43754</v>
          </cell>
          <cell r="B20">
            <v>256.19200000000001</v>
          </cell>
        </row>
        <row r="21">
          <cell r="A21">
            <v>43755</v>
          </cell>
          <cell r="B21">
            <v>254.83199999999999</v>
          </cell>
        </row>
        <row r="22">
          <cell r="A22">
            <v>43756</v>
          </cell>
          <cell r="B22">
            <v>251.904</v>
          </cell>
        </row>
        <row r="23">
          <cell r="A23">
            <v>43759</v>
          </cell>
          <cell r="B23">
            <v>250.858</v>
          </cell>
        </row>
        <row r="24">
          <cell r="A24">
            <v>43760</v>
          </cell>
          <cell r="B24">
            <v>252.22</v>
          </cell>
        </row>
        <row r="25">
          <cell r="A25">
            <v>43761</v>
          </cell>
          <cell r="B25">
            <v>256.41699999999997</v>
          </cell>
        </row>
        <row r="26">
          <cell r="A26">
            <v>43762</v>
          </cell>
          <cell r="B26">
            <v>256.017</v>
          </cell>
        </row>
        <row r="27">
          <cell r="A27">
            <v>43763</v>
          </cell>
          <cell r="B27">
            <v>252.94200000000001</v>
          </cell>
        </row>
        <row r="28">
          <cell r="A28">
            <v>43766</v>
          </cell>
          <cell r="B28">
            <v>250.88300000000001</v>
          </cell>
        </row>
        <row r="29">
          <cell r="A29">
            <v>43767</v>
          </cell>
          <cell r="B29">
            <v>250.72</v>
          </cell>
        </row>
        <row r="30">
          <cell r="A30">
            <v>43768</v>
          </cell>
          <cell r="B30">
            <v>255.08099999999999</v>
          </cell>
        </row>
        <row r="31">
          <cell r="A31">
            <v>43769</v>
          </cell>
          <cell r="B31">
            <v>261.916</v>
          </cell>
        </row>
        <row r="32">
          <cell r="A32">
            <v>43770</v>
          </cell>
          <cell r="B32">
            <v>259.31299999999999</v>
          </cell>
        </row>
        <row r="33">
          <cell r="A33">
            <v>43773</v>
          </cell>
          <cell r="B33">
            <v>254.41499999999999</v>
          </cell>
        </row>
        <row r="34">
          <cell r="A34">
            <v>43774</v>
          </cell>
          <cell r="B34">
            <v>248.679</v>
          </cell>
        </row>
        <row r="35">
          <cell r="A35">
            <v>43775</v>
          </cell>
          <cell r="B35">
            <v>252.61199999999999</v>
          </cell>
        </row>
        <row r="36">
          <cell r="A36">
            <v>43776</v>
          </cell>
          <cell r="B36">
            <v>247.215</v>
          </cell>
        </row>
        <row r="37">
          <cell r="A37">
            <v>43777</v>
          </cell>
          <cell r="B37">
            <v>247.959</v>
          </cell>
        </row>
        <row r="38">
          <cell r="A38">
            <v>43780</v>
          </cell>
          <cell r="B38">
            <v>247.959</v>
          </cell>
        </row>
        <row r="39">
          <cell r="A39">
            <v>43781</v>
          </cell>
          <cell r="B39">
            <v>246.65600000000001</v>
          </cell>
        </row>
        <row r="40">
          <cell r="A40">
            <v>43782</v>
          </cell>
          <cell r="B40">
            <v>249.024</v>
          </cell>
        </row>
        <row r="41">
          <cell r="A41">
            <v>43783</v>
          </cell>
          <cell r="B41">
            <v>255.001</v>
          </cell>
        </row>
        <row r="42">
          <cell r="A42">
            <v>43784</v>
          </cell>
          <cell r="B42">
            <v>252.506</v>
          </cell>
        </row>
        <row r="43">
          <cell r="A43">
            <v>43787</v>
          </cell>
          <cell r="B43">
            <v>250.096</v>
          </cell>
        </row>
        <row r="44">
          <cell r="A44">
            <v>43788</v>
          </cell>
          <cell r="B44">
            <v>252.97</v>
          </cell>
        </row>
        <row r="45">
          <cell r="A45">
            <v>43789</v>
          </cell>
          <cell r="B45">
            <v>254.36799999999999</v>
          </cell>
        </row>
        <row r="46">
          <cell r="A46">
            <v>43790</v>
          </cell>
          <cell r="B46">
            <v>250.15100000000001</v>
          </cell>
        </row>
        <row r="47">
          <cell r="A47">
            <v>43791</v>
          </cell>
          <cell r="B47">
            <v>250.494</v>
          </cell>
        </row>
        <row r="48">
          <cell r="A48">
            <v>43794</v>
          </cell>
          <cell r="B48">
            <v>244.91</v>
          </cell>
        </row>
        <row r="49">
          <cell r="A49">
            <v>43795</v>
          </cell>
          <cell r="B49">
            <v>243.83600000000001</v>
          </cell>
        </row>
        <row r="50">
          <cell r="A50">
            <v>43796</v>
          </cell>
          <cell r="B50">
            <v>243.12</v>
          </cell>
        </row>
        <row r="51">
          <cell r="A51">
            <v>43797</v>
          </cell>
          <cell r="B51">
            <v>243.12</v>
          </cell>
        </row>
        <row r="52">
          <cell r="A52">
            <v>43798</v>
          </cell>
          <cell r="B52">
            <v>237.31200000000001</v>
          </cell>
        </row>
        <row r="53">
          <cell r="A53">
            <v>43801</v>
          </cell>
          <cell r="B53">
            <v>234.98699999999999</v>
          </cell>
        </row>
        <row r="54">
          <cell r="A54">
            <v>43802</v>
          </cell>
          <cell r="B54">
            <v>242.83799999999999</v>
          </cell>
        </row>
        <row r="55">
          <cell r="A55">
            <v>43803</v>
          </cell>
          <cell r="B55">
            <v>237.155</v>
          </cell>
        </row>
        <row r="56">
          <cell r="A56">
            <v>43804</v>
          </cell>
          <cell r="B56">
            <v>232.512</v>
          </cell>
        </row>
        <row r="57">
          <cell r="A57">
            <v>43805</v>
          </cell>
          <cell r="B57">
            <v>232.99</v>
          </cell>
        </row>
        <row r="58">
          <cell r="A58">
            <v>43808</v>
          </cell>
          <cell r="B58">
            <v>232.38</v>
          </cell>
        </row>
        <row r="59">
          <cell r="A59">
            <v>43809</v>
          </cell>
          <cell r="B59">
            <v>232.464</v>
          </cell>
        </row>
        <row r="60">
          <cell r="A60">
            <v>43810</v>
          </cell>
          <cell r="B60">
            <v>232.14699999999999</v>
          </cell>
        </row>
        <row r="61">
          <cell r="A61">
            <v>43811</v>
          </cell>
          <cell r="B61">
            <v>235.858</v>
          </cell>
        </row>
        <row r="62">
          <cell r="A62">
            <v>43812</v>
          </cell>
          <cell r="B62">
            <v>224.96899999999999</v>
          </cell>
        </row>
        <row r="63">
          <cell r="A63">
            <v>43815</v>
          </cell>
          <cell r="B63">
            <v>224.785</v>
          </cell>
        </row>
        <row r="64">
          <cell r="A64">
            <v>43816</v>
          </cell>
          <cell r="B64">
            <v>222.613</v>
          </cell>
        </row>
        <row r="65">
          <cell r="A65">
            <v>43817</v>
          </cell>
          <cell r="B65">
            <v>220.86699999999999</v>
          </cell>
        </row>
        <row r="66">
          <cell r="A66">
            <v>43818</v>
          </cell>
          <cell r="B66">
            <v>218.559</v>
          </cell>
        </row>
        <row r="67">
          <cell r="A67">
            <v>43819</v>
          </cell>
          <cell r="B67">
            <v>218.25899999999999</v>
          </cell>
        </row>
        <row r="68">
          <cell r="A68">
            <v>43822</v>
          </cell>
          <cell r="B68">
            <v>217.26499999999999</v>
          </cell>
        </row>
        <row r="69">
          <cell r="A69">
            <v>43823</v>
          </cell>
          <cell r="B69">
            <v>218.25299999999999</v>
          </cell>
        </row>
        <row r="70">
          <cell r="A70">
            <v>43824</v>
          </cell>
          <cell r="B70">
            <v>218.25299999999999</v>
          </cell>
        </row>
        <row r="71">
          <cell r="A71">
            <v>43825</v>
          </cell>
          <cell r="B71">
            <v>219.131</v>
          </cell>
        </row>
        <row r="72">
          <cell r="A72">
            <v>43826</v>
          </cell>
          <cell r="B72">
            <v>220.53299999999999</v>
          </cell>
        </row>
        <row r="73">
          <cell r="A73">
            <v>43829</v>
          </cell>
          <cell r="B73">
            <v>217.99199999999999</v>
          </cell>
        </row>
        <row r="74">
          <cell r="A74">
            <v>43830</v>
          </cell>
          <cell r="B74">
            <v>216.88300000000001</v>
          </cell>
        </row>
        <row r="75">
          <cell r="A75">
            <v>43831</v>
          </cell>
          <cell r="B75">
            <v>216.88300000000001</v>
          </cell>
        </row>
        <row r="76">
          <cell r="A76">
            <v>43832</v>
          </cell>
          <cell r="B76">
            <v>217.66499999999999</v>
          </cell>
        </row>
        <row r="77">
          <cell r="A77">
            <v>43833</v>
          </cell>
          <cell r="B77">
            <v>225.661</v>
          </cell>
        </row>
        <row r="78">
          <cell r="A78">
            <v>43836</v>
          </cell>
          <cell r="B78">
            <v>228.714</v>
          </cell>
        </row>
        <row r="79">
          <cell r="A79">
            <v>43837</v>
          </cell>
          <cell r="B79">
            <v>226.49700000000001</v>
          </cell>
        </row>
        <row r="80">
          <cell r="A80">
            <v>43838</v>
          </cell>
          <cell r="B80">
            <v>214.81700000000001</v>
          </cell>
        </row>
        <row r="81">
          <cell r="A81">
            <v>43839</v>
          </cell>
          <cell r="B81">
            <v>211.68600000000001</v>
          </cell>
        </row>
        <row r="82">
          <cell r="A82">
            <v>43840</v>
          </cell>
          <cell r="B82">
            <v>212.18700000000001</v>
          </cell>
        </row>
        <row r="83">
          <cell r="A83">
            <v>43843</v>
          </cell>
          <cell r="B83">
            <v>209.239</v>
          </cell>
        </row>
        <row r="84">
          <cell r="A84">
            <v>43844</v>
          </cell>
          <cell r="B84">
            <v>210.68799999999999</v>
          </cell>
        </row>
        <row r="85">
          <cell r="A85">
            <v>43845</v>
          </cell>
          <cell r="B85">
            <v>207.428</v>
          </cell>
        </row>
        <row r="86">
          <cell r="A86">
            <v>43846</v>
          </cell>
          <cell r="B86">
            <v>201.798</v>
          </cell>
        </row>
        <row r="87">
          <cell r="A87">
            <v>43847</v>
          </cell>
          <cell r="B87">
            <v>200.15199999999999</v>
          </cell>
        </row>
        <row r="88">
          <cell r="A88">
            <v>43850</v>
          </cell>
          <cell r="B88">
            <v>200.15199999999999</v>
          </cell>
        </row>
        <row r="89">
          <cell r="A89">
            <v>43851</v>
          </cell>
          <cell r="B89">
            <v>205.815</v>
          </cell>
        </row>
        <row r="90">
          <cell r="A90">
            <v>43852</v>
          </cell>
          <cell r="B90">
            <v>206.09</v>
          </cell>
        </row>
        <row r="91">
          <cell r="A91">
            <v>43853</v>
          </cell>
          <cell r="B91">
            <v>211.65100000000001</v>
          </cell>
        </row>
        <row r="92">
          <cell r="A92">
            <v>43854</v>
          </cell>
          <cell r="B92">
            <v>212.94399999999999</v>
          </cell>
        </row>
        <row r="93">
          <cell r="A93">
            <v>43857</v>
          </cell>
          <cell r="B93">
            <v>225.09700000000001</v>
          </cell>
        </row>
        <row r="94">
          <cell r="A94">
            <v>43858</v>
          </cell>
          <cell r="B94">
            <v>221.131</v>
          </cell>
        </row>
        <row r="95">
          <cell r="A95">
            <v>43859</v>
          </cell>
          <cell r="B95">
            <v>223.81</v>
          </cell>
        </row>
        <row r="96">
          <cell r="A96">
            <v>43860</v>
          </cell>
          <cell r="B96">
            <v>227.60499999999999</v>
          </cell>
        </row>
        <row r="97">
          <cell r="A97">
            <v>43861</v>
          </cell>
          <cell r="B97">
            <v>230.97800000000001</v>
          </cell>
        </row>
        <row r="98">
          <cell r="A98">
            <v>43864</v>
          </cell>
          <cell r="B98">
            <v>232.95599999999999</v>
          </cell>
        </row>
        <row r="99">
          <cell r="A99">
            <v>43865</v>
          </cell>
          <cell r="B99">
            <v>226.63900000000001</v>
          </cell>
        </row>
        <row r="100">
          <cell r="A100">
            <v>43866</v>
          </cell>
          <cell r="B100">
            <v>219.37299999999999</v>
          </cell>
        </row>
        <row r="101">
          <cell r="A101">
            <v>43867</v>
          </cell>
          <cell r="B101">
            <v>220.49799999999999</v>
          </cell>
        </row>
        <row r="102">
          <cell r="A102">
            <v>43868</v>
          </cell>
          <cell r="B102">
            <v>224.124</v>
          </cell>
        </row>
        <row r="103">
          <cell r="A103">
            <v>43871</v>
          </cell>
          <cell r="B103">
            <v>225.04900000000001</v>
          </cell>
        </row>
        <row r="104">
          <cell r="A104">
            <v>43872</v>
          </cell>
          <cell r="B104">
            <v>222.364</v>
          </cell>
        </row>
        <row r="105">
          <cell r="A105">
            <v>43873</v>
          </cell>
          <cell r="B105">
            <v>223.30600000000001</v>
          </cell>
        </row>
        <row r="106">
          <cell r="A106">
            <v>43874</v>
          </cell>
          <cell r="B106">
            <v>221.49199999999999</v>
          </cell>
        </row>
        <row r="107">
          <cell r="A107">
            <v>43875</v>
          </cell>
          <cell r="B107">
            <v>221.90799999999999</v>
          </cell>
        </row>
        <row r="108">
          <cell r="A108">
            <v>43878</v>
          </cell>
          <cell r="B108">
            <v>221.90799999999999</v>
          </cell>
        </row>
        <row r="109">
          <cell r="A109">
            <v>43879</v>
          </cell>
          <cell r="B109">
            <v>222.292</v>
          </cell>
        </row>
        <row r="110">
          <cell r="A110">
            <v>43880</v>
          </cell>
          <cell r="B110">
            <v>222.874</v>
          </cell>
        </row>
        <row r="111">
          <cell r="A111">
            <v>43881</v>
          </cell>
          <cell r="B111">
            <v>222.04300000000001</v>
          </cell>
        </row>
        <row r="112">
          <cell r="A112">
            <v>43882</v>
          </cell>
          <cell r="B112">
            <v>224.75899999999999</v>
          </cell>
        </row>
        <row r="113">
          <cell r="A113">
            <v>43885</v>
          </cell>
          <cell r="B113">
            <v>230.50200000000001</v>
          </cell>
        </row>
        <row r="114">
          <cell r="A114">
            <v>43886</v>
          </cell>
          <cell r="B114">
            <v>234.511</v>
          </cell>
        </row>
        <row r="115">
          <cell r="A115">
            <v>43887</v>
          </cell>
          <cell r="B115">
            <v>241.239</v>
          </cell>
        </row>
        <row r="116">
          <cell r="A116">
            <v>43888</v>
          </cell>
          <cell r="B116">
            <v>248.52199999999999</v>
          </cell>
        </row>
        <row r="117">
          <cell r="A117">
            <v>43889</v>
          </cell>
          <cell r="B117">
            <v>278.62200000000001</v>
          </cell>
        </row>
        <row r="118">
          <cell r="A118">
            <v>43892</v>
          </cell>
          <cell r="B118">
            <v>278.44200000000001</v>
          </cell>
        </row>
        <row r="119">
          <cell r="A119">
            <v>43893</v>
          </cell>
          <cell r="B119">
            <v>273.36099999999999</v>
          </cell>
        </row>
        <row r="120">
          <cell r="A120">
            <v>43894</v>
          </cell>
          <cell r="B120">
            <v>267.48700000000002</v>
          </cell>
        </row>
        <row r="121">
          <cell r="A121">
            <v>43895</v>
          </cell>
          <cell r="B121">
            <v>267.68700000000001</v>
          </cell>
        </row>
        <row r="122">
          <cell r="A122">
            <v>43896</v>
          </cell>
          <cell r="B122">
            <v>284.56299999999999</v>
          </cell>
        </row>
        <row r="123">
          <cell r="A123">
            <v>43899</v>
          </cell>
          <cell r="B123">
            <v>370.66399999999999</v>
          </cell>
        </row>
        <row r="124">
          <cell r="A124">
            <v>43900</v>
          </cell>
          <cell r="B124">
            <v>347.12</v>
          </cell>
        </row>
        <row r="125">
          <cell r="A125">
            <v>43901</v>
          </cell>
          <cell r="B125">
            <v>353.53100000000001</v>
          </cell>
        </row>
        <row r="126">
          <cell r="A126">
            <v>43902</v>
          </cell>
          <cell r="B126">
            <v>395.45499999999998</v>
          </cell>
        </row>
        <row r="127">
          <cell r="A127">
            <v>43903</v>
          </cell>
          <cell r="B127">
            <v>395.3</v>
          </cell>
        </row>
        <row r="128">
          <cell r="A128">
            <v>43906</v>
          </cell>
          <cell r="B128">
            <v>396.839</v>
          </cell>
        </row>
        <row r="129">
          <cell r="A129">
            <v>43907</v>
          </cell>
          <cell r="B129">
            <v>405.47399999999999</v>
          </cell>
        </row>
        <row r="130">
          <cell r="A130">
            <v>43908</v>
          </cell>
          <cell r="B130">
            <v>415.14</v>
          </cell>
        </row>
        <row r="131">
          <cell r="A131">
            <v>43909</v>
          </cell>
          <cell r="B131">
            <v>479.46199999999999</v>
          </cell>
        </row>
        <row r="132">
          <cell r="A132">
            <v>43910</v>
          </cell>
          <cell r="B132">
            <v>501.78</v>
          </cell>
        </row>
        <row r="133">
          <cell r="A133">
            <v>43913</v>
          </cell>
          <cell r="B133">
            <v>518.44600000000003</v>
          </cell>
        </row>
        <row r="134">
          <cell r="A134">
            <v>43914</v>
          </cell>
          <cell r="B134">
            <v>525.78300000000002</v>
          </cell>
        </row>
        <row r="135">
          <cell r="A135">
            <v>43915</v>
          </cell>
          <cell r="B135">
            <v>509.02100000000002</v>
          </cell>
        </row>
        <row r="136">
          <cell r="A136">
            <v>43916</v>
          </cell>
          <cell r="B136">
            <v>495.65300000000002</v>
          </cell>
        </row>
        <row r="137">
          <cell r="A137">
            <v>43917</v>
          </cell>
          <cell r="B137">
            <v>456.048</v>
          </cell>
        </row>
        <row r="138">
          <cell r="A138">
            <v>43920</v>
          </cell>
          <cell r="B138">
            <v>489.14299999999997</v>
          </cell>
        </row>
        <row r="139">
          <cell r="A139">
            <v>43921</v>
          </cell>
          <cell r="B139">
            <v>486.71300000000002</v>
          </cell>
        </row>
        <row r="140">
          <cell r="A140">
            <v>43922</v>
          </cell>
          <cell r="B140">
            <v>464.76400000000001</v>
          </cell>
        </row>
        <row r="141">
          <cell r="A141">
            <v>43923</v>
          </cell>
          <cell r="B141">
            <v>481.1</v>
          </cell>
        </row>
        <row r="142">
          <cell r="A142">
            <v>43924</v>
          </cell>
          <cell r="B142">
            <v>461.71600000000001</v>
          </cell>
        </row>
        <row r="143">
          <cell r="A143">
            <v>43927</v>
          </cell>
          <cell r="B143">
            <v>450.68</v>
          </cell>
        </row>
        <row r="144">
          <cell r="A144">
            <v>43928</v>
          </cell>
          <cell r="B144">
            <v>420.72500000000002</v>
          </cell>
        </row>
        <row r="145">
          <cell r="A145">
            <v>43929</v>
          </cell>
          <cell r="B145">
            <v>429.61200000000002</v>
          </cell>
        </row>
        <row r="146">
          <cell r="A146">
            <v>43930</v>
          </cell>
          <cell r="B146">
            <v>421.08499999999998</v>
          </cell>
        </row>
        <row r="147">
          <cell r="A147">
            <v>43931</v>
          </cell>
          <cell r="B147">
            <v>421.08499999999998</v>
          </cell>
        </row>
        <row r="148">
          <cell r="A148">
            <v>43934</v>
          </cell>
          <cell r="B148">
            <v>421.45100000000002</v>
          </cell>
        </row>
        <row r="149">
          <cell r="A149">
            <v>43935</v>
          </cell>
          <cell r="B149">
            <v>414.30700000000002</v>
          </cell>
        </row>
        <row r="150">
          <cell r="A150">
            <v>43936</v>
          </cell>
          <cell r="B150">
            <v>414.012</v>
          </cell>
        </row>
        <row r="151">
          <cell r="A151">
            <v>43937</v>
          </cell>
          <cell r="B151">
            <v>421.52800000000002</v>
          </cell>
        </row>
        <row r="152">
          <cell r="A152">
            <v>43938</v>
          </cell>
          <cell r="B152">
            <v>415.62799999999999</v>
          </cell>
        </row>
        <row r="153">
          <cell r="A153">
            <v>43941</v>
          </cell>
          <cell r="B153">
            <v>413.51600000000002</v>
          </cell>
        </row>
        <row r="154">
          <cell r="A154">
            <v>43942</v>
          </cell>
          <cell r="B154">
            <v>427.36399999999998</v>
          </cell>
        </row>
        <row r="155">
          <cell r="A155">
            <v>43943</v>
          </cell>
          <cell r="B155">
            <v>428.40300000000002</v>
          </cell>
        </row>
        <row r="156">
          <cell r="A156">
            <v>43944</v>
          </cell>
          <cell r="B156">
            <v>429.334</v>
          </cell>
        </row>
        <row r="157">
          <cell r="A157">
            <v>43945</v>
          </cell>
          <cell r="B157">
            <v>427.43099999999998</v>
          </cell>
        </row>
        <row r="158">
          <cell r="A158">
            <v>43948</v>
          </cell>
          <cell r="B158">
            <v>426.04899999999998</v>
          </cell>
        </row>
        <row r="159">
          <cell r="A159">
            <v>43949</v>
          </cell>
          <cell r="B159">
            <v>422.45100000000002</v>
          </cell>
        </row>
        <row r="160">
          <cell r="A160">
            <v>43950</v>
          </cell>
          <cell r="B160">
            <v>428.589</v>
          </cell>
        </row>
        <row r="161">
          <cell r="A161">
            <v>43951</v>
          </cell>
          <cell r="B161">
            <v>424.78699999999998</v>
          </cell>
        </row>
        <row r="162">
          <cell r="A162">
            <v>43952</v>
          </cell>
          <cell r="B162">
            <v>424.96800000000002</v>
          </cell>
        </row>
        <row r="163">
          <cell r="A163">
            <v>43955</v>
          </cell>
          <cell r="B163">
            <v>427.02</v>
          </cell>
        </row>
        <row r="164">
          <cell r="A164">
            <v>43956</v>
          </cell>
          <cell r="B164">
            <v>409.01600000000002</v>
          </cell>
        </row>
        <row r="165">
          <cell r="A165">
            <v>43957</v>
          </cell>
          <cell r="B165">
            <v>389.72199999999998</v>
          </cell>
        </row>
        <row r="166">
          <cell r="A166">
            <v>43958</v>
          </cell>
          <cell r="B166">
            <v>392.03500000000003</v>
          </cell>
        </row>
        <row r="167">
          <cell r="A167">
            <v>43959</v>
          </cell>
          <cell r="B167">
            <v>393.19400000000002</v>
          </cell>
        </row>
        <row r="168">
          <cell r="A168">
            <v>43962</v>
          </cell>
          <cell r="B168">
            <v>386.47800000000001</v>
          </cell>
        </row>
        <row r="169">
          <cell r="A169">
            <v>43963</v>
          </cell>
          <cell r="B169">
            <v>383.79500000000002</v>
          </cell>
        </row>
        <row r="170">
          <cell r="A170">
            <v>43964</v>
          </cell>
          <cell r="B170">
            <v>371.72199999999998</v>
          </cell>
        </row>
        <row r="171">
          <cell r="A171">
            <v>43965</v>
          </cell>
          <cell r="B171">
            <v>371.28699999999998</v>
          </cell>
        </row>
        <row r="172">
          <cell r="A172">
            <v>43966</v>
          </cell>
          <cell r="B172">
            <v>375.709</v>
          </cell>
        </row>
        <row r="173">
          <cell r="A173">
            <v>43969</v>
          </cell>
          <cell r="B173">
            <v>363.54599999999999</v>
          </cell>
        </row>
        <row r="174">
          <cell r="A174">
            <v>43970</v>
          </cell>
          <cell r="B174">
            <v>342.81400000000002</v>
          </cell>
        </row>
        <row r="175">
          <cell r="A175">
            <v>43971</v>
          </cell>
          <cell r="B175">
            <v>343.24</v>
          </cell>
        </row>
        <row r="176">
          <cell r="A176">
            <v>43972</v>
          </cell>
          <cell r="B176">
            <v>340.03800000000001</v>
          </cell>
        </row>
        <row r="177">
          <cell r="A177">
            <v>43973</v>
          </cell>
          <cell r="B177">
            <v>334.80399999999997</v>
          </cell>
        </row>
        <row r="178">
          <cell r="A178">
            <v>43976</v>
          </cell>
          <cell r="B178">
            <v>334.80399999999997</v>
          </cell>
        </row>
        <row r="179">
          <cell r="A179">
            <v>43977</v>
          </cell>
          <cell r="B179">
            <v>327.88099999999997</v>
          </cell>
        </row>
        <row r="180">
          <cell r="A180">
            <v>43978</v>
          </cell>
          <cell r="B180">
            <v>328.53300000000002</v>
          </cell>
        </row>
        <row r="181">
          <cell r="A181">
            <v>43979</v>
          </cell>
          <cell r="B181">
            <v>329.822</v>
          </cell>
        </row>
        <row r="182">
          <cell r="A182">
            <v>43980</v>
          </cell>
          <cell r="B182">
            <v>333.43900000000002</v>
          </cell>
        </row>
        <row r="183">
          <cell r="A183">
            <v>43983</v>
          </cell>
          <cell r="B183">
            <v>331.41199999999998</v>
          </cell>
        </row>
        <row r="184">
          <cell r="A184">
            <v>43984</v>
          </cell>
          <cell r="B184">
            <v>328.87900000000002</v>
          </cell>
        </row>
        <row r="185">
          <cell r="A185">
            <v>43985</v>
          </cell>
          <cell r="B185">
            <v>324.09500000000003</v>
          </cell>
        </row>
        <row r="186">
          <cell r="A186">
            <v>43986</v>
          </cell>
          <cell r="B186">
            <v>320.52300000000002</v>
          </cell>
        </row>
        <row r="187">
          <cell r="A187">
            <v>43987</v>
          </cell>
          <cell r="B187">
            <v>314.97899999999998</v>
          </cell>
        </row>
        <row r="188">
          <cell r="A188">
            <v>43990</v>
          </cell>
          <cell r="B188">
            <v>310.68200000000002</v>
          </cell>
        </row>
        <row r="189">
          <cell r="A189">
            <v>43991</v>
          </cell>
          <cell r="B189">
            <v>316.48500000000001</v>
          </cell>
        </row>
        <row r="190">
          <cell r="A190">
            <v>43992</v>
          </cell>
          <cell r="B190">
            <v>320.88200000000001</v>
          </cell>
        </row>
        <row r="191">
          <cell r="A191">
            <v>43993</v>
          </cell>
          <cell r="B191">
            <v>328.37400000000002</v>
          </cell>
        </row>
        <row r="192">
          <cell r="A192">
            <v>43994</v>
          </cell>
          <cell r="B192">
            <v>338.09500000000003</v>
          </cell>
        </row>
        <row r="193">
          <cell r="A193">
            <v>43997</v>
          </cell>
          <cell r="B193">
            <v>364.34800000000001</v>
          </cell>
        </row>
        <row r="194">
          <cell r="A194">
            <v>43998</v>
          </cell>
          <cell r="B194">
            <v>363.66399999999999</v>
          </cell>
        </row>
        <row r="195">
          <cell r="A195">
            <v>43999</v>
          </cell>
          <cell r="B195">
            <v>362.01799999999997</v>
          </cell>
        </row>
        <row r="196">
          <cell r="A196">
            <v>44000</v>
          </cell>
          <cell r="B196">
            <v>373.95400000000001</v>
          </cell>
        </row>
        <row r="197">
          <cell r="A197">
            <v>44001</v>
          </cell>
          <cell r="B197">
            <v>372.226</v>
          </cell>
        </row>
        <row r="198">
          <cell r="A198">
            <v>44004</v>
          </cell>
          <cell r="B198">
            <v>371.41199999999998</v>
          </cell>
        </row>
        <row r="199">
          <cell r="A199">
            <v>44005</v>
          </cell>
          <cell r="B199">
            <v>361.56799999999998</v>
          </cell>
        </row>
        <row r="200">
          <cell r="A200">
            <v>44006</v>
          </cell>
          <cell r="B200">
            <v>359.46300000000002</v>
          </cell>
        </row>
        <row r="201">
          <cell r="A201">
            <v>44007</v>
          </cell>
          <cell r="B201">
            <v>370.87200000000001</v>
          </cell>
        </row>
        <row r="202">
          <cell r="A202">
            <v>44008</v>
          </cell>
          <cell r="B202">
            <v>368.79700000000003</v>
          </cell>
        </row>
        <row r="203">
          <cell r="A203">
            <v>44011</v>
          </cell>
          <cell r="B203">
            <v>378.279</v>
          </cell>
        </row>
        <row r="204">
          <cell r="A204">
            <v>44012</v>
          </cell>
          <cell r="B204">
            <v>374.01400000000001</v>
          </cell>
        </row>
        <row r="205">
          <cell r="A205">
            <v>44013</v>
          </cell>
          <cell r="B205">
            <v>372.63900000000001</v>
          </cell>
        </row>
        <row r="206">
          <cell r="A206">
            <v>44014</v>
          </cell>
          <cell r="B206">
            <v>363.36700000000002</v>
          </cell>
        </row>
        <row r="207">
          <cell r="A207">
            <v>44015</v>
          </cell>
          <cell r="B207">
            <v>363.36700000000002</v>
          </cell>
        </row>
        <row r="208">
          <cell r="A208">
            <v>44018</v>
          </cell>
          <cell r="B208">
            <v>340.38600000000002</v>
          </cell>
        </row>
        <row r="209">
          <cell r="A209">
            <v>44019</v>
          </cell>
          <cell r="B209">
            <v>351.54199999999997</v>
          </cell>
        </row>
        <row r="210">
          <cell r="A210">
            <v>44020</v>
          </cell>
          <cell r="B210">
            <v>352.33</v>
          </cell>
        </row>
        <row r="211">
          <cell r="A211">
            <v>44021</v>
          </cell>
          <cell r="B211">
            <v>352.529</v>
          </cell>
        </row>
        <row r="212">
          <cell r="A212">
            <v>44022</v>
          </cell>
          <cell r="B212">
            <v>357.29700000000003</v>
          </cell>
        </row>
        <row r="213">
          <cell r="A213">
            <v>44025</v>
          </cell>
          <cell r="B213">
            <v>353.84399999999999</v>
          </cell>
        </row>
        <row r="214">
          <cell r="A214">
            <v>44026</v>
          </cell>
          <cell r="B214">
            <v>353.88099999999997</v>
          </cell>
        </row>
        <row r="215">
          <cell r="A215">
            <v>44027</v>
          </cell>
          <cell r="B215">
            <v>356.06400000000002</v>
          </cell>
        </row>
        <row r="216">
          <cell r="A216">
            <v>44028</v>
          </cell>
          <cell r="B216">
            <v>357.233</v>
          </cell>
        </row>
        <row r="217">
          <cell r="A217">
            <v>44029</v>
          </cell>
          <cell r="B217">
            <v>357.63799999999998</v>
          </cell>
        </row>
        <row r="218">
          <cell r="A218">
            <v>44032</v>
          </cell>
          <cell r="B218">
            <v>362.27600000000001</v>
          </cell>
        </row>
        <row r="219">
          <cell r="A219">
            <v>44033</v>
          </cell>
          <cell r="B219">
            <v>361.988</v>
          </cell>
        </row>
        <row r="220">
          <cell r="A220">
            <v>44034</v>
          </cell>
          <cell r="B220">
            <v>360.05200000000002</v>
          </cell>
        </row>
        <row r="221">
          <cell r="A221">
            <v>44035</v>
          </cell>
          <cell r="B221">
            <v>350.27800000000002</v>
          </cell>
        </row>
        <row r="222">
          <cell r="A222">
            <v>44036</v>
          </cell>
          <cell r="B222">
            <v>350.62799999999999</v>
          </cell>
        </row>
        <row r="223">
          <cell r="A223">
            <v>44039</v>
          </cell>
          <cell r="B223">
            <v>349.12900000000002</v>
          </cell>
        </row>
        <row r="224">
          <cell r="A224">
            <v>44040</v>
          </cell>
          <cell r="B224">
            <v>344.95699999999999</v>
          </cell>
        </row>
        <row r="225">
          <cell r="A225">
            <v>44041</v>
          </cell>
          <cell r="B225">
            <v>348.18700000000001</v>
          </cell>
        </row>
        <row r="226">
          <cell r="A226">
            <v>44042</v>
          </cell>
          <cell r="B226">
            <v>351.46600000000001</v>
          </cell>
        </row>
        <row r="227">
          <cell r="A227">
            <v>44043</v>
          </cell>
          <cell r="B227">
            <v>350.976</v>
          </cell>
        </row>
        <row r="228">
          <cell r="A228">
            <v>44046</v>
          </cell>
          <cell r="B228">
            <v>350.55099999999999</v>
          </cell>
        </row>
        <row r="229">
          <cell r="A229">
            <v>44047</v>
          </cell>
          <cell r="B229">
            <v>348.98700000000002</v>
          </cell>
        </row>
        <row r="230">
          <cell r="A230">
            <v>44048</v>
          </cell>
          <cell r="B230">
            <v>337.09199999999998</v>
          </cell>
        </row>
        <row r="231">
          <cell r="A231">
            <v>44049</v>
          </cell>
          <cell r="B231">
            <v>335.05</v>
          </cell>
        </row>
        <row r="232">
          <cell r="A232">
            <v>44050</v>
          </cell>
          <cell r="B232">
            <v>329.233</v>
          </cell>
        </row>
        <row r="233">
          <cell r="A233">
            <v>44053</v>
          </cell>
          <cell r="B233">
            <v>328.59500000000003</v>
          </cell>
        </row>
        <row r="234">
          <cell r="A234">
            <v>44054</v>
          </cell>
          <cell r="B234">
            <v>319.363</v>
          </cell>
        </row>
        <row r="235">
          <cell r="A235">
            <v>44055</v>
          </cell>
          <cell r="B235">
            <v>319.51100000000002</v>
          </cell>
        </row>
        <row r="236">
          <cell r="A236">
            <v>44056</v>
          </cell>
          <cell r="B236">
            <v>315.87700000000001</v>
          </cell>
        </row>
        <row r="237">
          <cell r="A237">
            <v>44057</v>
          </cell>
          <cell r="B237">
            <v>310.21199999999999</v>
          </cell>
        </row>
        <row r="238">
          <cell r="A238">
            <v>44060</v>
          </cell>
          <cell r="B238">
            <v>310.93900000000002</v>
          </cell>
        </row>
        <row r="239">
          <cell r="A239">
            <v>44061</v>
          </cell>
          <cell r="B239">
            <v>312.81099999999998</v>
          </cell>
        </row>
        <row r="240">
          <cell r="A240">
            <v>44062</v>
          </cell>
          <cell r="B240">
            <v>314.25599999999997</v>
          </cell>
        </row>
        <row r="241">
          <cell r="A241">
            <v>44063</v>
          </cell>
          <cell r="B241">
            <v>313.63400000000001</v>
          </cell>
        </row>
        <row r="242">
          <cell r="A242">
            <v>44064</v>
          </cell>
          <cell r="B242">
            <v>313.77999999999997</v>
          </cell>
        </row>
        <row r="243">
          <cell r="A243">
            <v>44067</v>
          </cell>
          <cell r="B243">
            <v>313.15199999999999</v>
          </cell>
        </row>
        <row r="244">
          <cell r="A244">
            <v>44068</v>
          </cell>
          <cell r="B244">
            <v>310.96899999999999</v>
          </cell>
        </row>
        <row r="245">
          <cell r="A245">
            <v>44069</v>
          </cell>
          <cell r="B245">
            <v>308.15199999999999</v>
          </cell>
        </row>
        <row r="246">
          <cell r="A246">
            <v>44070</v>
          </cell>
          <cell r="B246">
            <v>308.226</v>
          </cell>
        </row>
        <row r="247">
          <cell r="A247">
            <v>44071</v>
          </cell>
          <cell r="B247">
            <v>301.57400000000001</v>
          </cell>
        </row>
        <row r="248">
          <cell r="A248">
            <v>44074</v>
          </cell>
          <cell r="B248">
            <v>299.74299999999999</v>
          </cell>
        </row>
        <row r="249">
          <cell r="A249">
            <v>44075</v>
          </cell>
          <cell r="B249">
            <v>303.60899999999998</v>
          </cell>
        </row>
        <row r="250">
          <cell r="A250">
            <v>44076</v>
          </cell>
          <cell r="B250">
            <v>299.851</v>
          </cell>
        </row>
        <row r="251">
          <cell r="A251">
            <v>44077</v>
          </cell>
          <cell r="B251">
            <v>300.94900000000001</v>
          </cell>
        </row>
        <row r="252">
          <cell r="A252">
            <v>44078</v>
          </cell>
          <cell r="B252">
            <v>300.738</v>
          </cell>
        </row>
        <row r="253">
          <cell r="A253">
            <v>44081</v>
          </cell>
          <cell r="B253">
            <v>300.738</v>
          </cell>
        </row>
        <row r="254">
          <cell r="A254">
            <v>44082</v>
          </cell>
          <cell r="B254">
            <v>296.65800000000002</v>
          </cell>
        </row>
        <row r="255">
          <cell r="A255">
            <v>44083</v>
          </cell>
          <cell r="B255">
            <v>302.40499999999997</v>
          </cell>
        </row>
        <row r="256">
          <cell r="A256">
            <v>44084</v>
          </cell>
          <cell r="B256">
            <v>300.98399999999998</v>
          </cell>
        </row>
        <row r="257">
          <cell r="A257">
            <v>44085</v>
          </cell>
          <cell r="B257">
            <v>306.88499999999999</v>
          </cell>
        </row>
        <row r="258">
          <cell r="A258">
            <v>44088</v>
          </cell>
          <cell r="B258">
            <v>305.00700000000001</v>
          </cell>
        </row>
        <row r="259">
          <cell r="A259">
            <v>44089</v>
          </cell>
          <cell r="B259">
            <v>302.87299999999999</v>
          </cell>
        </row>
        <row r="260">
          <cell r="A260">
            <v>44090</v>
          </cell>
          <cell r="B260">
            <v>303.82799999999997</v>
          </cell>
        </row>
        <row r="261">
          <cell r="A261">
            <v>44091</v>
          </cell>
          <cell r="B261">
            <v>304.262</v>
          </cell>
        </row>
        <row r="262">
          <cell r="A262">
            <v>44092</v>
          </cell>
          <cell r="B262">
            <v>302.084</v>
          </cell>
        </row>
        <row r="263">
          <cell r="A263">
            <v>44095</v>
          </cell>
          <cell r="B263">
            <v>311.036</v>
          </cell>
        </row>
        <row r="264">
          <cell r="A264">
            <v>44096</v>
          </cell>
          <cell r="B264">
            <v>312.38799999999998</v>
          </cell>
        </row>
        <row r="265">
          <cell r="A265">
            <v>44097</v>
          </cell>
          <cell r="B265">
            <v>311.43099999999998</v>
          </cell>
        </row>
        <row r="266">
          <cell r="A266">
            <v>44098</v>
          </cell>
          <cell r="B266">
            <v>314.32100000000003</v>
          </cell>
        </row>
        <row r="267">
          <cell r="A267">
            <v>44099</v>
          </cell>
          <cell r="B267">
            <v>316.48899999999998</v>
          </cell>
        </row>
        <row r="268">
          <cell r="A268">
            <v>44102</v>
          </cell>
          <cell r="B268">
            <v>366.31700000000001</v>
          </cell>
        </row>
        <row r="269">
          <cell r="A269">
            <v>44103</v>
          </cell>
          <cell r="B269">
            <v>382.65499999999997</v>
          </cell>
        </row>
        <row r="270">
          <cell r="A270">
            <v>44104</v>
          </cell>
          <cell r="B270">
            <v>392.84300000000002</v>
          </cell>
        </row>
        <row r="271">
          <cell r="A271">
            <v>44105</v>
          </cell>
          <cell r="B271">
            <v>352.185</v>
          </cell>
        </row>
        <row r="272">
          <cell r="A272">
            <v>44106</v>
          </cell>
          <cell r="B272">
            <v>346.43799999999999</v>
          </cell>
        </row>
        <row r="273">
          <cell r="A273">
            <v>44109</v>
          </cell>
          <cell r="B273">
            <v>337.322</v>
          </cell>
        </row>
        <row r="274">
          <cell r="A274">
            <v>44110</v>
          </cell>
          <cell r="B274">
            <v>333.42899999999997</v>
          </cell>
        </row>
        <row r="275">
          <cell r="A275">
            <v>44111</v>
          </cell>
          <cell r="B275">
            <v>334.38900000000001</v>
          </cell>
        </row>
        <row r="276">
          <cell r="A276">
            <v>44112</v>
          </cell>
          <cell r="B276">
            <v>338.95600000000002</v>
          </cell>
        </row>
        <row r="277">
          <cell r="A277">
            <v>44113</v>
          </cell>
          <cell r="B277">
            <v>335.56799999999998</v>
          </cell>
        </row>
        <row r="278">
          <cell r="A278">
            <v>44116</v>
          </cell>
          <cell r="B278">
            <v>335.56799999999998</v>
          </cell>
        </row>
        <row r="279">
          <cell r="A279">
            <v>44117</v>
          </cell>
          <cell r="B279">
            <v>333.637</v>
          </cell>
        </row>
        <row r="280">
          <cell r="A280">
            <v>44118</v>
          </cell>
          <cell r="B280">
            <v>338.97699999999998</v>
          </cell>
        </row>
        <row r="281">
          <cell r="A281">
            <v>44119</v>
          </cell>
          <cell r="B281">
            <v>355.41500000000002</v>
          </cell>
        </row>
        <row r="282">
          <cell r="A282">
            <v>44120</v>
          </cell>
          <cell r="B282">
            <v>357.82</v>
          </cell>
        </row>
        <row r="283">
          <cell r="A283">
            <v>44123</v>
          </cell>
          <cell r="B283">
            <v>352.15600000000001</v>
          </cell>
        </row>
        <row r="284">
          <cell r="A284">
            <v>44124</v>
          </cell>
          <cell r="B284">
            <v>351.245</v>
          </cell>
        </row>
        <row r="285">
          <cell r="A285">
            <v>44125</v>
          </cell>
          <cell r="B285">
            <v>350.04399999999998</v>
          </cell>
        </row>
        <row r="286">
          <cell r="A286">
            <v>44126</v>
          </cell>
          <cell r="B286">
            <v>350.52800000000002</v>
          </cell>
        </row>
        <row r="287">
          <cell r="A287">
            <v>44127</v>
          </cell>
          <cell r="B287">
            <v>351.75799999999998</v>
          </cell>
        </row>
        <row r="288">
          <cell r="A288">
            <v>44130</v>
          </cell>
          <cell r="B288">
            <v>361.78699999999998</v>
          </cell>
        </row>
        <row r="289">
          <cell r="A289">
            <v>44131</v>
          </cell>
          <cell r="B289">
            <v>363.79300000000001</v>
          </cell>
        </row>
        <row r="290">
          <cell r="A290">
            <v>44132</v>
          </cell>
          <cell r="B290">
            <v>377.54399999999998</v>
          </cell>
        </row>
        <row r="291">
          <cell r="A291">
            <v>44133</v>
          </cell>
          <cell r="B291">
            <v>376.41800000000001</v>
          </cell>
        </row>
        <row r="292">
          <cell r="A292">
            <v>44134</v>
          </cell>
          <cell r="B292">
            <v>381.11700000000002</v>
          </cell>
        </row>
        <row r="293">
          <cell r="A293">
            <v>44137</v>
          </cell>
          <cell r="B293">
            <v>384.14299999999997</v>
          </cell>
        </row>
        <row r="294">
          <cell r="A294">
            <v>44138</v>
          </cell>
          <cell r="B294">
            <v>394.97</v>
          </cell>
        </row>
        <row r="295">
          <cell r="A295">
            <v>44139</v>
          </cell>
          <cell r="B295">
            <v>400.39299999999997</v>
          </cell>
        </row>
        <row r="296">
          <cell r="A296">
            <v>44140</v>
          </cell>
          <cell r="B296">
            <v>396.45100000000002</v>
          </cell>
        </row>
        <row r="297">
          <cell r="A297">
            <v>44141</v>
          </cell>
          <cell r="B297">
            <v>389.52</v>
          </cell>
        </row>
        <row r="298">
          <cell r="A298">
            <v>44144</v>
          </cell>
          <cell r="B298">
            <v>387.76499999999999</v>
          </cell>
        </row>
        <row r="299">
          <cell r="A299">
            <v>44145</v>
          </cell>
          <cell r="B299">
            <v>370.846</v>
          </cell>
        </row>
        <row r="300">
          <cell r="A300">
            <v>44146</v>
          </cell>
          <cell r="B300">
            <v>370.846</v>
          </cell>
        </row>
        <row r="301">
          <cell r="A301">
            <v>44147</v>
          </cell>
          <cell r="B301">
            <v>327.76900000000001</v>
          </cell>
        </row>
        <row r="302">
          <cell r="A302">
            <v>44148</v>
          </cell>
          <cell r="B302">
            <v>333.92099999999999</v>
          </cell>
        </row>
        <row r="303">
          <cell r="A303">
            <v>44151</v>
          </cell>
          <cell r="B303">
            <v>337.88299999999998</v>
          </cell>
        </row>
        <row r="304">
          <cell r="A304">
            <v>44152</v>
          </cell>
          <cell r="B304">
            <v>339.62799999999999</v>
          </cell>
        </row>
        <row r="305">
          <cell r="A305">
            <v>44153</v>
          </cell>
          <cell r="B305">
            <v>343.7</v>
          </cell>
        </row>
        <row r="306">
          <cell r="A306">
            <v>44154</v>
          </cell>
          <cell r="B306">
            <v>343.52199999999999</v>
          </cell>
        </row>
        <row r="307">
          <cell r="A307">
            <v>44155</v>
          </cell>
          <cell r="B307">
            <v>354.39100000000002</v>
          </cell>
        </row>
        <row r="308">
          <cell r="A308">
            <v>44158</v>
          </cell>
          <cell r="B308">
            <v>349.48200000000003</v>
          </cell>
        </row>
        <row r="309">
          <cell r="A309">
            <v>44159</v>
          </cell>
          <cell r="B309">
            <v>355.53500000000003</v>
          </cell>
        </row>
        <row r="310">
          <cell r="A310">
            <v>44160</v>
          </cell>
          <cell r="B310">
            <v>351.49</v>
          </cell>
        </row>
        <row r="311">
          <cell r="A311">
            <v>44161</v>
          </cell>
          <cell r="B311">
            <v>351.49</v>
          </cell>
        </row>
        <row r="312">
          <cell r="A312">
            <v>44162</v>
          </cell>
          <cell r="B312">
            <v>353.47800000000001</v>
          </cell>
        </row>
        <row r="313">
          <cell r="A313">
            <v>44165</v>
          </cell>
          <cell r="B313">
            <v>353.88099999999997</v>
          </cell>
        </row>
        <row r="314">
          <cell r="A314">
            <v>44166</v>
          </cell>
          <cell r="B314">
            <v>354.15199999999999</v>
          </cell>
        </row>
        <row r="315">
          <cell r="A315">
            <v>44167</v>
          </cell>
          <cell r="B315">
            <v>349.98399999999998</v>
          </cell>
        </row>
        <row r="316">
          <cell r="A316">
            <v>44168</v>
          </cell>
          <cell r="B316">
            <v>343.81900000000002</v>
          </cell>
        </row>
        <row r="317">
          <cell r="A317">
            <v>44169</v>
          </cell>
          <cell r="B317">
            <v>304.25599999999997</v>
          </cell>
        </row>
        <row r="318">
          <cell r="A318">
            <v>44172</v>
          </cell>
          <cell r="B318">
            <v>304.44299999999998</v>
          </cell>
        </row>
        <row r="319">
          <cell r="A319">
            <v>44173</v>
          </cell>
          <cell r="B319">
            <v>308.947</v>
          </cell>
        </row>
        <row r="320">
          <cell r="A320">
            <v>44174</v>
          </cell>
          <cell r="B320">
            <v>308.32600000000002</v>
          </cell>
        </row>
        <row r="321">
          <cell r="A321">
            <v>44175</v>
          </cell>
          <cell r="B321">
            <v>306.69600000000003</v>
          </cell>
        </row>
        <row r="322">
          <cell r="A322">
            <v>44176</v>
          </cell>
          <cell r="B322">
            <v>314.928</v>
          </cell>
        </row>
        <row r="323">
          <cell r="A323">
            <v>44179</v>
          </cell>
          <cell r="B323">
            <v>314.93700000000001</v>
          </cell>
        </row>
        <row r="324">
          <cell r="A324">
            <v>44180</v>
          </cell>
          <cell r="B324">
            <v>315.71899999999999</v>
          </cell>
        </row>
        <row r="325">
          <cell r="A325">
            <v>44181</v>
          </cell>
          <cell r="B325">
            <v>308.86200000000002</v>
          </cell>
        </row>
        <row r="326">
          <cell r="A326">
            <v>44182</v>
          </cell>
          <cell r="B326">
            <v>301.14100000000002</v>
          </cell>
        </row>
        <row r="327">
          <cell r="A327">
            <v>44183</v>
          </cell>
          <cell r="B327">
            <v>293.57799999999997</v>
          </cell>
        </row>
        <row r="328">
          <cell r="A328">
            <v>44186</v>
          </cell>
          <cell r="B328">
            <v>298.38900000000001</v>
          </cell>
        </row>
        <row r="329">
          <cell r="A329">
            <v>44187</v>
          </cell>
          <cell r="B329">
            <v>294.60700000000003</v>
          </cell>
        </row>
        <row r="330">
          <cell r="A330">
            <v>44188</v>
          </cell>
          <cell r="B330">
            <v>300.15800000000002</v>
          </cell>
        </row>
        <row r="331">
          <cell r="A331">
            <v>44189</v>
          </cell>
          <cell r="B331">
            <v>297.19600000000003</v>
          </cell>
        </row>
        <row r="332">
          <cell r="A332">
            <v>44190</v>
          </cell>
          <cell r="B332">
            <v>297.19600000000003</v>
          </cell>
        </row>
        <row r="333">
          <cell r="A333">
            <v>44193</v>
          </cell>
          <cell r="B333">
            <v>295.31700000000001</v>
          </cell>
        </row>
        <row r="334">
          <cell r="A334">
            <v>44194</v>
          </cell>
          <cell r="B334">
            <v>298.03199999999998</v>
          </cell>
        </row>
        <row r="335">
          <cell r="A335">
            <v>44195</v>
          </cell>
          <cell r="B335">
            <v>299.48399999999998</v>
          </cell>
        </row>
        <row r="336">
          <cell r="A336">
            <v>44196</v>
          </cell>
          <cell r="B336">
            <v>298.68700000000001</v>
          </cell>
        </row>
        <row r="337">
          <cell r="A337">
            <v>44197</v>
          </cell>
          <cell r="B337">
            <v>298.68700000000001</v>
          </cell>
        </row>
        <row r="338">
          <cell r="A338">
            <v>44200</v>
          </cell>
          <cell r="B338">
            <v>295.11099999999999</v>
          </cell>
        </row>
        <row r="339">
          <cell r="A339">
            <v>44201</v>
          </cell>
          <cell r="B339">
            <v>293.49400000000003</v>
          </cell>
        </row>
        <row r="340">
          <cell r="A340">
            <v>44202</v>
          </cell>
          <cell r="B340">
            <v>284.94799999999998</v>
          </cell>
        </row>
        <row r="341">
          <cell r="A341">
            <v>44203</v>
          </cell>
          <cell r="B341">
            <v>282.31299999999999</v>
          </cell>
        </row>
        <row r="342">
          <cell r="A342">
            <v>44204</v>
          </cell>
          <cell r="B342">
            <v>279.82799999999997</v>
          </cell>
        </row>
        <row r="343">
          <cell r="A343">
            <v>44207</v>
          </cell>
          <cell r="B343">
            <v>275.70100000000002</v>
          </cell>
        </row>
        <row r="344">
          <cell r="A344">
            <v>44208</v>
          </cell>
          <cell r="B344">
            <v>268.48099999999999</v>
          </cell>
        </row>
        <row r="345">
          <cell r="A345">
            <v>44209</v>
          </cell>
          <cell r="B345">
            <v>270.97500000000002</v>
          </cell>
        </row>
        <row r="346">
          <cell r="A346">
            <v>44210</v>
          </cell>
          <cell r="B346">
            <v>269.84199999999998</v>
          </cell>
        </row>
        <row r="347">
          <cell r="A347">
            <v>44211</v>
          </cell>
          <cell r="B347">
            <v>256.709</v>
          </cell>
        </row>
        <row r="348">
          <cell r="A348">
            <v>44214</v>
          </cell>
          <cell r="B348">
            <v>256.709</v>
          </cell>
        </row>
        <row r="349">
          <cell r="A349">
            <v>44215</v>
          </cell>
          <cell r="B349">
            <v>258.54700000000003</v>
          </cell>
        </row>
        <row r="350">
          <cell r="A350">
            <v>44216</v>
          </cell>
          <cell r="B350">
            <v>258.44600000000003</v>
          </cell>
        </row>
        <row r="351">
          <cell r="A351">
            <v>44217</v>
          </cell>
          <cell r="B351">
            <v>261.274</v>
          </cell>
        </row>
        <row r="352">
          <cell r="A352">
            <v>44218</v>
          </cell>
          <cell r="B352">
            <v>259.49599999999998</v>
          </cell>
        </row>
        <row r="353">
          <cell r="A353">
            <v>44221</v>
          </cell>
          <cell r="B353">
            <v>259.29500000000002</v>
          </cell>
        </row>
        <row r="354">
          <cell r="A354">
            <v>44222</v>
          </cell>
          <cell r="B354">
            <v>277.27600000000001</v>
          </cell>
        </row>
        <row r="355">
          <cell r="A355">
            <v>44223</v>
          </cell>
          <cell r="B355">
            <v>280.84199999999998</v>
          </cell>
        </row>
        <row r="356">
          <cell r="A356">
            <v>44224</v>
          </cell>
          <cell r="B356">
            <v>274.46199999999999</v>
          </cell>
        </row>
        <row r="357">
          <cell r="A357">
            <v>44225</v>
          </cell>
          <cell r="B357">
            <v>276.52199999999999</v>
          </cell>
        </row>
        <row r="358">
          <cell r="A358">
            <v>44228</v>
          </cell>
          <cell r="B358">
            <v>271.08800000000002</v>
          </cell>
        </row>
        <row r="359">
          <cell r="A359">
            <v>44229</v>
          </cell>
          <cell r="B359">
            <v>269.25</v>
          </cell>
        </row>
        <row r="360">
          <cell r="A360">
            <v>44230</v>
          </cell>
          <cell r="B360">
            <v>266.483</v>
          </cell>
        </row>
        <row r="361">
          <cell r="A361">
            <v>44231</v>
          </cell>
          <cell r="B361">
            <v>262.31200000000001</v>
          </cell>
        </row>
        <row r="362">
          <cell r="A362">
            <v>44232</v>
          </cell>
          <cell r="B362">
            <v>263.53300000000002</v>
          </cell>
        </row>
        <row r="363">
          <cell r="A363">
            <v>44235</v>
          </cell>
          <cell r="B363">
            <v>260.08499999999998</v>
          </cell>
        </row>
        <row r="364">
          <cell r="A364">
            <v>44236</v>
          </cell>
          <cell r="B364">
            <v>265.20600000000002</v>
          </cell>
        </row>
        <row r="365">
          <cell r="A365">
            <v>44237</v>
          </cell>
          <cell r="B365">
            <v>269.89</v>
          </cell>
        </row>
        <row r="366">
          <cell r="A366">
            <v>44238</v>
          </cell>
          <cell r="B366">
            <v>274.06</v>
          </cell>
        </row>
        <row r="367">
          <cell r="A367">
            <v>44239</v>
          </cell>
          <cell r="B367">
            <v>274.61700000000002</v>
          </cell>
        </row>
        <row r="368">
          <cell r="A368">
            <v>44242</v>
          </cell>
          <cell r="B368">
            <v>274.61700000000002</v>
          </cell>
        </row>
        <row r="369">
          <cell r="A369">
            <v>44243</v>
          </cell>
          <cell r="B369">
            <v>278.67200000000003</v>
          </cell>
        </row>
        <row r="370">
          <cell r="A370">
            <v>44244</v>
          </cell>
          <cell r="B370">
            <v>277.666</v>
          </cell>
        </row>
        <row r="371">
          <cell r="A371">
            <v>44245</v>
          </cell>
          <cell r="B371">
            <v>285.089</v>
          </cell>
        </row>
        <row r="372">
          <cell r="A372">
            <v>44246</v>
          </cell>
          <cell r="B372">
            <v>282.99099999999999</v>
          </cell>
        </row>
        <row r="373">
          <cell r="A373">
            <v>44249</v>
          </cell>
          <cell r="B373">
            <v>275.81700000000001</v>
          </cell>
        </row>
        <row r="374">
          <cell r="A374">
            <v>44250</v>
          </cell>
          <cell r="B374">
            <v>274.202</v>
          </cell>
        </row>
        <row r="375">
          <cell r="A375">
            <v>44251</v>
          </cell>
          <cell r="B375">
            <v>276.06299999999999</v>
          </cell>
        </row>
        <row r="376">
          <cell r="A376">
            <v>44252</v>
          </cell>
          <cell r="B376">
            <v>273.37400000000002</v>
          </cell>
        </row>
        <row r="377">
          <cell r="A377">
            <v>44253</v>
          </cell>
          <cell r="B377">
            <v>297.90699999999998</v>
          </cell>
        </row>
        <row r="378">
          <cell r="A378">
            <v>44256</v>
          </cell>
          <cell r="B378">
            <v>294.346</v>
          </cell>
        </row>
        <row r="379">
          <cell r="A379">
            <v>44257</v>
          </cell>
          <cell r="B379">
            <v>288.81900000000002</v>
          </cell>
        </row>
        <row r="380">
          <cell r="A380">
            <v>44258</v>
          </cell>
          <cell r="B380">
            <v>283.786</v>
          </cell>
        </row>
        <row r="381">
          <cell r="A381">
            <v>44259</v>
          </cell>
          <cell r="B381">
            <v>280.56400000000002</v>
          </cell>
        </row>
        <row r="382">
          <cell r="A382">
            <v>44260</v>
          </cell>
          <cell r="B382">
            <v>290.86700000000002</v>
          </cell>
        </row>
        <row r="383">
          <cell r="A383">
            <v>44263</v>
          </cell>
          <cell r="B383">
            <v>295.96899999999999</v>
          </cell>
        </row>
        <row r="384">
          <cell r="A384">
            <v>44264</v>
          </cell>
          <cell r="B384">
            <v>300.55799999999999</v>
          </cell>
        </row>
        <row r="385">
          <cell r="A385">
            <v>44265</v>
          </cell>
          <cell r="B385">
            <v>300.27</v>
          </cell>
        </row>
        <row r="386">
          <cell r="A386">
            <v>44266</v>
          </cell>
          <cell r="B386">
            <v>304.36200000000002</v>
          </cell>
        </row>
        <row r="387">
          <cell r="A387">
            <v>44267</v>
          </cell>
          <cell r="B387">
            <v>289.92500000000001</v>
          </cell>
        </row>
        <row r="388">
          <cell r="A388">
            <v>44270</v>
          </cell>
          <cell r="B388">
            <v>292.58999999999997</v>
          </cell>
        </row>
        <row r="389">
          <cell r="A389">
            <v>44271</v>
          </cell>
          <cell r="B389">
            <v>291.697</v>
          </cell>
        </row>
        <row r="390">
          <cell r="A390">
            <v>44272</v>
          </cell>
          <cell r="B390">
            <v>294.88200000000001</v>
          </cell>
        </row>
        <row r="391">
          <cell r="A391">
            <v>44273</v>
          </cell>
          <cell r="B391">
            <v>298.13400000000001</v>
          </cell>
        </row>
        <row r="392">
          <cell r="A392">
            <v>44274</v>
          </cell>
          <cell r="B392">
            <v>308.48200000000003</v>
          </cell>
        </row>
        <row r="393">
          <cell r="A393">
            <v>44277</v>
          </cell>
          <cell r="B393">
            <v>298.92099999999999</v>
          </cell>
        </row>
        <row r="394">
          <cell r="A394">
            <v>44278</v>
          </cell>
          <cell r="B394">
            <v>306.14499999999998</v>
          </cell>
        </row>
        <row r="395">
          <cell r="A395">
            <v>44279</v>
          </cell>
          <cell r="B395">
            <v>308.11200000000002</v>
          </cell>
        </row>
        <row r="396">
          <cell r="A396">
            <v>44280</v>
          </cell>
          <cell r="B396">
            <v>310.72399999999999</v>
          </cell>
        </row>
        <row r="397">
          <cell r="A397">
            <v>44281</v>
          </cell>
          <cell r="B397">
            <v>313.75299999999999</v>
          </cell>
        </row>
        <row r="398">
          <cell r="A398">
            <v>44284</v>
          </cell>
          <cell r="B398">
            <v>313.62</v>
          </cell>
        </row>
        <row r="399">
          <cell r="A399">
            <v>44285</v>
          </cell>
          <cell r="B399">
            <v>302.77</v>
          </cell>
        </row>
        <row r="400">
          <cell r="A400">
            <v>44286</v>
          </cell>
          <cell r="B400">
            <v>303.83300000000003</v>
          </cell>
        </row>
        <row r="401">
          <cell r="A401">
            <v>44287</v>
          </cell>
          <cell r="B401">
            <v>304.96800000000002</v>
          </cell>
        </row>
        <row r="402">
          <cell r="A402">
            <v>44288</v>
          </cell>
          <cell r="B402">
            <v>302.358</v>
          </cell>
        </row>
        <row r="403">
          <cell r="A403">
            <v>44291</v>
          </cell>
          <cell r="B403">
            <v>303.36099999999999</v>
          </cell>
        </row>
        <row r="404">
          <cell r="A404">
            <v>44292</v>
          </cell>
          <cell r="B404">
            <v>306.92399999999998</v>
          </cell>
        </row>
        <row r="405">
          <cell r="A405">
            <v>44293</v>
          </cell>
          <cell r="B405">
            <v>309.59199999999998</v>
          </cell>
        </row>
        <row r="406">
          <cell r="A406">
            <v>44294</v>
          </cell>
          <cell r="B406">
            <v>309.70100000000002</v>
          </cell>
        </row>
        <row r="407">
          <cell r="A407">
            <v>44295</v>
          </cell>
          <cell r="B407">
            <v>307.03800000000001</v>
          </cell>
        </row>
        <row r="408">
          <cell r="A408">
            <v>44298</v>
          </cell>
          <cell r="B408">
            <v>308.89100000000002</v>
          </cell>
        </row>
        <row r="409">
          <cell r="A409">
            <v>44299</v>
          </cell>
          <cell r="B409">
            <v>306.529</v>
          </cell>
        </row>
        <row r="410">
          <cell r="A410">
            <v>44300</v>
          </cell>
          <cell r="B410">
            <v>314.61500000000001</v>
          </cell>
        </row>
        <row r="411">
          <cell r="A411">
            <v>44301</v>
          </cell>
          <cell r="B411">
            <v>313.303</v>
          </cell>
        </row>
        <row r="412">
          <cell r="A412">
            <v>44302</v>
          </cell>
          <cell r="B412">
            <v>310.93400000000003</v>
          </cell>
        </row>
        <row r="413">
          <cell r="A413">
            <v>44305</v>
          </cell>
          <cell r="B413">
            <v>310.137</v>
          </cell>
        </row>
        <row r="414">
          <cell r="A414">
            <v>44306</v>
          </cell>
          <cell r="B414">
            <v>302.36</v>
          </cell>
        </row>
        <row r="415">
          <cell r="A415">
            <v>44307</v>
          </cell>
          <cell r="B415">
            <v>306.66399999999999</v>
          </cell>
        </row>
        <row r="416">
          <cell r="A416">
            <v>44308</v>
          </cell>
          <cell r="B416">
            <v>305.86099999999999</v>
          </cell>
        </row>
        <row r="417">
          <cell r="A417">
            <v>44309</v>
          </cell>
          <cell r="B417">
            <v>305.63200000000001</v>
          </cell>
        </row>
        <row r="418">
          <cell r="A418">
            <v>44312</v>
          </cell>
          <cell r="B418">
            <v>303.70299999999997</v>
          </cell>
        </row>
        <row r="419">
          <cell r="A419">
            <v>44313</v>
          </cell>
          <cell r="B419">
            <v>303.75799999999998</v>
          </cell>
        </row>
        <row r="420">
          <cell r="A420">
            <v>44314</v>
          </cell>
          <cell r="B420">
            <v>302.53899999999999</v>
          </cell>
        </row>
        <row r="421">
          <cell r="A421">
            <v>44315</v>
          </cell>
          <cell r="B421">
            <v>302.41300000000001</v>
          </cell>
        </row>
        <row r="422">
          <cell r="A422">
            <v>44316</v>
          </cell>
          <cell r="B422">
            <v>306.16699999999997</v>
          </cell>
        </row>
        <row r="423">
          <cell r="A423">
            <v>44319</v>
          </cell>
          <cell r="B423">
            <v>306.42099999999999</v>
          </cell>
        </row>
        <row r="424">
          <cell r="A424">
            <v>44320</v>
          </cell>
          <cell r="B424">
            <v>307.93700000000001</v>
          </cell>
        </row>
        <row r="425">
          <cell r="A425">
            <v>44321</v>
          </cell>
          <cell r="B425">
            <v>300.23099999999999</v>
          </cell>
        </row>
        <row r="426">
          <cell r="A426">
            <v>44322</v>
          </cell>
          <cell r="B426">
            <v>292.19400000000002</v>
          </cell>
        </row>
        <row r="427">
          <cell r="A427">
            <v>44323</v>
          </cell>
          <cell r="B427">
            <v>281.78199999999998</v>
          </cell>
        </row>
        <row r="428">
          <cell r="A428">
            <v>44326</v>
          </cell>
          <cell r="B428">
            <v>279.85700000000003</v>
          </cell>
        </row>
        <row r="429">
          <cell r="A429">
            <v>44327</v>
          </cell>
          <cell r="B429">
            <v>281.33100000000002</v>
          </cell>
        </row>
        <row r="430">
          <cell r="A430">
            <v>44328</v>
          </cell>
          <cell r="B430">
            <v>278.84699999999998</v>
          </cell>
        </row>
        <row r="431">
          <cell r="A431">
            <v>44329</v>
          </cell>
          <cell r="B431">
            <v>274.16399999999999</v>
          </cell>
        </row>
        <row r="432">
          <cell r="A432">
            <v>44330</v>
          </cell>
          <cell r="B432">
            <v>284.33999999999997</v>
          </cell>
        </row>
        <row r="433">
          <cell r="A433">
            <v>44333</v>
          </cell>
          <cell r="B433">
            <v>286.91699999999997</v>
          </cell>
        </row>
        <row r="434">
          <cell r="A434">
            <v>44334</v>
          </cell>
          <cell r="B434">
            <v>289.74099999999999</v>
          </cell>
        </row>
        <row r="435">
          <cell r="A435">
            <v>44335</v>
          </cell>
          <cell r="B435">
            <v>290.78800000000001</v>
          </cell>
        </row>
        <row r="436">
          <cell r="A436">
            <v>44336</v>
          </cell>
          <cell r="B436">
            <v>289.36599999999999</v>
          </cell>
        </row>
        <row r="437">
          <cell r="A437">
            <v>44337</v>
          </cell>
          <cell r="B437">
            <v>289.27999999999997</v>
          </cell>
        </row>
        <row r="438">
          <cell r="A438">
            <v>44340</v>
          </cell>
          <cell r="B438">
            <v>289.12</v>
          </cell>
        </row>
        <row r="439">
          <cell r="A439">
            <v>44341</v>
          </cell>
          <cell r="B439">
            <v>292.95100000000002</v>
          </cell>
        </row>
        <row r="440">
          <cell r="A440">
            <v>44342</v>
          </cell>
          <cell r="B440">
            <v>294.66399999999999</v>
          </cell>
        </row>
        <row r="441">
          <cell r="A441">
            <v>44343</v>
          </cell>
          <cell r="B441">
            <v>291.25299999999999</v>
          </cell>
        </row>
        <row r="442">
          <cell r="A442">
            <v>44344</v>
          </cell>
          <cell r="B442">
            <v>292.77</v>
          </cell>
        </row>
        <row r="443">
          <cell r="A443">
            <v>44347</v>
          </cell>
          <cell r="B443">
            <v>292.77</v>
          </cell>
        </row>
        <row r="444">
          <cell r="A444">
            <v>44348</v>
          </cell>
          <cell r="B444">
            <v>294.154</v>
          </cell>
        </row>
        <row r="445">
          <cell r="A445">
            <v>44349</v>
          </cell>
          <cell r="B445">
            <v>296.99900000000002</v>
          </cell>
        </row>
        <row r="446">
          <cell r="A446">
            <v>44350</v>
          </cell>
          <cell r="B446">
            <v>296.185</v>
          </cell>
        </row>
        <row r="447">
          <cell r="A447">
            <v>44351</v>
          </cell>
          <cell r="B447">
            <v>297.15100000000001</v>
          </cell>
        </row>
        <row r="448">
          <cell r="A448">
            <v>44354</v>
          </cell>
          <cell r="B448">
            <v>297.60300000000001</v>
          </cell>
        </row>
        <row r="449">
          <cell r="A449">
            <v>44355</v>
          </cell>
          <cell r="B449">
            <v>298.91399999999999</v>
          </cell>
        </row>
        <row r="450">
          <cell r="A450">
            <v>44356</v>
          </cell>
          <cell r="B450">
            <v>298.97699999999998</v>
          </cell>
        </row>
        <row r="451">
          <cell r="A451">
            <v>44357</v>
          </cell>
          <cell r="B451">
            <v>302.084</v>
          </cell>
        </row>
        <row r="452">
          <cell r="A452">
            <v>44358</v>
          </cell>
          <cell r="B452">
            <v>298.75099999999998</v>
          </cell>
        </row>
        <row r="453">
          <cell r="A453">
            <v>44361</v>
          </cell>
          <cell r="B453">
            <v>294.48200000000003</v>
          </cell>
        </row>
        <row r="454">
          <cell r="A454">
            <v>44362</v>
          </cell>
          <cell r="B454">
            <v>296.25299999999999</v>
          </cell>
        </row>
        <row r="455">
          <cell r="A455">
            <v>44363</v>
          </cell>
          <cell r="B455">
            <v>294.16899999999998</v>
          </cell>
        </row>
        <row r="456">
          <cell r="A456">
            <v>44364</v>
          </cell>
          <cell r="B456">
            <v>299.88200000000001</v>
          </cell>
        </row>
        <row r="457">
          <cell r="A457">
            <v>44365</v>
          </cell>
          <cell r="B457">
            <v>303.024</v>
          </cell>
        </row>
        <row r="458">
          <cell r="A458">
            <v>44368</v>
          </cell>
          <cell r="B458">
            <v>289.76299999999998</v>
          </cell>
        </row>
        <row r="459">
          <cell r="A459">
            <v>44369</v>
          </cell>
          <cell r="B459">
            <v>295.40199999999999</v>
          </cell>
        </row>
        <row r="460">
          <cell r="A460">
            <v>44370</v>
          </cell>
          <cell r="B460">
            <v>294.387</v>
          </cell>
        </row>
        <row r="461">
          <cell r="A461">
            <v>44371</v>
          </cell>
          <cell r="B461">
            <v>286.74</v>
          </cell>
        </row>
        <row r="462">
          <cell r="A462">
            <v>44372</v>
          </cell>
          <cell r="B462">
            <v>275.14299999999997</v>
          </cell>
        </row>
        <row r="463">
          <cell r="A463">
            <v>44375</v>
          </cell>
          <cell r="B463">
            <v>272.69099999999997</v>
          </cell>
        </row>
        <row r="464">
          <cell r="A464">
            <v>44376</v>
          </cell>
          <cell r="B464">
            <v>275.57</v>
          </cell>
        </row>
        <row r="465">
          <cell r="A465">
            <v>44377</v>
          </cell>
          <cell r="B465">
            <v>275.57100000000003</v>
          </cell>
        </row>
        <row r="466">
          <cell r="A466">
            <v>44378</v>
          </cell>
          <cell r="B466">
            <v>273.827</v>
          </cell>
        </row>
        <row r="467">
          <cell r="A467">
            <v>44379</v>
          </cell>
          <cell r="B467">
            <v>279.529</v>
          </cell>
        </row>
        <row r="468">
          <cell r="A468">
            <v>44382</v>
          </cell>
          <cell r="B468">
            <v>279.529</v>
          </cell>
        </row>
        <row r="469">
          <cell r="A469">
            <v>44383</v>
          </cell>
          <cell r="B469">
            <v>277.541</v>
          </cell>
        </row>
        <row r="470">
          <cell r="A470">
            <v>44384</v>
          </cell>
          <cell r="B470">
            <v>281.00400000000002</v>
          </cell>
        </row>
        <row r="471">
          <cell r="A471">
            <v>44385</v>
          </cell>
          <cell r="B471">
            <v>284.13600000000002</v>
          </cell>
        </row>
        <row r="472">
          <cell r="A472">
            <v>44386</v>
          </cell>
          <cell r="B472">
            <v>275.30399999999997</v>
          </cell>
        </row>
        <row r="473">
          <cell r="A473">
            <v>44389</v>
          </cell>
          <cell r="B473">
            <v>275.178</v>
          </cell>
        </row>
        <row r="474">
          <cell r="A474">
            <v>44390</v>
          </cell>
          <cell r="B474">
            <v>276.42500000000001</v>
          </cell>
        </row>
        <row r="475">
          <cell r="A475">
            <v>44391</v>
          </cell>
          <cell r="B475">
            <v>272.548</v>
          </cell>
        </row>
        <row r="476">
          <cell r="A476">
            <v>44392</v>
          </cell>
          <cell r="B476">
            <v>279.08499999999998</v>
          </cell>
        </row>
        <row r="477">
          <cell r="A477">
            <v>44393</v>
          </cell>
          <cell r="B477">
            <v>280</v>
          </cell>
        </row>
        <row r="478">
          <cell r="A478">
            <v>44396</v>
          </cell>
          <cell r="B478">
            <v>284.72800000000001</v>
          </cell>
        </row>
        <row r="479">
          <cell r="A479">
            <v>44397</v>
          </cell>
          <cell r="B479">
            <v>297.37700000000001</v>
          </cell>
        </row>
        <row r="480">
          <cell r="A480">
            <v>44398</v>
          </cell>
          <cell r="B480">
            <v>290.28699999999998</v>
          </cell>
        </row>
        <row r="481">
          <cell r="A481">
            <v>44399</v>
          </cell>
          <cell r="B481">
            <v>285.15499999999997</v>
          </cell>
        </row>
        <row r="482">
          <cell r="A482">
            <v>44400</v>
          </cell>
          <cell r="B482">
            <v>288.64499999999998</v>
          </cell>
        </row>
        <row r="483">
          <cell r="A483">
            <v>44403</v>
          </cell>
          <cell r="B483">
            <v>291.20999999999998</v>
          </cell>
        </row>
        <row r="484">
          <cell r="A484">
            <v>44404</v>
          </cell>
          <cell r="B484">
            <v>289.47399999999999</v>
          </cell>
        </row>
        <row r="485">
          <cell r="A485">
            <v>44405</v>
          </cell>
          <cell r="B485">
            <v>293.08199999999999</v>
          </cell>
        </row>
        <row r="486">
          <cell r="A486">
            <v>44406</v>
          </cell>
          <cell r="B486">
            <v>289.26600000000002</v>
          </cell>
        </row>
        <row r="487">
          <cell r="A487">
            <v>44407</v>
          </cell>
          <cell r="B487">
            <v>291.315</v>
          </cell>
        </row>
        <row r="488">
          <cell r="A488">
            <v>44410</v>
          </cell>
          <cell r="B488">
            <v>292.27699999999999</v>
          </cell>
        </row>
        <row r="489">
          <cell r="A489">
            <v>44411</v>
          </cell>
          <cell r="B489">
            <v>293.173</v>
          </cell>
        </row>
        <row r="490">
          <cell r="A490">
            <v>44412</v>
          </cell>
          <cell r="B490">
            <v>295.673</v>
          </cell>
        </row>
        <row r="491">
          <cell r="A491">
            <v>44413</v>
          </cell>
          <cell r="B491">
            <v>295.66300000000001</v>
          </cell>
        </row>
        <row r="492">
          <cell r="A492">
            <v>44414</v>
          </cell>
          <cell r="B492">
            <v>286.30900000000003</v>
          </cell>
        </row>
        <row r="493">
          <cell r="A493">
            <v>44417</v>
          </cell>
          <cell r="B493">
            <v>286.38799999999998</v>
          </cell>
        </row>
        <row r="494">
          <cell r="A494">
            <v>44418</v>
          </cell>
          <cell r="B494">
            <v>285.17899999999997</v>
          </cell>
        </row>
        <row r="495">
          <cell r="A495">
            <v>44419</v>
          </cell>
          <cell r="B495">
            <v>284.59300000000002</v>
          </cell>
        </row>
        <row r="496">
          <cell r="A496">
            <v>44420</v>
          </cell>
          <cell r="B496">
            <v>286.83699999999999</v>
          </cell>
        </row>
        <row r="497">
          <cell r="A497">
            <v>44421</v>
          </cell>
          <cell r="B497">
            <v>290.24799999999999</v>
          </cell>
        </row>
        <row r="498">
          <cell r="A498">
            <v>44424</v>
          </cell>
          <cell r="B498">
            <v>293.36700000000002</v>
          </cell>
        </row>
        <row r="499">
          <cell r="A499">
            <v>44425</v>
          </cell>
          <cell r="B499">
            <v>296.13900000000001</v>
          </cell>
        </row>
        <row r="500">
          <cell r="A500">
            <v>44426</v>
          </cell>
          <cell r="B500">
            <v>290.01799999999997</v>
          </cell>
        </row>
        <row r="501">
          <cell r="A501">
            <v>44427</v>
          </cell>
          <cell r="B501">
            <v>293.31700000000001</v>
          </cell>
        </row>
        <row r="502">
          <cell r="A502">
            <v>44428</v>
          </cell>
          <cell r="B502">
            <v>293.34699999999998</v>
          </cell>
        </row>
        <row r="503">
          <cell r="A503">
            <v>44431</v>
          </cell>
          <cell r="B503">
            <v>293.76100000000002</v>
          </cell>
        </row>
        <row r="504">
          <cell r="A504">
            <v>44432</v>
          </cell>
          <cell r="B504">
            <v>294.279</v>
          </cell>
        </row>
        <row r="505">
          <cell r="A505">
            <v>44433</v>
          </cell>
          <cell r="B505">
            <v>284.89</v>
          </cell>
        </row>
        <row r="506">
          <cell r="A506">
            <v>44434</v>
          </cell>
          <cell r="B506">
            <v>284.63799999999998</v>
          </cell>
        </row>
        <row r="507">
          <cell r="A507">
            <v>44435</v>
          </cell>
          <cell r="B507">
            <v>284.82900000000001</v>
          </cell>
        </row>
        <row r="508">
          <cell r="A508">
            <v>44438</v>
          </cell>
          <cell r="B508">
            <v>288.68099999999998</v>
          </cell>
        </row>
        <row r="509">
          <cell r="A509">
            <v>44439</v>
          </cell>
          <cell r="B509">
            <v>286.59500000000003</v>
          </cell>
        </row>
        <row r="510">
          <cell r="A510">
            <v>44440</v>
          </cell>
          <cell r="B510">
            <v>287.62900000000002</v>
          </cell>
        </row>
        <row r="511">
          <cell r="A511">
            <v>44441</v>
          </cell>
          <cell r="B511">
            <v>281.85399999999998</v>
          </cell>
        </row>
        <row r="512">
          <cell r="A512">
            <v>44442</v>
          </cell>
          <cell r="B512">
            <v>276.22699999999998</v>
          </cell>
        </row>
        <row r="513">
          <cell r="A513">
            <v>44445</v>
          </cell>
          <cell r="B513">
            <v>276.22699999999998</v>
          </cell>
        </row>
        <row r="514">
          <cell r="A514">
            <v>44446</v>
          </cell>
          <cell r="B514">
            <v>273.49900000000002</v>
          </cell>
        </row>
        <row r="515">
          <cell r="A515">
            <v>44447</v>
          </cell>
          <cell r="B515">
            <v>271.74700000000001</v>
          </cell>
        </row>
        <row r="516">
          <cell r="A516">
            <v>44448</v>
          </cell>
          <cell r="B516">
            <v>271.483</v>
          </cell>
        </row>
        <row r="517">
          <cell r="A517">
            <v>44449</v>
          </cell>
          <cell r="B517">
            <v>269.209</v>
          </cell>
        </row>
        <row r="518">
          <cell r="A518">
            <v>44452</v>
          </cell>
          <cell r="B518">
            <v>269.315</v>
          </cell>
        </row>
        <row r="519">
          <cell r="A519">
            <v>44453</v>
          </cell>
          <cell r="B519">
            <v>270.58199999999999</v>
          </cell>
        </row>
        <row r="520">
          <cell r="A520">
            <v>44454</v>
          </cell>
          <cell r="B520">
            <v>273.61799999999999</v>
          </cell>
        </row>
        <row r="521">
          <cell r="A521">
            <v>44455</v>
          </cell>
          <cell r="B521">
            <v>265.95299999999997</v>
          </cell>
        </row>
        <row r="522">
          <cell r="A522">
            <v>44456</v>
          </cell>
          <cell r="B522">
            <v>262.03899999999999</v>
          </cell>
        </row>
        <row r="523">
          <cell r="A523">
            <v>44459</v>
          </cell>
          <cell r="B523">
            <v>270.41699999999997</v>
          </cell>
        </row>
        <row r="524">
          <cell r="A524">
            <v>44460</v>
          </cell>
          <cell r="B524">
            <v>271.47699999999998</v>
          </cell>
        </row>
        <row r="525">
          <cell r="A525">
            <v>44461</v>
          </cell>
          <cell r="B525">
            <v>270.15800000000002</v>
          </cell>
        </row>
        <row r="526">
          <cell r="A526">
            <v>44462</v>
          </cell>
          <cell r="B526">
            <v>271.11099999999999</v>
          </cell>
        </row>
        <row r="527">
          <cell r="A527">
            <v>44463</v>
          </cell>
          <cell r="B527">
            <v>267.02</v>
          </cell>
        </row>
        <row r="528">
          <cell r="A528">
            <v>44466</v>
          </cell>
          <cell r="B528">
            <v>270.14499999999998</v>
          </cell>
        </row>
        <row r="529">
          <cell r="A529">
            <v>44467</v>
          </cell>
          <cell r="B529">
            <v>273.51900000000001</v>
          </cell>
        </row>
        <row r="530">
          <cell r="A530">
            <v>44468</v>
          </cell>
          <cell r="B530">
            <v>282.54300000000001</v>
          </cell>
        </row>
        <row r="531">
          <cell r="A531">
            <v>44469</v>
          </cell>
          <cell r="B531">
            <v>284.37700000000001</v>
          </cell>
        </row>
        <row r="532">
          <cell r="A532">
            <v>44470</v>
          </cell>
          <cell r="B532">
            <v>316.17700000000002</v>
          </cell>
        </row>
        <row r="533">
          <cell r="A533">
            <v>44473</v>
          </cell>
          <cell r="B533">
            <v>320.88799999999998</v>
          </cell>
        </row>
        <row r="534">
          <cell r="A534">
            <v>44474</v>
          </cell>
          <cell r="B534">
            <v>323.43299999999999</v>
          </cell>
        </row>
        <row r="535">
          <cell r="A535">
            <v>44475</v>
          </cell>
          <cell r="B535">
            <v>323.262</v>
          </cell>
        </row>
        <row r="536">
          <cell r="A536">
            <v>44476</v>
          </cell>
          <cell r="B536">
            <v>318.24</v>
          </cell>
        </row>
        <row r="537">
          <cell r="A537">
            <v>44477</v>
          </cell>
          <cell r="B537">
            <v>314.55700000000002</v>
          </cell>
        </row>
        <row r="538">
          <cell r="A538">
            <v>44480</v>
          </cell>
          <cell r="B538">
            <v>314.55700000000002</v>
          </cell>
        </row>
        <row r="539">
          <cell r="A539">
            <v>44481</v>
          </cell>
          <cell r="B539">
            <v>310.44799999999998</v>
          </cell>
        </row>
        <row r="540">
          <cell r="A540">
            <v>44482</v>
          </cell>
          <cell r="B540">
            <v>307.40499999999997</v>
          </cell>
        </row>
        <row r="541">
          <cell r="A541">
            <v>44483</v>
          </cell>
          <cell r="B541">
            <v>299.19900000000001</v>
          </cell>
        </row>
        <row r="542">
          <cell r="A542">
            <v>44484</v>
          </cell>
          <cell r="B542">
            <v>294.32799999999997</v>
          </cell>
        </row>
        <row r="543">
          <cell r="A543">
            <v>44487</v>
          </cell>
          <cell r="B543">
            <v>291.12400000000002</v>
          </cell>
        </row>
        <row r="544">
          <cell r="A544">
            <v>44488</v>
          </cell>
          <cell r="B544">
            <v>294.404</v>
          </cell>
        </row>
        <row r="545">
          <cell r="A545">
            <v>44489</v>
          </cell>
          <cell r="B545">
            <v>292.62400000000002</v>
          </cell>
        </row>
        <row r="546">
          <cell r="A546">
            <v>44490</v>
          </cell>
          <cell r="B546">
            <v>292.85599999999999</v>
          </cell>
        </row>
        <row r="547">
          <cell r="A547">
            <v>44491</v>
          </cell>
          <cell r="B547">
            <v>298.411</v>
          </cell>
        </row>
        <row r="548">
          <cell r="A548">
            <v>44494</v>
          </cell>
          <cell r="B548">
            <v>299.61799999999999</v>
          </cell>
        </row>
        <row r="549">
          <cell r="A549">
            <v>44495</v>
          </cell>
          <cell r="B549">
            <v>295.88799999999998</v>
          </cell>
        </row>
        <row r="550">
          <cell r="A550">
            <v>44496</v>
          </cell>
          <cell r="B550">
            <v>301.67500000000001</v>
          </cell>
        </row>
        <row r="551">
          <cell r="A551">
            <v>44497</v>
          </cell>
          <cell r="B551">
            <v>306.25799999999998</v>
          </cell>
        </row>
        <row r="552">
          <cell r="A552">
            <v>44498</v>
          </cell>
          <cell r="B552">
            <v>306.505</v>
          </cell>
        </row>
        <row r="553">
          <cell r="A553">
            <v>44501</v>
          </cell>
          <cell r="B553">
            <v>307.03800000000001</v>
          </cell>
        </row>
        <row r="554">
          <cell r="A554">
            <v>44502</v>
          </cell>
          <cell r="B554">
            <v>306.57400000000001</v>
          </cell>
        </row>
        <row r="555">
          <cell r="A555">
            <v>44503</v>
          </cell>
          <cell r="B555">
            <v>302.23500000000001</v>
          </cell>
        </row>
        <row r="556">
          <cell r="A556">
            <v>44504</v>
          </cell>
          <cell r="B556">
            <v>303.89299999999997</v>
          </cell>
        </row>
        <row r="557">
          <cell r="A557">
            <v>44505</v>
          </cell>
          <cell r="B557">
            <v>313.00700000000001</v>
          </cell>
        </row>
        <row r="558">
          <cell r="A558">
            <v>44508</v>
          </cell>
          <cell r="B558">
            <v>307.673</v>
          </cell>
        </row>
        <row r="559">
          <cell r="A559">
            <v>44509</v>
          </cell>
          <cell r="B559">
            <v>308.34300000000002</v>
          </cell>
        </row>
        <row r="560">
          <cell r="A560">
            <v>44510</v>
          </cell>
          <cell r="B560">
            <v>303.20400000000001</v>
          </cell>
        </row>
        <row r="561">
          <cell r="A561">
            <v>44511</v>
          </cell>
          <cell r="B561">
            <v>303.20400000000001</v>
          </cell>
        </row>
        <row r="562">
          <cell r="A562">
            <v>44512</v>
          </cell>
          <cell r="B562">
            <v>301.07900000000001</v>
          </cell>
        </row>
        <row r="563">
          <cell r="A563">
            <v>44515</v>
          </cell>
          <cell r="B563">
            <v>298.803</v>
          </cell>
        </row>
        <row r="564">
          <cell r="A564">
            <v>44516</v>
          </cell>
          <cell r="B564">
            <v>298.70100000000002</v>
          </cell>
        </row>
        <row r="565">
          <cell r="A565">
            <v>44517</v>
          </cell>
          <cell r="B565">
            <v>307.02300000000002</v>
          </cell>
        </row>
        <row r="566">
          <cell r="A566">
            <v>44518</v>
          </cell>
          <cell r="B566">
            <v>310.69</v>
          </cell>
        </row>
        <row r="567">
          <cell r="A567">
            <v>44519</v>
          </cell>
          <cell r="B567">
            <v>310.79599999999999</v>
          </cell>
        </row>
        <row r="568">
          <cell r="A568">
            <v>44522</v>
          </cell>
          <cell r="B568">
            <v>306.786</v>
          </cell>
        </row>
        <row r="569">
          <cell r="A569">
            <v>44523</v>
          </cell>
          <cell r="B569">
            <v>312.66000000000003</v>
          </cell>
        </row>
        <row r="570">
          <cell r="A570">
            <v>44524</v>
          </cell>
          <cell r="B570">
            <v>311.05099999999999</v>
          </cell>
        </row>
        <row r="571">
          <cell r="A571">
            <v>44525</v>
          </cell>
          <cell r="B571">
            <v>311.05099999999999</v>
          </cell>
        </row>
        <row r="572">
          <cell r="A572">
            <v>44526</v>
          </cell>
          <cell r="B572">
            <v>330.21100000000001</v>
          </cell>
        </row>
        <row r="573">
          <cell r="A573">
            <v>44529</v>
          </cell>
          <cell r="B573">
            <v>330.74099999999999</v>
          </cell>
        </row>
        <row r="574">
          <cell r="A574">
            <v>44530</v>
          </cell>
          <cell r="B574">
            <v>334.995</v>
          </cell>
        </row>
        <row r="575">
          <cell r="A575">
            <v>44531</v>
          </cell>
          <cell r="B575">
            <v>332.53800000000001</v>
          </cell>
        </row>
        <row r="576">
          <cell r="A576">
            <v>44532</v>
          </cell>
          <cell r="B576">
            <v>331.20699999999999</v>
          </cell>
        </row>
        <row r="577">
          <cell r="A577">
            <v>44533</v>
          </cell>
          <cell r="B577">
            <v>335.96899999999999</v>
          </cell>
        </row>
        <row r="578">
          <cell r="A578">
            <v>44536</v>
          </cell>
          <cell r="B578">
            <v>319.77199999999999</v>
          </cell>
        </row>
        <row r="579">
          <cell r="A579">
            <v>44537</v>
          </cell>
          <cell r="B579">
            <v>317.45499999999998</v>
          </cell>
        </row>
        <row r="580">
          <cell r="A580">
            <v>44538</v>
          </cell>
          <cell r="B580">
            <v>309.745</v>
          </cell>
        </row>
        <row r="581">
          <cell r="A581">
            <v>44539</v>
          </cell>
          <cell r="B581">
            <v>310.93599999999998</v>
          </cell>
        </row>
        <row r="582">
          <cell r="A582">
            <v>44540</v>
          </cell>
          <cell r="B582">
            <v>312.14800000000002</v>
          </cell>
        </row>
        <row r="583">
          <cell r="A583">
            <v>44543</v>
          </cell>
          <cell r="B583">
            <v>314.07299999999998</v>
          </cell>
        </row>
        <row r="584">
          <cell r="A584">
            <v>44544</v>
          </cell>
          <cell r="B584">
            <v>312.66899999999998</v>
          </cell>
        </row>
        <row r="585">
          <cell r="A585">
            <v>44545</v>
          </cell>
          <cell r="B585">
            <v>313.12799999999999</v>
          </cell>
        </row>
        <row r="586">
          <cell r="A586">
            <v>44546</v>
          </cell>
          <cell r="B586">
            <v>319.79300000000001</v>
          </cell>
        </row>
        <row r="587">
          <cell r="A587">
            <v>44547</v>
          </cell>
          <cell r="B587">
            <v>319.55799999999999</v>
          </cell>
        </row>
        <row r="588">
          <cell r="A588">
            <v>44550</v>
          </cell>
          <cell r="B588">
            <v>318.36700000000002</v>
          </cell>
        </row>
        <row r="589">
          <cell r="A589">
            <v>44551</v>
          </cell>
          <cell r="B589">
            <v>314.34399999999999</v>
          </cell>
        </row>
        <row r="590">
          <cell r="A590">
            <v>44552</v>
          </cell>
          <cell r="B590">
            <v>314.29300000000001</v>
          </cell>
        </row>
        <row r="591">
          <cell r="A591">
            <v>44553</v>
          </cell>
          <cell r="B591">
            <v>312.904</v>
          </cell>
        </row>
        <row r="592">
          <cell r="A592">
            <v>44554</v>
          </cell>
          <cell r="B592">
            <v>312.904</v>
          </cell>
        </row>
        <row r="593">
          <cell r="A593">
            <v>44557</v>
          </cell>
          <cell r="B593">
            <v>313.14</v>
          </cell>
        </row>
        <row r="594">
          <cell r="A594">
            <v>44558</v>
          </cell>
          <cell r="B594">
            <v>313.315</v>
          </cell>
        </row>
        <row r="595">
          <cell r="A595">
            <v>44559</v>
          </cell>
          <cell r="B595">
            <v>307.411</v>
          </cell>
        </row>
        <row r="596">
          <cell r="A596">
            <v>44560</v>
          </cell>
          <cell r="B596">
            <v>309.411</v>
          </cell>
        </row>
        <row r="597">
          <cell r="A597">
            <v>44561</v>
          </cell>
          <cell r="B597">
            <v>310.72500000000002</v>
          </cell>
        </row>
        <row r="598">
          <cell r="A598">
            <v>44564</v>
          </cell>
          <cell r="B598">
            <v>302.46899999999999</v>
          </cell>
        </row>
        <row r="599">
          <cell r="A599">
            <v>44565</v>
          </cell>
          <cell r="B599">
            <v>300.358</v>
          </cell>
        </row>
        <row r="600">
          <cell r="A600">
            <v>44566</v>
          </cell>
          <cell r="B600">
            <v>297.36599999999999</v>
          </cell>
        </row>
        <row r="601">
          <cell r="A601">
            <v>44567</v>
          </cell>
          <cell r="B601">
            <v>297.94799999999998</v>
          </cell>
        </row>
        <row r="602">
          <cell r="A602">
            <v>44568</v>
          </cell>
          <cell r="B602">
            <v>293.75299999999999</v>
          </cell>
        </row>
        <row r="603">
          <cell r="A603">
            <v>44571</v>
          </cell>
          <cell r="B603">
            <v>298.34199999999998</v>
          </cell>
        </row>
        <row r="604">
          <cell r="A604">
            <v>44572</v>
          </cell>
          <cell r="B604">
            <v>302.62599999999998</v>
          </cell>
        </row>
        <row r="605">
          <cell r="A605">
            <v>44573</v>
          </cell>
          <cell r="B605">
            <v>302.79399999999998</v>
          </cell>
        </row>
        <row r="606">
          <cell r="A606">
            <v>44574</v>
          </cell>
          <cell r="B606">
            <v>303.62099999999998</v>
          </cell>
        </row>
        <row r="607">
          <cell r="A607">
            <v>44575</v>
          </cell>
          <cell r="B607">
            <v>299.32400000000001</v>
          </cell>
        </row>
        <row r="608">
          <cell r="A608">
            <v>44578</v>
          </cell>
          <cell r="B608">
            <v>299.32400000000001</v>
          </cell>
        </row>
        <row r="609">
          <cell r="A609">
            <v>44579</v>
          </cell>
          <cell r="B609">
            <v>302.733</v>
          </cell>
        </row>
        <row r="610">
          <cell r="A610">
            <v>44580</v>
          </cell>
          <cell r="B610">
            <v>303.39999999999998</v>
          </cell>
        </row>
        <row r="611">
          <cell r="A611">
            <v>44581</v>
          </cell>
          <cell r="B611">
            <v>307.84100000000001</v>
          </cell>
        </row>
        <row r="612">
          <cell r="A612">
            <v>44582</v>
          </cell>
          <cell r="B612">
            <v>305.14800000000002</v>
          </cell>
        </row>
        <row r="613">
          <cell r="A613">
            <v>44585</v>
          </cell>
          <cell r="B613">
            <v>323.85599999999999</v>
          </cell>
        </row>
        <row r="614">
          <cell r="A614">
            <v>44586</v>
          </cell>
          <cell r="B614">
            <v>324.029</v>
          </cell>
        </row>
        <row r="615">
          <cell r="A615">
            <v>44587</v>
          </cell>
          <cell r="B615">
            <v>320.11900000000003</v>
          </cell>
        </row>
        <row r="616">
          <cell r="A616">
            <v>44588</v>
          </cell>
          <cell r="B616">
            <v>322.00900000000001</v>
          </cell>
        </row>
        <row r="617">
          <cell r="A617">
            <v>44589</v>
          </cell>
          <cell r="B617">
            <v>323.05599999999998</v>
          </cell>
        </row>
        <row r="618">
          <cell r="A618">
            <v>44592</v>
          </cell>
          <cell r="B618">
            <v>325.84300000000002</v>
          </cell>
        </row>
        <row r="619">
          <cell r="A619">
            <v>44593</v>
          </cell>
          <cell r="B619">
            <v>325.83600000000001</v>
          </cell>
        </row>
        <row r="620">
          <cell r="A620">
            <v>44594</v>
          </cell>
          <cell r="B620">
            <v>327.94</v>
          </cell>
        </row>
        <row r="621">
          <cell r="A621">
            <v>44595</v>
          </cell>
          <cell r="B621">
            <v>323.05399999999997</v>
          </cell>
        </row>
        <row r="622">
          <cell r="A622">
            <v>44596</v>
          </cell>
          <cell r="B622">
            <v>321.14600000000002</v>
          </cell>
        </row>
        <row r="623">
          <cell r="A623">
            <v>44599</v>
          </cell>
          <cell r="B623">
            <v>326.35399999999998</v>
          </cell>
        </row>
        <row r="624">
          <cell r="A624">
            <v>44600</v>
          </cell>
          <cell r="B624">
            <v>326.51799999999997</v>
          </cell>
        </row>
        <row r="625">
          <cell r="A625">
            <v>44601</v>
          </cell>
          <cell r="B625">
            <v>327.34100000000001</v>
          </cell>
        </row>
        <row r="626">
          <cell r="A626">
            <v>44602</v>
          </cell>
          <cell r="B626">
            <v>324.07100000000003</v>
          </cell>
        </row>
        <row r="627">
          <cell r="A627">
            <v>44603</v>
          </cell>
          <cell r="B627">
            <v>327.72199999999998</v>
          </cell>
        </row>
        <row r="628">
          <cell r="A628">
            <v>44606</v>
          </cell>
          <cell r="B628">
            <v>334.291</v>
          </cell>
        </row>
        <row r="629">
          <cell r="A629">
            <v>44607</v>
          </cell>
          <cell r="B629">
            <v>330.50799999999998</v>
          </cell>
        </row>
        <row r="630">
          <cell r="A630">
            <v>44608</v>
          </cell>
          <cell r="B630">
            <v>329.28399999999999</v>
          </cell>
        </row>
        <row r="631">
          <cell r="A631">
            <v>44609</v>
          </cell>
          <cell r="B631">
            <v>335.37700000000001</v>
          </cell>
        </row>
        <row r="632">
          <cell r="A632">
            <v>44610</v>
          </cell>
          <cell r="B632">
            <v>335.68799999999999</v>
          </cell>
        </row>
        <row r="633">
          <cell r="A633">
            <v>44613</v>
          </cell>
          <cell r="B633">
            <v>335.68799999999999</v>
          </cell>
        </row>
        <row r="634">
          <cell r="A634">
            <v>44614</v>
          </cell>
          <cell r="B634">
            <v>339.83800000000002</v>
          </cell>
        </row>
        <row r="635">
          <cell r="A635">
            <v>44615</v>
          </cell>
          <cell r="B635">
            <v>343.09699999999998</v>
          </cell>
        </row>
        <row r="636">
          <cell r="A636">
            <v>44616</v>
          </cell>
          <cell r="B636">
            <v>353.74299999999999</v>
          </cell>
        </row>
        <row r="637">
          <cell r="A637">
            <v>44617</v>
          </cell>
          <cell r="B637">
            <v>348.34300000000002</v>
          </cell>
        </row>
        <row r="638">
          <cell r="A638">
            <v>44620</v>
          </cell>
          <cell r="B638">
            <v>366.95299999999997</v>
          </cell>
        </row>
        <row r="639">
          <cell r="A639">
            <v>44620</v>
          </cell>
          <cell r="B639">
            <v>366.95299999999997</v>
          </cell>
        </row>
        <row r="640">
          <cell r="A640">
            <v>44621</v>
          </cell>
          <cell r="B640">
            <v>418.05700000000002</v>
          </cell>
        </row>
        <row r="641">
          <cell r="A641">
            <v>44622</v>
          </cell>
          <cell r="B641">
            <v>496.31</v>
          </cell>
        </row>
        <row r="642">
          <cell r="A642">
            <v>44623</v>
          </cell>
          <cell r="B642">
            <v>495.02800000000002</v>
          </cell>
        </row>
        <row r="643">
          <cell r="A643">
            <v>44624</v>
          </cell>
          <cell r="B643">
            <v>521.97900000000004</v>
          </cell>
        </row>
        <row r="644">
          <cell r="A644">
            <v>44627</v>
          </cell>
          <cell r="B644">
            <v>579.51300000000003</v>
          </cell>
        </row>
        <row r="645">
          <cell r="A645">
            <v>44628</v>
          </cell>
          <cell r="B645">
            <v>606.505</v>
          </cell>
        </row>
        <row r="646">
          <cell r="A646">
            <v>44629</v>
          </cell>
          <cell r="B646">
            <v>599.54399999999998</v>
          </cell>
        </row>
        <row r="647">
          <cell r="A647">
            <v>44630</v>
          </cell>
          <cell r="B647">
            <v>591.36400000000003</v>
          </cell>
        </row>
        <row r="648">
          <cell r="A648">
            <v>44631</v>
          </cell>
          <cell r="B648">
            <v>585.096</v>
          </cell>
        </row>
        <row r="649">
          <cell r="A649">
            <v>44634</v>
          </cell>
          <cell r="B649">
            <v>555.34400000000005</v>
          </cell>
        </row>
        <row r="650">
          <cell r="A650">
            <v>44635</v>
          </cell>
          <cell r="B650">
            <v>536.10599999999999</v>
          </cell>
        </row>
        <row r="651">
          <cell r="A651">
            <v>44636</v>
          </cell>
          <cell r="B651">
            <v>485.68</v>
          </cell>
        </row>
        <row r="652">
          <cell r="A652">
            <v>44637</v>
          </cell>
          <cell r="B652">
            <v>486.017</v>
          </cell>
        </row>
        <row r="653">
          <cell r="A653">
            <v>44638</v>
          </cell>
          <cell r="B653">
            <v>485.22399999999999</v>
          </cell>
        </row>
        <row r="654">
          <cell r="A654">
            <v>44641</v>
          </cell>
          <cell r="B654">
            <v>432.34199999999998</v>
          </cell>
        </row>
        <row r="655">
          <cell r="A655">
            <v>44642</v>
          </cell>
          <cell r="B655">
            <v>424.31900000000002</v>
          </cell>
        </row>
        <row r="656">
          <cell r="A656">
            <v>44643</v>
          </cell>
          <cell r="B656">
            <v>430.452</v>
          </cell>
        </row>
        <row r="657">
          <cell r="A657">
            <v>44644</v>
          </cell>
          <cell r="B657">
            <v>426.72800000000001</v>
          </cell>
        </row>
        <row r="658">
          <cell r="A658">
            <v>44645</v>
          </cell>
          <cell r="B658">
            <v>415.08100000000002</v>
          </cell>
        </row>
        <row r="659">
          <cell r="A659">
            <v>44648</v>
          </cell>
          <cell r="B659">
            <v>430.35399999999998</v>
          </cell>
        </row>
        <row r="660">
          <cell r="A660">
            <v>44649</v>
          </cell>
          <cell r="B660">
            <v>434.78399999999999</v>
          </cell>
        </row>
        <row r="661">
          <cell r="A661">
            <v>44650</v>
          </cell>
          <cell r="B661">
            <v>441.70600000000002</v>
          </cell>
        </row>
        <row r="662">
          <cell r="A662">
            <v>44651</v>
          </cell>
          <cell r="B662">
            <v>434.529</v>
          </cell>
        </row>
        <row r="663">
          <cell r="A663">
            <v>44652</v>
          </cell>
          <cell r="B663">
            <v>430.97699999999998</v>
          </cell>
        </row>
        <row r="664">
          <cell r="A664">
            <v>44655</v>
          </cell>
          <cell r="B664">
            <v>435.98399999999998</v>
          </cell>
        </row>
        <row r="665">
          <cell r="A665">
            <v>44656</v>
          </cell>
          <cell r="B665">
            <v>420.791</v>
          </cell>
        </row>
        <row r="666">
          <cell r="A666">
            <v>44657</v>
          </cell>
          <cell r="B666">
            <v>420.89299999999997</v>
          </cell>
        </row>
        <row r="667">
          <cell r="A667">
            <v>44658</v>
          </cell>
          <cell r="B667">
            <v>416.92099999999999</v>
          </cell>
        </row>
        <row r="668">
          <cell r="A668">
            <v>44659</v>
          </cell>
          <cell r="B668">
            <v>411.85700000000003</v>
          </cell>
        </row>
        <row r="669">
          <cell r="A669">
            <v>44662</v>
          </cell>
          <cell r="B669">
            <v>416.07600000000002</v>
          </cell>
        </row>
        <row r="670">
          <cell r="A670">
            <v>44663</v>
          </cell>
          <cell r="B670">
            <v>419.947</v>
          </cell>
        </row>
        <row r="671">
          <cell r="A671">
            <v>44664</v>
          </cell>
          <cell r="B671">
            <v>425.01900000000001</v>
          </cell>
        </row>
        <row r="672">
          <cell r="A672">
            <v>44665</v>
          </cell>
          <cell r="B672">
            <v>411.73</v>
          </cell>
        </row>
        <row r="673">
          <cell r="A673">
            <v>44666</v>
          </cell>
          <cell r="B673">
            <v>411.73</v>
          </cell>
        </row>
        <row r="674">
          <cell r="A674">
            <v>44669</v>
          </cell>
          <cell r="B674">
            <v>407.03899999999999</v>
          </cell>
        </row>
        <row r="675">
          <cell r="A675">
            <v>44670</v>
          </cell>
          <cell r="B675">
            <v>414.04199999999997</v>
          </cell>
        </row>
        <row r="676">
          <cell r="A676">
            <v>44671</v>
          </cell>
          <cell r="B676">
            <v>419.55200000000002</v>
          </cell>
        </row>
        <row r="677">
          <cell r="A677">
            <v>44672</v>
          </cell>
          <cell r="B677">
            <v>416.517</v>
          </cell>
        </row>
        <row r="678">
          <cell r="A678">
            <v>44673</v>
          </cell>
          <cell r="B678">
            <v>430.99799999999999</v>
          </cell>
        </row>
        <row r="679">
          <cell r="A679">
            <v>44676</v>
          </cell>
          <cell r="B679">
            <v>450.28100000000001</v>
          </cell>
        </row>
        <row r="680">
          <cell r="A680">
            <v>44677</v>
          </cell>
          <cell r="B680">
            <v>466.23599999999999</v>
          </cell>
        </row>
        <row r="681">
          <cell r="A681">
            <v>44678</v>
          </cell>
          <cell r="B681">
            <v>461.47199999999998</v>
          </cell>
        </row>
        <row r="682">
          <cell r="A682">
            <v>44679</v>
          </cell>
          <cell r="B682">
            <v>463.69200000000001</v>
          </cell>
        </row>
        <row r="683">
          <cell r="A683">
            <v>44680</v>
          </cell>
          <cell r="B683">
            <v>456.86399999999998</v>
          </cell>
        </row>
        <row r="684">
          <cell r="A684">
            <v>44683</v>
          </cell>
          <cell r="B684">
            <v>449.303</v>
          </cell>
        </row>
        <row r="685">
          <cell r="A685">
            <v>44684</v>
          </cell>
          <cell r="B685">
            <v>463.89</v>
          </cell>
        </row>
        <row r="686">
          <cell r="A686">
            <v>44685</v>
          </cell>
          <cell r="B686">
            <v>464.67599999999999</v>
          </cell>
        </row>
        <row r="687">
          <cell r="A687">
            <v>44686</v>
          </cell>
          <cell r="B687">
            <v>462.63099999999997</v>
          </cell>
        </row>
        <row r="688">
          <cell r="A688">
            <v>44687</v>
          </cell>
          <cell r="B688">
            <v>459.88299999999998</v>
          </cell>
        </row>
        <row r="689">
          <cell r="A689">
            <v>44690</v>
          </cell>
          <cell r="B689">
            <v>484.839</v>
          </cell>
        </row>
        <row r="690">
          <cell r="A690">
            <v>44691</v>
          </cell>
          <cell r="B690">
            <v>492.31</v>
          </cell>
        </row>
        <row r="691">
          <cell r="A691">
            <v>44692</v>
          </cell>
          <cell r="B691">
            <v>495.95800000000003</v>
          </cell>
        </row>
        <row r="692">
          <cell r="A692">
            <v>44693</v>
          </cell>
          <cell r="B692">
            <v>491.8</v>
          </cell>
        </row>
        <row r="693">
          <cell r="A693">
            <v>44694</v>
          </cell>
          <cell r="B693">
            <v>489.21600000000001</v>
          </cell>
        </row>
        <row r="694">
          <cell r="A694">
            <v>44697</v>
          </cell>
          <cell r="B694">
            <v>493.572</v>
          </cell>
        </row>
        <row r="695">
          <cell r="A695">
            <v>44698</v>
          </cell>
          <cell r="B695">
            <v>485.43299999999999</v>
          </cell>
        </row>
        <row r="696">
          <cell r="A696">
            <v>44699</v>
          </cell>
          <cell r="B696">
            <v>496.56700000000001</v>
          </cell>
        </row>
        <row r="697">
          <cell r="A697">
            <v>44700</v>
          </cell>
          <cell r="B697">
            <v>503.54</v>
          </cell>
        </row>
        <row r="698">
          <cell r="A698">
            <v>44701</v>
          </cell>
          <cell r="B698">
            <v>503.91699999999997</v>
          </cell>
        </row>
        <row r="699">
          <cell r="A699">
            <v>44704</v>
          </cell>
          <cell r="B699">
            <v>503.22</v>
          </cell>
        </row>
        <row r="700">
          <cell r="A700">
            <v>44705</v>
          </cell>
          <cell r="B700">
            <v>508.38200000000001</v>
          </cell>
        </row>
        <row r="701">
          <cell r="A701">
            <v>44706</v>
          </cell>
          <cell r="B701">
            <v>512.29899999999998</v>
          </cell>
        </row>
        <row r="702">
          <cell r="A702">
            <v>44707</v>
          </cell>
          <cell r="B702">
            <v>515.28899999999999</v>
          </cell>
        </row>
        <row r="703">
          <cell r="A703">
            <v>44708</v>
          </cell>
          <cell r="B703">
            <v>515.798</v>
          </cell>
        </row>
        <row r="704">
          <cell r="A704">
            <v>44711</v>
          </cell>
          <cell r="B704">
            <v>515.798</v>
          </cell>
        </row>
        <row r="705">
          <cell r="A705">
            <v>44712</v>
          </cell>
          <cell r="B705">
            <v>506.57900000000001</v>
          </cell>
        </row>
        <row r="706">
          <cell r="A706">
            <v>44713</v>
          </cell>
          <cell r="B706">
            <v>500.48099999999999</v>
          </cell>
        </row>
        <row r="707">
          <cell r="A707">
            <v>44714</v>
          </cell>
          <cell r="B707">
            <v>496.798</v>
          </cell>
        </row>
        <row r="708">
          <cell r="A708">
            <v>44715</v>
          </cell>
          <cell r="B708">
            <v>495.077</v>
          </cell>
        </row>
        <row r="709">
          <cell r="A709">
            <v>44718</v>
          </cell>
          <cell r="B709">
            <v>487.68099999999998</v>
          </cell>
        </row>
        <row r="710">
          <cell r="A710">
            <v>44719</v>
          </cell>
          <cell r="B710">
            <v>490.98599999999999</v>
          </cell>
        </row>
        <row r="711">
          <cell r="A711">
            <v>44720</v>
          </cell>
          <cell r="B711">
            <v>490.12900000000002</v>
          </cell>
        </row>
        <row r="712">
          <cell r="A712">
            <v>44721</v>
          </cell>
          <cell r="B712">
            <v>487.90800000000002</v>
          </cell>
        </row>
        <row r="713">
          <cell r="A713">
            <v>44722</v>
          </cell>
          <cell r="B713">
            <v>485.39299999999997</v>
          </cell>
        </row>
        <row r="714">
          <cell r="A714">
            <v>44725</v>
          </cell>
          <cell r="B714">
            <v>489.56700000000001</v>
          </cell>
        </row>
        <row r="715">
          <cell r="A715">
            <v>44726</v>
          </cell>
          <cell r="B715">
            <v>489.06700000000001</v>
          </cell>
        </row>
        <row r="716">
          <cell r="A716">
            <v>44727</v>
          </cell>
          <cell r="B716">
            <v>505.791</v>
          </cell>
        </row>
        <row r="717">
          <cell r="A717">
            <v>44728</v>
          </cell>
          <cell r="B717">
            <v>532.87900000000002</v>
          </cell>
        </row>
        <row r="718">
          <cell r="A718">
            <v>44729</v>
          </cell>
          <cell r="B718">
            <v>535.45799999999997</v>
          </cell>
        </row>
        <row r="719">
          <cell r="A719">
            <v>44732</v>
          </cell>
          <cell r="B719">
            <v>535.45799999999997</v>
          </cell>
        </row>
        <row r="720">
          <cell r="A720">
            <v>44733</v>
          </cell>
          <cell r="B720">
            <v>537.78399999999999</v>
          </cell>
        </row>
        <row r="721">
          <cell r="A721">
            <v>44734</v>
          </cell>
          <cell r="B721">
            <v>550.64700000000005</v>
          </cell>
        </row>
        <row r="722">
          <cell r="A722">
            <v>44735</v>
          </cell>
          <cell r="B722">
            <v>565.99199999999996</v>
          </cell>
        </row>
        <row r="723">
          <cell r="A723">
            <v>44736</v>
          </cell>
          <cell r="B723">
            <v>564.71299999999997</v>
          </cell>
        </row>
        <row r="724">
          <cell r="A724">
            <v>44739</v>
          </cell>
          <cell r="B724">
            <v>552.23299999999995</v>
          </cell>
        </row>
        <row r="725">
          <cell r="A725">
            <v>44740</v>
          </cell>
          <cell r="B725">
            <v>561.46699999999998</v>
          </cell>
        </row>
        <row r="726">
          <cell r="A726">
            <v>44741</v>
          </cell>
          <cell r="B726">
            <v>581.54499999999996</v>
          </cell>
        </row>
        <row r="727">
          <cell r="A727">
            <v>44742</v>
          </cell>
          <cell r="B727">
            <v>596.13199999999995</v>
          </cell>
        </row>
        <row r="728">
          <cell r="A728">
            <v>44743</v>
          </cell>
          <cell r="B728">
            <v>611.72199999999998</v>
          </cell>
        </row>
        <row r="729">
          <cell r="A729">
            <v>44746</v>
          </cell>
          <cell r="B729">
            <v>611.72199999999998</v>
          </cell>
        </row>
        <row r="730">
          <cell r="A730">
            <v>44747</v>
          </cell>
          <cell r="B730">
            <v>623.10599999999999</v>
          </cell>
        </row>
        <row r="731">
          <cell r="A731">
            <v>44748</v>
          </cell>
          <cell r="B731">
            <v>611.36500000000001</v>
          </cell>
        </row>
        <row r="732">
          <cell r="A732">
            <v>44749</v>
          </cell>
          <cell r="B732">
            <v>605.43100000000004</v>
          </cell>
        </row>
        <row r="733">
          <cell r="A733">
            <v>44750</v>
          </cell>
          <cell r="B733">
            <v>607.79700000000003</v>
          </cell>
        </row>
        <row r="734">
          <cell r="A734">
            <v>44753</v>
          </cell>
          <cell r="B734">
            <v>615.14099999999996</v>
          </cell>
        </row>
        <row r="735">
          <cell r="A735">
            <v>44754</v>
          </cell>
          <cell r="B735">
            <v>628.947</v>
          </cell>
        </row>
        <row r="736">
          <cell r="A736">
            <v>44755</v>
          </cell>
          <cell r="B736">
            <v>637.94600000000003</v>
          </cell>
        </row>
        <row r="737">
          <cell r="A737">
            <v>44756</v>
          </cell>
          <cell r="B737">
            <v>643.94200000000001</v>
          </cell>
        </row>
        <row r="738">
          <cell r="A738">
            <v>44757</v>
          </cell>
          <cell r="B738">
            <v>641.87599999999998</v>
          </cell>
        </row>
        <row r="739">
          <cell r="A739">
            <v>44760</v>
          </cell>
          <cell r="B739">
            <v>635.899</v>
          </cell>
        </row>
        <row r="740">
          <cell r="A740">
            <v>44761</v>
          </cell>
          <cell r="B740">
            <v>638.78800000000001</v>
          </cell>
        </row>
        <row r="741">
          <cell r="A741">
            <v>44762</v>
          </cell>
          <cell r="B741">
            <v>629.38599999999997</v>
          </cell>
        </row>
        <row r="742">
          <cell r="A742">
            <v>44763</v>
          </cell>
          <cell r="B742">
            <v>646.49199999999996</v>
          </cell>
        </row>
        <row r="743">
          <cell r="A743">
            <v>44764</v>
          </cell>
          <cell r="B743">
            <v>646.20600000000002</v>
          </cell>
        </row>
        <row r="744">
          <cell r="A744">
            <v>44767</v>
          </cell>
          <cell r="B744">
            <v>630.68100000000004</v>
          </cell>
        </row>
        <row r="745">
          <cell r="A745">
            <v>44768</v>
          </cell>
          <cell r="B745">
            <v>626.71299999999997</v>
          </cell>
        </row>
        <row r="746">
          <cell r="A746">
            <v>44769</v>
          </cell>
          <cell r="B746">
            <v>630.07100000000003</v>
          </cell>
        </row>
        <row r="747">
          <cell r="A747">
            <v>44770</v>
          </cell>
          <cell r="B747">
            <v>625.01</v>
          </cell>
        </row>
        <row r="748">
          <cell r="A748">
            <v>44771</v>
          </cell>
          <cell r="B748">
            <v>630.90200000000004</v>
          </cell>
        </row>
        <row r="749">
          <cell r="A749">
            <v>44774</v>
          </cell>
          <cell r="B749">
            <v>628.95000000000005</v>
          </cell>
        </row>
        <row r="750">
          <cell r="A750">
            <v>44775</v>
          </cell>
          <cell r="B750">
            <v>615.32100000000003</v>
          </cell>
        </row>
        <row r="751">
          <cell r="A751">
            <v>44776</v>
          </cell>
          <cell r="B751">
            <v>610.64700000000005</v>
          </cell>
        </row>
        <row r="752">
          <cell r="A752">
            <v>44777</v>
          </cell>
          <cell r="B752">
            <v>606.89800000000002</v>
          </cell>
        </row>
        <row r="753">
          <cell r="A753">
            <v>44778</v>
          </cell>
          <cell r="B753">
            <v>602.9</v>
          </cell>
        </row>
        <row r="754">
          <cell r="A754">
            <v>44781</v>
          </cell>
          <cell r="B754">
            <v>603.827</v>
          </cell>
        </row>
        <row r="755">
          <cell r="A755">
            <v>44782</v>
          </cell>
          <cell r="B755">
            <v>601.19100000000003</v>
          </cell>
        </row>
        <row r="756">
          <cell r="A756">
            <v>44783</v>
          </cell>
          <cell r="B756">
            <v>603.41200000000003</v>
          </cell>
        </row>
        <row r="757">
          <cell r="A757">
            <v>44784</v>
          </cell>
          <cell r="B757">
            <v>579.33600000000001</v>
          </cell>
        </row>
        <row r="758">
          <cell r="A758">
            <v>44785</v>
          </cell>
          <cell r="B758">
            <v>564.81899999999996</v>
          </cell>
        </row>
        <row r="759">
          <cell r="A759">
            <v>44788</v>
          </cell>
          <cell r="B759">
            <v>577.28700000000003</v>
          </cell>
        </row>
        <row r="760">
          <cell r="A760">
            <v>44789</v>
          </cell>
          <cell r="B760">
            <v>571.62599999999998</v>
          </cell>
        </row>
        <row r="761">
          <cell r="A761">
            <v>44790</v>
          </cell>
          <cell r="B761">
            <v>565.73699999999997</v>
          </cell>
        </row>
        <row r="762">
          <cell r="A762">
            <v>44791</v>
          </cell>
          <cell r="B762">
            <v>565.48</v>
          </cell>
        </row>
        <row r="763">
          <cell r="A763">
            <v>44792</v>
          </cell>
          <cell r="B763">
            <v>561.71</v>
          </cell>
        </row>
        <row r="764">
          <cell r="A764">
            <v>44795</v>
          </cell>
          <cell r="B764">
            <v>560.97199999999998</v>
          </cell>
        </row>
        <row r="765">
          <cell r="A765">
            <v>44796</v>
          </cell>
          <cell r="B765">
            <v>559.61900000000003</v>
          </cell>
        </row>
        <row r="766">
          <cell r="A766">
            <v>44797</v>
          </cell>
          <cell r="B766">
            <v>550.6</v>
          </cell>
        </row>
        <row r="767">
          <cell r="A767">
            <v>44798</v>
          </cell>
          <cell r="B767">
            <v>552.59699999999998</v>
          </cell>
        </row>
        <row r="768">
          <cell r="A768">
            <v>44799</v>
          </cell>
          <cell r="B768">
            <v>551.03399999999999</v>
          </cell>
        </row>
        <row r="769">
          <cell r="A769">
            <v>44802</v>
          </cell>
          <cell r="B769">
            <v>541.553</v>
          </cell>
        </row>
        <row r="770">
          <cell r="A770">
            <v>44803</v>
          </cell>
          <cell r="B770">
            <v>547.93200000000002</v>
          </cell>
        </row>
        <row r="771">
          <cell r="A771">
            <v>44804</v>
          </cell>
          <cell r="B771">
            <v>543.07000000000005</v>
          </cell>
        </row>
        <row r="772">
          <cell r="A772">
            <v>44805</v>
          </cell>
          <cell r="B772">
            <v>538.06700000000001</v>
          </cell>
        </row>
        <row r="773">
          <cell r="A773">
            <v>44806</v>
          </cell>
          <cell r="B773">
            <v>543.12199999999996</v>
          </cell>
        </row>
        <row r="774">
          <cell r="A774">
            <v>44809</v>
          </cell>
          <cell r="B774">
            <v>543.12199999999996</v>
          </cell>
        </row>
        <row r="775">
          <cell r="A775">
            <v>44810</v>
          </cell>
          <cell r="B775">
            <v>515.71799999999996</v>
          </cell>
        </row>
        <row r="776">
          <cell r="A776">
            <v>44811</v>
          </cell>
          <cell r="B776">
            <v>524.40599999999995</v>
          </cell>
        </row>
        <row r="777">
          <cell r="A777">
            <v>44812</v>
          </cell>
          <cell r="B777">
            <v>518.26499999999999</v>
          </cell>
        </row>
        <row r="778">
          <cell r="A778">
            <v>44813</v>
          </cell>
          <cell r="B778">
            <v>499.113</v>
          </cell>
        </row>
        <row r="779">
          <cell r="A779">
            <v>44816</v>
          </cell>
          <cell r="B779">
            <v>494.46499999999997</v>
          </cell>
        </row>
        <row r="780">
          <cell r="A780">
            <v>44817</v>
          </cell>
          <cell r="B780">
            <v>520.21199999999999</v>
          </cell>
        </row>
        <row r="781">
          <cell r="A781">
            <v>44818</v>
          </cell>
          <cell r="B781">
            <v>552.00099999999998</v>
          </cell>
        </row>
        <row r="782">
          <cell r="A782">
            <v>44819</v>
          </cell>
          <cell r="B782">
            <v>545.86699999999996</v>
          </cell>
        </row>
        <row r="783">
          <cell r="A783">
            <v>44820</v>
          </cell>
          <cell r="B783">
            <v>549.69899999999996</v>
          </cell>
        </row>
        <row r="784">
          <cell r="A784">
            <v>44823</v>
          </cell>
          <cell r="B784">
            <v>551.29600000000005</v>
          </cell>
        </row>
        <row r="785">
          <cell r="A785">
            <v>44824</v>
          </cell>
          <cell r="B785">
            <v>540.98699999999997</v>
          </cell>
        </row>
        <row r="786">
          <cell r="A786">
            <v>44825</v>
          </cell>
          <cell r="B786">
            <v>540.25300000000004</v>
          </cell>
        </row>
        <row r="787">
          <cell r="A787">
            <v>44826</v>
          </cell>
          <cell r="B787">
            <v>535.24800000000005</v>
          </cell>
        </row>
        <row r="788">
          <cell r="A788">
            <v>44827</v>
          </cell>
          <cell r="B788">
            <v>535.34500000000003</v>
          </cell>
        </row>
        <row r="789">
          <cell r="A789">
            <v>44830</v>
          </cell>
          <cell r="B789">
            <v>536.851</v>
          </cell>
        </row>
        <row r="790">
          <cell r="A790">
            <v>44831</v>
          </cell>
          <cell r="B790">
            <v>550.78300000000002</v>
          </cell>
        </row>
        <row r="791">
          <cell r="A791">
            <v>44832</v>
          </cell>
          <cell r="B791">
            <v>591.30200000000002</v>
          </cell>
        </row>
        <row r="792">
          <cell r="A792">
            <v>44833</v>
          </cell>
          <cell r="B792">
            <v>591.29899999999998</v>
          </cell>
        </row>
        <row r="793">
          <cell r="A793">
            <v>44834</v>
          </cell>
          <cell r="B793">
            <v>586.48800000000006</v>
          </cell>
        </row>
        <row r="794">
          <cell r="A794">
            <v>44837</v>
          </cell>
          <cell r="B794">
            <v>615.202</v>
          </cell>
        </row>
        <row r="795">
          <cell r="A795">
            <v>44838</v>
          </cell>
          <cell r="B795">
            <v>604.97900000000004</v>
          </cell>
        </row>
        <row r="796">
          <cell r="A796">
            <v>44839</v>
          </cell>
          <cell r="B796">
            <v>599.25099999999998</v>
          </cell>
        </row>
        <row r="797">
          <cell r="A797">
            <v>44840</v>
          </cell>
          <cell r="B797">
            <v>585.57100000000003</v>
          </cell>
        </row>
        <row r="798">
          <cell r="A798">
            <v>44841</v>
          </cell>
          <cell r="B798">
            <v>582.17200000000003</v>
          </cell>
        </row>
        <row r="799">
          <cell r="A799">
            <v>44844</v>
          </cell>
          <cell r="B799">
            <v>582.17200000000003</v>
          </cell>
        </row>
        <row r="800">
          <cell r="A800">
            <v>44845</v>
          </cell>
          <cell r="B800">
            <v>585.774</v>
          </cell>
        </row>
        <row r="801">
          <cell r="A801">
            <v>44846</v>
          </cell>
          <cell r="B801">
            <v>585.91899999999998</v>
          </cell>
        </row>
        <row r="802">
          <cell r="A802">
            <v>44847</v>
          </cell>
          <cell r="B802">
            <v>581.9</v>
          </cell>
        </row>
        <row r="803">
          <cell r="A803">
            <v>44848</v>
          </cell>
          <cell r="B803">
            <v>576.28899999999999</v>
          </cell>
        </row>
        <row r="804">
          <cell r="A804">
            <v>44851</v>
          </cell>
          <cell r="B804">
            <v>581.89300000000003</v>
          </cell>
        </row>
        <row r="805">
          <cell r="A805">
            <v>44852</v>
          </cell>
          <cell r="B805">
            <v>574.15</v>
          </cell>
        </row>
        <row r="806">
          <cell r="A806">
            <v>44853</v>
          </cell>
          <cell r="B806">
            <v>568.471</v>
          </cell>
        </row>
        <row r="807">
          <cell r="A807">
            <v>44854</v>
          </cell>
          <cell r="B807">
            <v>553.78599999999994</v>
          </cell>
        </row>
        <row r="808">
          <cell r="A808">
            <v>44855</v>
          </cell>
          <cell r="B808">
            <v>560.678</v>
          </cell>
        </row>
        <row r="809">
          <cell r="A809">
            <v>44858</v>
          </cell>
          <cell r="B809">
            <v>556.06700000000001</v>
          </cell>
        </row>
        <row r="810">
          <cell r="A810">
            <v>44859</v>
          </cell>
          <cell r="B810">
            <v>558.99699999999996</v>
          </cell>
        </row>
        <row r="811">
          <cell r="A811">
            <v>44860</v>
          </cell>
          <cell r="B811">
            <v>562.553</v>
          </cell>
        </row>
        <row r="812">
          <cell r="A812">
            <v>44861</v>
          </cell>
          <cell r="B812">
            <v>577.07600000000002</v>
          </cell>
        </row>
        <row r="813">
          <cell r="A813">
            <v>44862</v>
          </cell>
          <cell r="B813">
            <v>562.56799999999998</v>
          </cell>
        </row>
        <row r="814">
          <cell r="A814">
            <v>44865</v>
          </cell>
          <cell r="B814">
            <v>551.60199999999998</v>
          </cell>
        </row>
        <row r="815">
          <cell r="A815">
            <v>44866</v>
          </cell>
          <cell r="B815">
            <v>550.15499999999997</v>
          </cell>
        </row>
        <row r="816">
          <cell r="A816">
            <v>44867</v>
          </cell>
          <cell r="B816">
            <v>540.52099999999996</v>
          </cell>
        </row>
        <row r="817">
          <cell r="A817">
            <v>44868</v>
          </cell>
          <cell r="B817">
            <v>539.78200000000004</v>
          </cell>
        </row>
        <row r="818">
          <cell r="A818">
            <v>44869</v>
          </cell>
          <cell r="B818">
            <v>542.80399999999997</v>
          </cell>
        </row>
        <row r="819">
          <cell r="A819">
            <v>44872</v>
          </cell>
          <cell r="B819">
            <v>534.02200000000005</v>
          </cell>
        </row>
        <row r="820">
          <cell r="A820">
            <v>44873</v>
          </cell>
          <cell r="B820">
            <v>537.95000000000005</v>
          </cell>
        </row>
        <row r="821">
          <cell r="A821">
            <v>44874</v>
          </cell>
          <cell r="B821">
            <v>533.18700000000001</v>
          </cell>
        </row>
        <row r="822">
          <cell r="A822">
            <v>44875</v>
          </cell>
          <cell r="B822">
            <v>518.87699999999995</v>
          </cell>
        </row>
        <row r="823">
          <cell r="A823">
            <v>44876</v>
          </cell>
          <cell r="B823">
            <v>518.87699999999995</v>
          </cell>
        </row>
        <row r="824">
          <cell r="A824">
            <v>44879</v>
          </cell>
          <cell r="B824">
            <v>448.43099999999998</v>
          </cell>
        </row>
        <row r="825">
          <cell r="A825">
            <v>44880</v>
          </cell>
          <cell r="B825">
            <v>434.45800000000003</v>
          </cell>
        </row>
        <row r="826">
          <cell r="A826">
            <v>44881</v>
          </cell>
          <cell r="B826">
            <v>439.81200000000001</v>
          </cell>
        </row>
        <row r="827">
          <cell r="A827">
            <v>44882</v>
          </cell>
          <cell r="B827">
            <v>439.54500000000002</v>
          </cell>
        </row>
        <row r="828">
          <cell r="A828">
            <v>44883</v>
          </cell>
          <cell r="B828">
            <v>435.5</v>
          </cell>
        </row>
        <row r="829">
          <cell r="A829">
            <v>44886</v>
          </cell>
          <cell r="B829">
            <v>433.959</v>
          </cell>
        </row>
        <row r="830">
          <cell r="A830">
            <v>44887</v>
          </cell>
          <cell r="B830">
            <v>437.56599999999997</v>
          </cell>
        </row>
        <row r="831">
          <cell r="A831">
            <v>44888</v>
          </cell>
          <cell r="B831">
            <v>435.226</v>
          </cell>
        </row>
        <row r="832">
          <cell r="A832">
            <v>44889</v>
          </cell>
          <cell r="B832">
            <v>435.226</v>
          </cell>
        </row>
        <row r="833">
          <cell r="A833">
            <v>44890</v>
          </cell>
          <cell r="B833">
            <v>437.79700000000003</v>
          </cell>
        </row>
        <row r="834">
          <cell r="A834">
            <v>44893</v>
          </cell>
          <cell r="B834">
            <v>429.65100000000001</v>
          </cell>
        </row>
        <row r="835">
          <cell r="A835">
            <v>44894</v>
          </cell>
          <cell r="B835">
            <v>421.72300000000001</v>
          </cell>
        </row>
        <row r="836">
          <cell r="A836">
            <v>44895</v>
          </cell>
          <cell r="B836">
            <v>429.66399999999999</v>
          </cell>
        </row>
        <row r="837">
          <cell r="A837">
            <v>44896</v>
          </cell>
          <cell r="B837">
            <v>423.20499999999998</v>
          </cell>
        </row>
        <row r="838">
          <cell r="A838">
            <v>44897</v>
          </cell>
          <cell r="B838">
            <v>385.47699999999998</v>
          </cell>
        </row>
        <row r="839">
          <cell r="A839">
            <v>44900</v>
          </cell>
          <cell r="B839">
            <v>381.26</v>
          </cell>
        </row>
        <row r="840">
          <cell r="A840">
            <v>44901</v>
          </cell>
          <cell r="B840">
            <v>372.88200000000001</v>
          </cell>
        </row>
        <row r="841">
          <cell r="A841">
            <v>44902</v>
          </cell>
          <cell r="B841">
            <v>381.11900000000003</v>
          </cell>
        </row>
        <row r="842">
          <cell r="A842">
            <v>44903</v>
          </cell>
          <cell r="B842">
            <v>384.10399999999998</v>
          </cell>
        </row>
        <row r="843">
          <cell r="A843">
            <v>44904</v>
          </cell>
          <cell r="B843">
            <v>379.19400000000002</v>
          </cell>
        </row>
        <row r="844">
          <cell r="A844">
            <v>44907</v>
          </cell>
          <cell r="B844">
            <v>378.84800000000001</v>
          </cell>
        </row>
        <row r="845">
          <cell r="A845">
            <v>44908</v>
          </cell>
          <cell r="B845">
            <v>373.85500000000002</v>
          </cell>
        </row>
        <row r="846">
          <cell r="A846">
            <v>44909</v>
          </cell>
          <cell r="B846">
            <v>366.065</v>
          </cell>
        </row>
        <row r="847">
          <cell r="A847">
            <v>44910</v>
          </cell>
          <cell r="B847">
            <v>367.142</v>
          </cell>
        </row>
        <row r="848">
          <cell r="A848">
            <v>44911</v>
          </cell>
          <cell r="B848">
            <v>368.89</v>
          </cell>
        </row>
        <row r="849">
          <cell r="A849">
            <v>44914</v>
          </cell>
          <cell r="B849">
            <v>364.56299999999999</v>
          </cell>
        </row>
        <row r="850">
          <cell r="A850">
            <v>44915</v>
          </cell>
          <cell r="B850">
            <v>355.05</v>
          </cell>
        </row>
        <row r="851">
          <cell r="A851">
            <v>44916</v>
          </cell>
          <cell r="B851">
            <v>358.01299999999998</v>
          </cell>
        </row>
        <row r="852">
          <cell r="A852">
            <v>44917</v>
          </cell>
          <cell r="B852">
            <v>355.923</v>
          </cell>
        </row>
        <row r="853">
          <cell r="A853">
            <v>44918</v>
          </cell>
          <cell r="B853">
            <v>351.14100000000002</v>
          </cell>
        </row>
        <row r="854">
          <cell r="A854">
            <v>44921</v>
          </cell>
          <cell r="B854">
            <v>351.14100000000002</v>
          </cell>
        </row>
        <row r="855">
          <cell r="A855">
            <v>44922</v>
          </cell>
          <cell r="B855">
            <v>343.685</v>
          </cell>
        </row>
        <row r="856">
          <cell r="A856">
            <v>44923</v>
          </cell>
          <cell r="B856">
            <v>340.32600000000002</v>
          </cell>
        </row>
        <row r="857">
          <cell r="A857">
            <v>44924</v>
          </cell>
          <cell r="B857">
            <v>343.654</v>
          </cell>
        </row>
        <row r="858">
          <cell r="A858">
            <v>44925</v>
          </cell>
          <cell r="B858">
            <v>342.76900000000001</v>
          </cell>
        </row>
        <row r="859">
          <cell r="A859">
            <v>44928</v>
          </cell>
          <cell r="B859">
            <v>342.76900000000001</v>
          </cell>
        </row>
        <row r="860">
          <cell r="A860">
            <v>44929</v>
          </cell>
          <cell r="B860">
            <v>357.05700000000002</v>
          </cell>
        </row>
        <row r="861">
          <cell r="A861">
            <v>44930</v>
          </cell>
          <cell r="B861">
            <v>359</v>
          </cell>
        </row>
        <row r="862">
          <cell r="A862">
            <v>44931</v>
          </cell>
          <cell r="B862">
            <v>355.86799999999999</v>
          </cell>
        </row>
        <row r="863">
          <cell r="A863">
            <v>44932</v>
          </cell>
          <cell r="B863">
            <v>371.745</v>
          </cell>
        </row>
        <row r="864">
          <cell r="A864">
            <v>44935</v>
          </cell>
          <cell r="B864">
            <v>367.43900000000002</v>
          </cell>
        </row>
        <row r="865">
          <cell r="A865">
            <v>44936</v>
          </cell>
          <cell r="B865">
            <v>368.3</v>
          </cell>
        </row>
        <row r="866">
          <cell r="A866">
            <v>44937</v>
          </cell>
          <cell r="B866">
            <v>366.43299999999999</v>
          </cell>
        </row>
        <row r="867">
          <cell r="A867">
            <v>44938</v>
          </cell>
          <cell r="B867">
            <v>376.69400000000002</v>
          </cell>
        </row>
        <row r="868">
          <cell r="A868">
            <v>44939</v>
          </cell>
          <cell r="B868">
            <v>376.10700000000003</v>
          </cell>
        </row>
        <row r="869">
          <cell r="A869">
            <v>44942</v>
          </cell>
          <cell r="B869">
            <v>376.10700000000003</v>
          </cell>
        </row>
        <row r="870">
          <cell r="A870">
            <v>44943</v>
          </cell>
          <cell r="B870">
            <v>374.471</v>
          </cell>
        </row>
        <row r="871">
          <cell r="A871">
            <v>44944</v>
          </cell>
          <cell r="B871">
            <v>383.15</v>
          </cell>
        </row>
        <row r="872">
          <cell r="A872">
            <v>44945</v>
          </cell>
          <cell r="B872">
            <v>382.71899999999999</v>
          </cell>
        </row>
        <row r="873">
          <cell r="A873">
            <v>44946</v>
          </cell>
          <cell r="B873">
            <v>375.82299999999998</v>
          </cell>
        </row>
        <row r="874">
          <cell r="A874">
            <v>44949</v>
          </cell>
          <cell r="B874">
            <v>374.548</v>
          </cell>
        </row>
        <row r="875">
          <cell r="A875">
            <v>44950</v>
          </cell>
          <cell r="B875">
            <v>374.37900000000002</v>
          </cell>
        </row>
        <row r="876">
          <cell r="A876">
            <v>44951</v>
          </cell>
          <cell r="B876">
            <v>376.34300000000002</v>
          </cell>
        </row>
        <row r="877">
          <cell r="A877">
            <v>44952</v>
          </cell>
          <cell r="B877">
            <v>373.13099999999997</v>
          </cell>
        </row>
        <row r="878">
          <cell r="A878">
            <v>44953</v>
          </cell>
          <cell r="B878">
            <v>368.57</v>
          </cell>
        </row>
        <row r="879">
          <cell r="A879">
            <v>44956</v>
          </cell>
          <cell r="B879">
            <v>371.62</v>
          </cell>
        </row>
        <row r="880">
          <cell r="A880">
            <v>44957</v>
          </cell>
          <cell r="B880">
            <v>371.97800000000001</v>
          </cell>
        </row>
        <row r="881">
          <cell r="A881">
            <v>44958</v>
          </cell>
          <cell r="B881">
            <v>373.96600000000001</v>
          </cell>
        </row>
        <row r="882">
          <cell r="A882">
            <v>44959</v>
          </cell>
          <cell r="B882">
            <v>377.32400000000001</v>
          </cell>
        </row>
        <row r="883">
          <cell r="A883">
            <v>44960</v>
          </cell>
          <cell r="B883">
            <v>362.74</v>
          </cell>
        </row>
        <row r="884">
          <cell r="A884">
            <v>44963</v>
          </cell>
          <cell r="B884">
            <v>355.10700000000003</v>
          </cell>
        </row>
        <row r="885">
          <cell r="A885">
            <v>44964</v>
          </cell>
          <cell r="B885">
            <v>353.18799999999999</v>
          </cell>
        </row>
        <row r="886">
          <cell r="A886">
            <v>44965</v>
          </cell>
          <cell r="B886">
            <v>362.28300000000002</v>
          </cell>
        </row>
        <row r="887">
          <cell r="A887">
            <v>44966</v>
          </cell>
          <cell r="B887">
            <v>358.58100000000002</v>
          </cell>
        </row>
        <row r="888">
          <cell r="A888">
            <v>44967</v>
          </cell>
          <cell r="B888">
            <v>351.9</v>
          </cell>
        </row>
        <row r="889">
          <cell r="A889">
            <v>44970</v>
          </cell>
          <cell r="B889">
            <v>354.49700000000001</v>
          </cell>
        </row>
        <row r="890">
          <cell r="A890">
            <v>44971</v>
          </cell>
          <cell r="B890">
            <v>352.13099999999997</v>
          </cell>
        </row>
        <row r="891">
          <cell r="A891">
            <v>44972</v>
          </cell>
          <cell r="B891">
            <v>353.24400000000003</v>
          </cell>
        </row>
        <row r="892">
          <cell r="A892">
            <v>44973</v>
          </cell>
          <cell r="B892">
            <v>353.38799999999998</v>
          </cell>
        </row>
        <row r="893">
          <cell r="A893">
            <v>44974</v>
          </cell>
          <cell r="B893">
            <v>354.57799999999997</v>
          </cell>
        </row>
        <row r="894">
          <cell r="A894">
            <v>44977</v>
          </cell>
          <cell r="B894">
            <v>354.57799999999997</v>
          </cell>
        </row>
        <row r="895">
          <cell r="A895">
            <v>44978</v>
          </cell>
          <cell r="B895">
            <v>348.72199999999998</v>
          </cell>
        </row>
        <row r="896">
          <cell r="A896">
            <v>44979</v>
          </cell>
          <cell r="B896">
            <v>352.28899999999999</v>
          </cell>
        </row>
        <row r="897">
          <cell r="A897">
            <v>44980</v>
          </cell>
          <cell r="B897">
            <v>353.75299999999999</v>
          </cell>
        </row>
        <row r="898">
          <cell r="A898">
            <v>44981</v>
          </cell>
          <cell r="B898">
            <v>349</v>
          </cell>
        </row>
        <row r="899">
          <cell r="A899">
            <v>44984</v>
          </cell>
          <cell r="B899">
            <v>351.76799999999997</v>
          </cell>
        </row>
        <row r="900">
          <cell r="A900">
            <v>44985</v>
          </cell>
          <cell r="B900">
            <v>350.38499999999999</v>
          </cell>
        </row>
        <row r="901">
          <cell r="A901">
            <v>44986</v>
          </cell>
          <cell r="B901">
            <v>347.80799999999999</v>
          </cell>
        </row>
        <row r="902">
          <cell r="A902">
            <v>44987</v>
          </cell>
          <cell r="B902">
            <v>343.91</v>
          </cell>
        </row>
        <row r="903">
          <cell r="A903">
            <v>44988</v>
          </cell>
          <cell r="B903">
            <v>347.71699999999998</v>
          </cell>
        </row>
        <row r="904">
          <cell r="A904">
            <v>44991</v>
          </cell>
          <cell r="B904">
            <v>354.01</v>
          </cell>
        </row>
        <row r="905">
          <cell r="A905">
            <v>44992</v>
          </cell>
          <cell r="B905">
            <v>354.38299999999998</v>
          </cell>
        </row>
        <row r="906">
          <cell r="A906">
            <v>44993</v>
          </cell>
          <cell r="B906">
            <v>350.65499999999997</v>
          </cell>
        </row>
        <row r="907">
          <cell r="A907">
            <v>44994</v>
          </cell>
          <cell r="B907">
            <v>367.93</v>
          </cell>
        </row>
        <row r="908">
          <cell r="A908">
            <v>44995</v>
          </cell>
          <cell r="B908">
            <v>390.19299999999998</v>
          </cell>
        </row>
        <row r="909">
          <cell r="A909">
            <v>44998</v>
          </cell>
          <cell r="B909">
            <v>420.74799999999999</v>
          </cell>
        </row>
        <row r="910">
          <cell r="A910">
            <v>44999</v>
          </cell>
          <cell r="B910">
            <v>408.46100000000001</v>
          </cell>
        </row>
        <row r="911">
          <cell r="A911">
            <v>45000</v>
          </cell>
          <cell r="B911">
            <v>431.15899999999999</v>
          </cell>
        </row>
        <row r="912">
          <cell r="A912">
            <v>45001</v>
          </cell>
          <cell r="B912">
            <v>421.36200000000002</v>
          </cell>
        </row>
        <row r="913">
          <cell r="A913">
            <v>45002</v>
          </cell>
          <cell r="B913">
            <v>442.58</v>
          </cell>
        </row>
        <row r="914">
          <cell r="A914">
            <v>45005</v>
          </cell>
          <cell r="B914">
            <v>438.98099999999999</v>
          </cell>
        </row>
        <row r="915">
          <cell r="A915">
            <v>45006</v>
          </cell>
          <cell r="B915">
            <v>425.81900000000002</v>
          </cell>
        </row>
        <row r="916">
          <cell r="A916">
            <v>45007</v>
          </cell>
          <cell r="B916">
            <v>434.71899999999999</v>
          </cell>
        </row>
        <row r="917">
          <cell r="A917">
            <v>45008</v>
          </cell>
          <cell r="B917">
            <v>435.36</v>
          </cell>
        </row>
        <row r="918">
          <cell r="A918">
            <v>45009</v>
          </cell>
          <cell r="B918">
            <v>448.48700000000002</v>
          </cell>
        </row>
        <row r="919">
          <cell r="A919">
            <v>45012</v>
          </cell>
          <cell r="B919">
            <v>432.471</v>
          </cell>
        </row>
        <row r="920">
          <cell r="A920">
            <v>45013</v>
          </cell>
          <cell r="B920">
            <v>421.82400000000001</v>
          </cell>
        </row>
        <row r="921">
          <cell r="A921">
            <v>45014</v>
          </cell>
          <cell r="B921">
            <v>419.51299999999998</v>
          </cell>
        </row>
        <row r="922">
          <cell r="A922">
            <v>45015</v>
          </cell>
          <cell r="B922">
            <v>417.17</v>
          </cell>
        </row>
        <row r="923">
          <cell r="A923">
            <v>45016</v>
          </cell>
          <cell r="B923">
            <v>422.47199999999998</v>
          </cell>
        </row>
        <row r="924">
          <cell r="A924">
            <v>45019</v>
          </cell>
          <cell r="B924">
            <v>428.16199999999998</v>
          </cell>
        </row>
        <row r="925">
          <cell r="A925">
            <v>45020</v>
          </cell>
          <cell r="B925">
            <v>438.58199999999999</v>
          </cell>
        </row>
        <row r="926">
          <cell r="A926">
            <v>45021</v>
          </cell>
          <cell r="B926">
            <v>433.40199999999999</v>
          </cell>
        </row>
        <row r="927">
          <cell r="A927">
            <v>45022</v>
          </cell>
          <cell r="B927">
            <v>432.08600000000001</v>
          </cell>
        </row>
        <row r="928">
          <cell r="A928">
            <v>45023</v>
          </cell>
          <cell r="B928">
            <v>425.39499999999998</v>
          </cell>
        </row>
        <row r="929">
          <cell r="A929">
            <v>45026</v>
          </cell>
          <cell r="B929">
            <v>416.93700000000001</v>
          </cell>
        </row>
        <row r="930">
          <cell r="A930">
            <v>45027</v>
          </cell>
          <cell r="B930">
            <v>413.09699999999998</v>
          </cell>
        </row>
        <row r="931">
          <cell r="A931">
            <v>45028</v>
          </cell>
          <cell r="B931">
            <v>415.00900000000001</v>
          </cell>
        </row>
        <row r="932">
          <cell r="A932">
            <v>45029</v>
          </cell>
          <cell r="B932">
            <v>415.64</v>
          </cell>
        </row>
        <row r="933">
          <cell r="A933">
            <v>45030</v>
          </cell>
          <cell r="B933">
            <v>407.084</v>
          </cell>
        </row>
        <row r="934">
          <cell r="A934">
            <v>45033</v>
          </cell>
          <cell r="B934">
            <v>400.66300000000001</v>
          </cell>
        </row>
        <row r="935">
          <cell r="A935">
            <v>45034</v>
          </cell>
          <cell r="B935">
            <v>396.755</v>
          </cell>
        </row>
        <row r="936">
          <cell r="A936">
            <v>45035</v>
          </cell>
          <cell r="B936">
            <v>401.04599999999999</v>
          </cell>
        </row>
        <row r="937">
          <cell r="A937">
            <v>45036</v>
          </cell>
          <cell r="B937">
            <v>406.81700000000001</v>
          </cell>
        </row>
        <row r="938">
          <cell r="A938">
            <v>45037</v>
          </cell>
          <cell r="B938">
            <v>405.41399999999999</v>
          </cell>
        </row>
        <row r="939">
          <cell r="A939">
            <v>45040</v>
          </cell>
          <cell r="B939">
            <v>407.98599999999999</v>
          </cell>
        </row>
        <row r="940">
          <cell r="A940">
            <v>45041</v>
          </cell>
          <cell r="B940">
            <v>408.78800000000001</v>
          </cell>
        </row>
        <row r="941">
          <cell r="A941">
            <v>45042</v>
          </cell>
          <cell r="B941">
            <v>408.75700000000001</v>
          </cell>
        </row>
        <row r="942">
          <cell r="A942">
            <v>45043</v>
          </cell>
          <cell r="B942">
            <v>404.90800000000002</v>
          </cell>
        </row>
        <row r="943">
          <cell r="A943">
            <v>45044</v>
          </cell>
          <cell r="B943">
            <v>404.18700000000001</v>
          </cell>
        </row>
        <row r="944">
          <cell r="A944">
            <v>45047</v>
          </cell>
          <cell r="B944">
            <v>391.00799999999998</v>
          </cell>
        </row>
        <row r="945">
          <cell r="A945">
            <v>45048</v>
          </cell>
          <cell r="B945">
            <v>406.786</v>
          </cell>
        </row>
        <row r="946">
          <cell r="A946">
            <v>45049</v>
          </cell>
          <cell r="B946">
            <v>413.79500000000002</v>
          </cell>
        </row>
        <row r="947">
          <cell r="A947">
            <v>45050</v>
          </cell>
          <cell r="B947">
            <v>412.35599999999999</v>
          </cell>
        </row>
        <row r="948">
          <cell r="A948">
            <v>45051</v>
          </cell>
          <cell r="B948">
            <v>411.98700000000002</v>
          </cell>
        </row>
        <row r="949">
          <cell r="A949">
            <v>45054</v>
          </cell>
          <cell r="B949">
            <v>410.31900000000002</v>
          </cell>
        </row>
        <row r="950">
          <cell r="A950">
            <v>45055</v>
          </cell>
          <cell r="B950">
            <v>408.07400000000001</v>
          </cell>
        </row>
        <row r="951">
          <cell r="A951">
            <v>45056</v>
          </cell>
          <cell r="B951">
            <v>415.81799999999998</v>
          </cell>
        </row>
        <row r="952">
          <cell r="A952">
            <v>45057</v>
          </cell>
          <cell r="B952">
            <v>424.85899999999998</v>
          </cell>
        </row>
        <row r="953">
          <cell r="A953">
            <v>45058</v>
          </cell>
          <cell r="B953">
            <v>418.02</v>
          </cell>
        </row>
        <row r="954">
          <cell r="A954">
            <v>45061</v>
          </cell>
          <cell r="B954">
            <v>413.36099999999999</v>
          </cell>
        </row>
        <row r="955">
          <cell r="A955">
            <v>45062</v>
          </cell>
          <cell r="B955">
            <v>410.44299999999998</v>
          </cell>
        </row>
        <row r="956">
          <cell r="A956">
            <v>45063</v>
          </cell>
          <cell r="B956">
            <v>409.05500000000001</v>
          </cell>
        </row>
        <row r="957">
          <cell r="A957">
            <v>45064</v>
          </cell>
          <cell r="B957">
            <v>399.73399999999998</v>
          </cell>
        </row>
        <row r="958">
          <cell r="A958">
            <v>45065</v>
          </cell>
          <cell r="B958">
            <v>397.51400000000001</v>
          </cell>
        </row>
        <row r="959">
          <cell r="A959">
            <v>45068</v>
          </cell>
          <cell r="B959">
            <v>393.12799999999999</v>
          </cell>
        </row>
        <row r="960">
          <cell r="A960">
            <v>45069</v>
          </cell>
          <cell r="B960">
            <v>394.34100000000001</v>
          </cell>
        </row>
        <row r="961">
          <cell r="A961">
            <v>45070</v>
          </cell>
          <cell r="B961">
            <v>393.49400000000003</v>
          </cell>
        </row>
        <row r="962">
          <cell r="A962">
            <v>45071</v>
          </cell>
          <cell r="B962">
            <v>387.81400000000002</v>
          </cell>
        </row>
        <row r="963">
          <cell r="A963">
            <v>45072</v>
          </cell>
          <cell r="B963">
            <v>380.26600000000002</v>
          </cell>
        </row>
        <row r="964">
          <cell r="A964">
            <v>45075</v>
          </cell>
          <cell r="B964">
            <v>380.26600000000002</v>
          </cell>
        </row>
        <row r="965">
          <cell r="A965">
            <v>45076</v>
          </cell>
          <cell r="B965">
            <v>390.01100000000002</v>
          </cell>
        </row>
        <row r="966">
          <cell r="A966">
            <v>45077</v>
          </cell>
          <cell r="B966">
            <v>397.50700000000001</v>
          </cell>
        </row>
        <row r="967">
          <cell r="A967">
            <v>45078</v>
          </cell>
          <cell r="B967">
            <v>399.416</v>
          </cell>
        </row>
        <row r="968">
          <cell r="A968">
            <v>45079</v>
          </cell>
          <cell r="B968">
            <v>390.52600000000001</v>
          </cell>
        </row>
        <row r="969">
          <cell r="A969">
            <v>45082</v>
          </cell>
          <cell r="B969">
            <v>387.185</v>
          </cell>
        </row>
        <row r="970">
          <cell r="A970">
            <v>45083</v>
          </cell>
          <cell r="B970">
            <v>398.74700000000001</v>
          </cell>
        </row>
        <row r="971">
          <cell r="A971">
            <v>45084</v>
          </cell>
          <cell r="B971">
            <v>380.13900000000001</v>
          </cell>
        </row>
        <row r="972">
          <cell r="A972">
            <v>45085</v>
          </cell>
          <cell r="B972">
            <v>380.65100000000001</v>
          </cell>
        </row>
        <row r="973">
          <cell r="A973">
            <v>45086</v>
          </cell>
          <cell r="B973">
            <v>381.86900000000003</v>
          </cell>
        </row>
        <row r="974">
          <cell r="A974">
            <v>45089</v>
          </cell>
          <cell r="B974">
            <v>378.27100000000002</v>
          </cell>
        </row>
        <row r="975">
          <cell r="A975">
            <v>45090</v>
          </cell>
          <cell r="B975">
            <v>375.09300000000002</v>
          </cell>
        </row>
        <row r="976">
          <cell r="A976">
            <v>45091</v>
          </cell>
          <cell r="B976">
            <v>373.63</v>
          </cell>
        </row>
        <row r="977">
          <cell r="A977">
            <v>45092</v>
          </cell>
          <cell r="B977">
            <v>376.42</v>
          </cell>
        </row>
        <row r="978">
          <cell r="A978">
            <v>45093</v>
          </cell>
          <cell r="B978">
            <v>374.59100000000001</v>
          </cell>
        </row>
        <row r="979">
          <cell r="A979">
            <v>45096</v>
          </cell>
          <cell r="B979">
            <v>374.59100000000001</v>
          </cell>
        </row>
        <row r="980">
          <cell r="A980">
            <v>45097</v>
          </cell>
          <cell r="B980">
            <v>377.76900000000001</v>
          </cell>
        </row>
        <row r="981">
          <cell r="A981">
            <v>45098</v>
          </cell>
          <cell r="B981">
            <v>374.01600000000002</v>
          </cell>
        </row>
        <row r="982">
          <cell r="A982">
            <v>45099</v>
          </cell>
          <cell r="B982">
            <v>367.74700000000001</v>
          </cell>
        </row>
        <row r="983">
          <cell r="A983">
            <v>45100</v>
          </cell>
          <cell r="B983">
            <v>370.72800000000001</v>
          </cell>
        </row>
        <row r="984">
          <cell r="A984">
            <v>45103</v>
          </cell>
          <cell r="B984">
            <v>372.423</v>
          </cell>
        </row>
        <row r="985">
          <cell r="A985">
            <v>45104</v>
          </cell>
          <cell r="B985">
            <v>365.423</v>
          </cell>
        </row>
        <row r="986">
          <cell r="A986">
            <v>45105</v>
          </cell>
          <cell r="B986">
            <v>367.428</v>
          </cell>
        </row>
        <row r="987">
          <cell r="A987">
            <v>45106</v>
          </cell>
          <cell r="B987">
            <v>363.30700000000002</v>
          </cell>
        </row>
        <row r="988">
          <cell r="A988">
            <v>45107</v>
          </cell>
          <cell r="B988">
            <v>351.84899999999999</v>
          </cell>
        </row>
        <row r="989">
          <cell r="A989">
            <v>45110</v>
          </cell>
          <cell r="B989">
            <v>355.14699999999999</v>
          </cell>
        </row>
        <row r="990">
          <cell r="A990">
            <v>45111</v>
          </cell>
          <cell r="B990">
            <v>355.14699999999999</v>
          </cell>
        </row>
        <row r="991">
          <cell r="A991">
            <v>45112</v>
          </cell>
          <cell r="B991">
            <v>350.214</v>
          </cell>
        </row>
        <row r="992">
          <cell r="A992">
            <v>45113</v>
          </cell>
          <cell r="B992">
            <v>345.65699999999998</v>
          </cell>
        </row>
        <row r="993">
          <cell r="A993">
            <v>45114</v>
          </cell>
          <cell r="B993">
            <v>347.32100000000003</v>
          </cell>
        </row>
        <row r="994">
          <cell r="A994">
            <v>45117</v>
          </cell>
          <cell r="B994">
            <v>354.96499999999997</v>
          </cell>
        </row>
        <row r="995">
          <cell r="A995">
            <v>45118</v>
          </cell>
          <cell r="B995">
            <v>355.28399999999999</v>
          </cell>
        </row>
        <row r="996">
          <cell r="A996">
            <v>45119</v>
          </cell>
          <cell r="B996">
            <v>366.34899999999999</v>
          </cell>
        </row>
        <row r="997">
          <cell r="A997">
            <v>45120</v>
          </cell>
          <cell r="B997">
            <v>373.34300000000002</v>
          </cell>
        </row>
        <row r="998">
          <cell r="A998">
            <v>45121</v>
          </cell>
          <cell r="B998">
            <v>369.06400000000002</v>
          </cell>
        </row>
        <row r="999">
          <cell r="A999">
            <v>45124</v>
          </cell>
          <cell r="B999">
            <v>369.21600000000001</v>
          </cell>
        </row>
        <row r="1000">
          <cell r="A1000">
            <v>45125</v>
          </cell>
          <cell r="B1000">
            <v>368.66899999999998</v>
          </cell>
        </row>
        <row r="1001">
          <cell r="A1001">
            <v>45126</v>
          </cell>
          <cell r="B1001">
            <v>369.88400000000001</v>
          </cell>
        </row>
        <row r="1002">
          <cell r="A1002">
            <v>45127</v>
          </cell>
          <cell r="B1002">
            <v>356.57</v>
          </cell>
        </row>
        <row r="1003">
          <cell r="A1003">
            <v>45128</v>
          </cell>
          <cell r="B1003">
            <v>357.678</v>
          </cell>
        </row>
        <row r="1004">
          <cell r="A1004">
            <v>45131</v>
          </cell>
          <cell r="B1004">
            <v>350.33800000000002</v>
          </cell>
        </row>
        <row r="1005">
          <cell r="A1005">
            <v>45132</v>
          </cell>
          <cell r="B1005">
            <v>347.70600000000002</v>
          </cell>
        </row>
        <row r="1006">
          <cell r="A1006">
            <v>45133</v>
          </cell>
          <cell r="B1006">
            <v>341.279</v>
          </cell>
        </row>
        <row r="1007">
          <cell r="A1007">
            <v>45134</v>
          </cell>
          <cell r="B1007">
            <v>329.26</v>
          </cell>
        </row>
        <row r="1008">
          <cell r="A1008">
            <v>45135</v>
          </cell>
          <cell r="B1008">
            <v>334.53300000000002</v>
          </cell>
        </row>
        <row r="1009">
          <cell r="A1009">
            <v>45138</v>
          </cell>
          <cell r="B1009">
            <v>328.84199999999998</v>
          </cell>
        </row>
        <row r="1010">
          <cell r="A1010">
            <v>45139</v>
          </cell>
          <cell r="B1010">
            <v>326.81900000000002</v>
          </cell>
        </row>
        <row r="1011">
          <cell r="A1011">
            <v>45140</v>
          </cell>
          <cell r="B1011">
            <v>327.46899999999999</v>
          </cell>
        </row>
        <row r="1012">
          <cell r="A1012">
            <v>45141</v>
          </cell>
          <cell r="B1012">
            <v>321.096</v>
          </cell>
        </row>
        <row r="1013">
          <cell r="A1013">
            <v>45142</v>
          </cell>
          <cell r="B1013">
            <v>332.29199999999997</v>
          </cell>
        </row>
        <row r="1014">
          <cell r="A1014">
            <v>45145</v>
          </cell>
          <cell r="B1014">
            <v>334.17099999999999</v>
          </cell>
        </row>
        <row r="1015">
          <cell r="A1015">
            <v>45146</v>
          </cell>
          <cell r="B1015">
            <v>338.88</v>
          </cell>
        </row>
        <row r="1016">
          <cell r="A1016">
            <v>45147</v>
          </cell>
          <cell r="B1016">
            <v>337.149</v>
          </cell>
        </row>
        <row r="1017">
          <cell r="A1017">
            <v>45148</v>
          </cell>
          <cell r="B1017">
            <v>331.10599999999999</v>
          </cell>
        </row>
        <row r="1018">
          <cell r="A1018">
            <v>45149</v>
          </cell>
          <cell r="B1018">
            <v>323.72800000000001</v>
          </cell>
        </row>
        <row r="1019">
          <cell r="A1019">
            <v>45152</v>
          </cell>
          <cell r="B1019">
            <v>318.541</v>
          </cell>
        </row>
        <row r="1020">
          <cell r="A1020">
            <v>45153</v>
          </cell>
          <cell r="B1020">
            <v>327.80599999999998</v>
          </cell>
        </row>
        <row r="1021">
          <cell r="A1021">
            <v>45154</v>
          </cell>
          <cell r="B1021">
            <v>325.28699999999998</v>
          </cell>
        </row>
        <row r="1022">
          <cell r="A1022">
            <v>45155</v>
          </cell>
          <cell r="B1022">
            <v>320.04399999999998</v>
          </cell>
        </row>
        <row r="1023">
          <cell r="A1023">
            <v>45156</v>
          </cell>
          <cell r="B1023">
            <v>324.51100000000002</v>
          </cell>
        </row>
        <row r="1024">
          <cell r="A1024">
            <v>45159</v>
          </cell>
          <cell r="B1024">
            <v>319.18099999999998</v>
          </cell>
        </row>
        <row r="1025">
          <cell r="A1025">
            <v>45160</v>
          </cell>
          <cell r="B1025">
            <v>320.79300000000001</v>
          </cell>
        </row>
        <row r="1026">
          <cell r="A1026">
            <v>45161</v>
          </cell>
          <cell r="B1026">
            <v>326.81099999999998</v>
          </cell>
        </row>
        <row r="1027">
          <cell r="A1027">
            <v>45162</v>
          </cell>
          <cell r="B1027">
            <v>326.15699999999998</v>
          </cell>
          <cell r="C1027">
            <v>450</v>
          </cell>
        </row>
        <row r="1028">
          <cell r="A1028">
            <v>45163</v>
          </cell>
          <cell r="B1028">
            <v>324.91800000000001</v>
          </cell>
          <cell r="C1028">
            <v>450</v>
          </cell>
        </row>
        <row r="1029">
          <cell r="A1029">
            <v>45166</v>
          </cell>
          <cell r="B1029">
            <v>329.714</v>
          </cell>
          <cell r="C1029">
            <v>450</v>
          </cell>
        </row>
        <row r="1030">
          <cell r="A1030">
            <v>45167</v>
          </cell>
          <cell r="B1030">
            <v>332.77800000000002</v>
          </cell>
          <cell r="C1030">
            <v>450</v>
          </cell>
        </row>
        <row r="1031">
          <cell r="A1031">
            <v>45168</v>
          </cell>
          <cell r="B1031">
            <v>333.32299999999998</v>
          </cell>
          <cell r="C1031">
            <v>450</v>
          </cell>
        </row>
        <row r="1032">
          <cell r="A1032">
            <v>45169</v>
          </cell>
          <cell r="B1032">
            <v>329.56799999999998</v>
          </cell>
          <cell r="C1032">
            <v>450</v>
          </cell>
        </row>
        <row r="1033">
          <cell r="A1033">
            <v>45170</v>
          </cell>
          <cell r="B1033">
            <v>331.75900000000001</v>
          </cell>
          <cell r="C1033">
            <v>450</v>
          </cell>
        </row>
        <row r="1034">
          <cell r="A1034">
            <v>45173</v>
          </cell>
          <cell r="B1034">
            <v>331.75900000000001</v>
          </cell>
          <cell r="C1034">
            <v>450</v>
          </cell>
        </row>
        <row r="1035">
          <cell r="A1035">
            <v>45174</v>
          </cell>
          <cell r="B1035">
            <v>322.51299999999998</v>
          </cell>
          <cell r="C1035">
            <v>450</v>
          </cell>
        </row>
        <row r="1036">
          <cell r="A1036">
            <v>45175</v>
          </cell>
          <cell r="B1036">
            <v>323.75099999999998</v>
          </cell>
          <cell r="C1036">
            <v>450</v>
          </cell>
        </row>
        <row r="1037">
          <cell r="A1037">
            <v>45176</v>
          </cell>
          <cell r="B1037">
            <v>324.36799999999999</v>
          </cell>
          <cell r="C1037">
            <v>450</v>
          </cell>
        </row>
        <row r="1038">
          <cell r="A1038">
            <v>45177</v>
          </cell>
          <cell r="B1038">
            <v>325.553</v>
          </cell>
          <cell r="C1038">
            <v>450</v>
          </cell>
        </row>
        <row r="1039">
          <cell r="A1039">
            <v>45180</v>
          </cell>
          <cell r="B1039">
            <v>326.03399999999999</v>
          </cell>
          <cell r="C1039">
            <v>450</v>
          </cell>
        </row>
        <row r="1040">
          <cell r="A1040">
            <v>45181</v>
          </cell>
          <cell r="B1040">
            <v>337.28199999999998</v>
          </cell>
          <cell r="C1040">
            <v>450</v>
          </cell>
        </row>
        <row r="1041">
          <cell r="A1041">
            <v>45182</v>
          </cell>
          <cell r="B1041">
            <v>354.60199999999998</v>
          </cell>
          <cell r="C1041">
            <v>450</v>
          </cell>
        </row>
        <row r="1042">
          <cell r="A1042">
            <v>45183</v>
          </cell>
          <cell r="B1042">
            <v>350.61599999999999</v>
          </cell>
          <cell r="C1042">
            <v>450</v>
          </cell>
        </row>
        <row r="1043">
          <cell r="A1043">
            <v>45184</v>
          </cell>
          <cell r="B1043">
            <v>344.49900000000002</v>
          </cell>
          <cell r="C1043">
            <v>450</v>
          </cell>
        </row>
        <row r="1044">
          <cell r="A1044">
            <v>45187</v>
          </cell>
          <cell r="B1044">
            <v>332.56299999999999</v>
          </cell>
          <cell r="C1044">
            <v>450</v>
          </cell>
        </row>
        <row r="1045">
          <cell r="A1045">
            <v>45188</v>
          </cell>
          <cell r="B1045">
            <v>359.06400000000002</v>
          </cell>
          <cell r="C1045">
            <v>450</v>
          </cell>
        </row>
        <row r="1046">
          <cell r="A1046">
            <v>45189</v>
          </cell>
          <cell r="B1046">
            <v>345.57100000000003</v>
          </cell>
          <cell r="C1046">
            <v>450</v>
          </cell>
        </row>
        <row r="1047">
          <cell r="A1047">
            <v>45190</v>
          </cell>
          <cell r="B1047">
            <v>346.65199999999999</v>
          </cell>
          <cell r="C1047">
            <v>450</v>
          </cell>
        </row>
        <row r="1048">
          <cell r="A1048">
            <v>45191</v>
          </cell>
          <cell r="B1048">
            <v>348.41699999999997</v>
          </cell>
          <cell r="C1048">
            <v>450</v>
          </cell>
        </row>
        <row r="1049">
          <cell r="A1049">
            <v>45194</v>
          </cell>
          <cell r="B1049">
            <v>359.49799999999999</v>
          </cell>
          <cell r="C1049">
            <v>450</v>
          </cell>
        </row>
        <row r="1050">
          <cell r="A1050">
            <v>45195</v>
          </cell>
          <cell r="B1050">
            <v>365.089</v>
          </cell>
          <cell r="C1050">
            <v>450</v>
          </cell>
        </row>
        <row r="1051">
          <cell r="A1051">
            <v>45196</v>
          </cell>
          <cell r="B1051">
            <v>365.89100000000002</v>
          </cell>
          <cell r="C1051">
            <v>450</v>
          </cell>
        </row>
        <row r="1052">
          <cell r="A1052">
            <v>45197</v>
          </cell>
          <cell r="B1052">
            <v>373.67200000000003</v>
          </cell>
          <cell r="C1052">
            <v>450</v>
          </cell>
        </row>
        <row r="1053">
          <cell r="A1053">
            <v>45198</v>
          </cell>
          <cell r="B1053">
            <v>381.45699999999999</v>
          </cell>
          <cell r="C1053">
            <v>450</v>
          </cell>
        </row>
        <row r="1054">
          <cell r="A1054">
            <v>45201</v>
          </cell>
          <cell r="B1054">
            <v>376.166</v>
          </cell>
          <cell r="C1054">
            <v>450</v>
          </cell>
        </row>
        <row r="1055">
          <cell r="A1055">
            <v>45202</v>
          </cell>
          <cell r="B1055">
            <v>384.81200000000001</v>
          </cell>
          <cell r="C1055">
            <v>450</v>
          </cell>
        </row>
        <row r="1056">
          <cell r="A1056">
            <v>45203</v>
          </cell>
          <cell r="B1056">
            <v>395.09500000000003</v>
          </cell>
          <cell r="C1056">
            <v>450</v>
          </cell>
        </row>
        <row r="1057">
          <cell r="A1057">
            <v>45204</v>
          </cell>
          <cell r="B1057">
            <v>395.15199999999999</v>
          </cell>
          <cell r="C1057">
            <v>450</v>
          </cell>
        </row>
        <row r="1058">
          <cell r="A1058">
            <v>45205</v>
          </cell>
          <cell r="B1058">
            <v>395.774</v>
          </cell>
          <cell r="C1058">
            <v>450</v>
          </cell>
        </row>
        <row r="1059">
          <cell r="A1059">
            <v>45208</v>
          </cell>
          <cell r="B1059">
            <v>395.774</v>
          </cell>
          <cell r="C1059">
            <v>450</v>
          </cell>
        </row>
        <row r="1060">
          <cell r="A1060">
            <v>45209</v>
          </cell>
          <cell r="B1060">
            <v>371.113</v>
          </cell>
          <cell r="C1060">
            <v>450</v>
          </cell>
        </row>
        <row r="1061">
          <cell r="A1061">
            <v>45211</v>
          </cell>
          <cell r="B1061">
            <v>376.13499999999999</v>
          </cell>
          <cell r="C1061">
            <v>450</v>
          </cell>
        </row>
        <row r="1062">
          <cell r="A1062">
            <v>45212</v>
          </cell>
          <cell r="B1062">
            <v>384.56700000000001</v>
          </cell>
          <cell r="C1062">
            <v>450</v>
          </cell>
        </row>
        <row r="1063">
          <cell r="A1063">
            <v>45215</v>
          </cell>
          <cell r="B1063">
            <v>381.327</v>
          </cell>
          <cell r="C1063">
            <v>450</v>
          </cell>
        </row>
        <row r="1064">
          <cell r="A1064">
            <v>45216</v>
          </cell>
          <cell r="B1064">
            <v>370.661</v>
          </cell>
          <cell r="C1064">
            <v>450</v>
          </cell>
        </row>
        <row r="1065">
          <cell r="A1065">
            <v>45217</v>
          </cell>
          <cell r="B1065">
            <v>361.49299999999999</v>
          </cell>
          <cell r="C1065">
            <v>450</v>
          </cell>
        </row>
        <row r="1066">
          <cell r="A1066">
            <v>45218</v>
          </cell>
          <cell r="B1066">
            <v>368.85700000000003</v>
          </cell>
          <cell r="C1066">
            <v>450</v>
          </cell>
        </row>
        <row r="1067">
          <cell r="A1067">
            <v>45219</v>
          </cell>
          <cell r="B1067">
            <v>375.01100000000002</v>
          </cell>
          <cell r="C1067">
            <v>450</v>
          </cell>
        </row>
        <row r="1068">
          <cell r="A1068">
            <v>45222</v>
          </cell>
          <cell r="B1068">
            <v>381.57100000000003</v>
          </cell>
          <cell r="C1068">
            <v>450</v>
          </cell>
        </row>
        <row r="1069">
          <cell r="A1069">
            <v>45223</v>
          </cell>
          <cell r="B1069">
            <v>371.50400000000002</v>
          </cell>
          <cell r="C1069">
            <v>450</v>
          </cell>
        </row>
        <row r="1070">
          <cell r="A1070">
            <v>45224</v>
          </cell>
          <cell r="B1070">
            <v>370.91800000000001</v>
          </cell>
          <cell r="C1070">
            <v>450</v>
          </cell>
        </row>
        <row r="1071">
          <cell r="A1071">
            <v>45225</v>
          </cell>
          <cell r="B1071">
            <v>374.96699999999998</v>
          </cell>
          <cell r="C1071">
            <v>450</v>
          </cell>
        </row>
        <row r="1072">
          <cell r="A1072">
            <v>45226</v>
          </cell>
          <cell r="B1072">
            <v>380.71</v>
          </cell>
          <cell r="C1072">
            <v>450</v>
          </cell>
        </row>
        <row r="1073">
          <cell r="A1073">
            <v>45229</v>
          </cell>
          <cell r="B1073">
            <v>373.60500000000002</v>
          </cell>
          <cell r="C1073">
            <v>450</v>
          </cell>
        </row>
        <row r="1074">
          <cell r="A1074">
            <v>45230</v>
          </cell>
          <cell r="B1074">
            <v>367.959</v>
          </cell>
          <cell r="C1074">
            <v>450</v>
          </cell>
        </row>
        <row r="1075">
          <cell r="A1075">
            <v>45231</v>
          </cell>
          <cell r="B1075">
            <v>373.16800000000001</v>
          </cell>
          <cell r="C1075">
            <v>450</v>
          </cell>
        </row>
        <row r="1076">
          <cell r="A1076">
            <v>45232</v>
          </cell>
          <cell r="B1076">
            <v>359.142</v>
          </cell>
          <cell r="C1076">
            <v>450</v>
          </cell>
        </row>
        <row r="1077">
          <cell r="A1077">
            <v>45233</v>
          </cell>
          <cell r="B1077">
            <v>354.67500000000001</v>
          </cell>
          <cell r="C1077">
            <v>450</v>
          </cell>
        </row>
        <row r="1078">
          <cell r="A1078">
            <v>45236</v>
          </cell>
          <cell r="B1078">
            <v>348.89600000000002</v>
          </cell>
          <cell r="C1078">
            <v>450</v>
          </cell>
        </row>
        <row r="1079">
          <cell r="A1079">
            <v>45237</v>
          </cell>
          <cell r="B1079">
            <v>352.27199999999999</v>
          </cell>
          <cell r="C1079">
            <v>450</v>
          </cell>
        </row>
        <row r="1080">
          <cell r="A1080">
            <v>45238</v>
          </cell>
          <cell r="B1080">
            <v>358.06799999999998</v>
          </cell>
          <cell r="C1080">
            <v>450</v>
          </cell>
        </row>
        <row r="1081">
          <cell r="A1081">
            <v>45239</v>
          </cell>
          <cell r="B1081">
            <v>349.20600000000002</v>
          </cell>
          <cell r="C1081">
            <v>450</v>
          </cell>
        </row>
        <row r="1082">
          <cell r="A1082">
            <v>45240</v>
          </cell>
          <cell r="B1082">
            <v>345.09699999999998</v>
          </cell>
          <cell r="C1082">
            <v>450</v>
          </cell>
        </row>
        <row r="1083">
          <cell r="A1083">
            <v>45243</v>
          </cell>
          <cell r="B1083">
            <v>344.32799999999997</v>
          </cell>
          <cell r="C1083">
            <v>450</v>
          </cell>
        </row>
        <row r="1084">
          <cell r="A1084">
            <v>45244</v>
          </cell>
          <cell r="B1084">
            <v>356.73700000000002</v>
          </cell>
          <cell r="C1084">
            <v>450</v>
          </cell>
        </row>
        <row r="1085">
          <cell r="A1085">
            <v>45245</v>
          </cell>
          <cell r="B1085">
            <v>352.38499999999999</v>
          </cell>
          <cell r="C1085">
            <v>450</v>
          </cell>
        </row>
        <row r="1086">
          <cell r="A1086">
            <v>45246</v>
          </cell>
          <cell r="B1086">
            <v>358.36700000000002</v>
          </cell>
          <cell r="C1086">
            <v>450</v>
          </cell>
        </row>
        <row r="1087">
          <cell r="A1087">
            <v>45247</v>
          </cell>
          <cell r="B1087">
            <v>357.57299999999998</v>
          </cell>
          <cell r="C1087">
            <v>450</v>
          </cell>
        </row>
        <row r="1088">
          <cell r="A1088">
            <v>45250</v>
          </cell>
          <cell r="B1088">
            <v>352.40800000000002</v>
          </cell>
          <cell r="C1088">
            <v>450</v>
          </cell>
        </row>
        <row r="1089">
          <cell r="A1089">
            <v>45251</v>
          </cell>
          <cell r="B1089">
            <v>352.63499999999999</v>
          </cell>
          <cell r="C1089">
            <v>450</v>
          </cell>
        </row>
        <row r="1090">
          <cell r="A1090">
            <v>45252</v>
          </cell>
          <cell r="B1090">
            <v>348.64400000000001</v>
          </cell>
          <cell r="C1090">
            <v>450</v>
          </cell>
        </row>
        <row r="1091">
          <cell r="A1091">
            <v>45253</v>
          </cell>
          <cell r="B1091">
            <v>348.64400000000001</v>
          </cell>
          <cell r="C1091">
            <v>450</v>
          </cell>
        </row>
        <row r="1092">
          <cell r="A1092">
            <v>45254</v>
          </cell>
          <cell r="B1092">
            <v>344.846</v>
          </cell>
          <cell r="C1092">
            <v>450</v>
          </cell>
        </row>
        <row r="1093">
          <cell r="A1093">
            <v>45257</v>
          </cell>
          <cell r="B1093">
            <v>338.29700000000003</v>
          </cell>
          <cell r="C1093">
            <v>450</v>
          </cell>
        </row>
        <row r="1094">
          <cell r="A1094">
            <v>45258</v>
          </cell>
          <cell r="B1094">
            <v>342.58499999999998</v>
          </cell>
          <cell r="C1094">
            <v>450</v>
          </cell>
        </row>
        <row r="1095">
          <cell r="A1095">
            <v>45259</v>
          </cell>
          <cell r="B1095">
            <v>343.67200000000003</v>
          </cell>
          <cell r="C1095">
            <v>450</v>
          </cell>
        </row>
        <row r="1096">
          <cell r="A1096">
            <v>45260</v>
          </cell>
          <cell r="B1096">
            <v>341.03899999999999</v>
          </cell>
          <cell r="C1096">
            <v>450</v>
          </cell>
        </row>
        <row r="1097">
          <cell r="A1097">
            <v>45261</v>
          </cell>
          <cell r="B1097">
            <v>345.33</v>
          </cell>
          <cell r="C1097">
            <v>450</v>
          </cell>
        </row>
        <row r="1098">
          <cell r="A1098">
            <v>45264</v>
          </cell>
          <cell r="B1098">
            <v>338.96800000000002</v>
          </cell>
          <cell r="C1098">
            <v>450</v>
          </cell>
        </row>
        <row r="1099">
          <cell r="A1099">
            <v>45265</v>
          </cell>
          <cell r="B1099">
            <v>341.846</v>
          </cell>
          <cell r="C1099">
            <v>450</v>
          </cell>
        </row>
        <row r="1100">
          <cell r="A1100">
            <v>45266</v>
          </cell>
          <cell r="B1100">
            <v>340.76400000000001</v>
          </cell>
          <cell r="C1100">
            <v>450</v>
          </cell>
        </row>
        <row r="1101">
          <cell r="A1101">
            <v>45267</v>
          </cell>
          <cell r="B1101">
            <v>339.01</v>
          </cell>
          <cell r="C1101">
            <v>450</v>
          </cell>
        </row>
        <row r="1102">
          <cell r="A1102">
            <v>45268</v>
          </cell>
          <cell r="B1102">
            <v>329.54899999999998</v>
          </cell>
          <cell r="C1102">
            <v>450</v>
          </cell>
        </row>
        <row r="1103">
          <cell r="A1103">
            <v>45271</v>
          </cell>
          <cell r="B1103">
            <v>328.37700000000001</v>
          </cell>
          <cell r="C1103">
            <v>450</v>
          </cell>
        </row>
        <row r="1104">
          <cell r="A1104">
            <v>45272</v>
          </cell>
          <cell r="B1104">
            <v>330.29399999999998</v>
          </cell>
          <cell r="C1104">
            <v>450</v>
          </cell>
        </row>
        <row r="1105">
          <cell r="A1105">
            <v>45273</v>
          </cell>
          <cell r="B1105">
            <v>334.16300000000001</v>
          </cell>
          <cell r="C1105">
            <v>450</v>
          </cell>
        </row>
        <row r="1106">
          <cell r="A1106">
            <v>45274</v>
          </cell>
          <cell r="B1106">
            <v>324.70499999999998</v>
          </cell>
          <cell r="C1106">
            <v>450</v>
          </cell>
        </row>
        <row r="1107">
          <cell r="A1107">
            <v>45275</v>
          </cell>
          <cell r="B1107">
            <v>310.005</v>
          </cell>
          <cell r="C1107">
            <v>450</v>
          </cell>
        </row>
        <row r="1108">
          <cell r="A1108">
            <v>45278</v>
          </cell>
          <cell r="B1108">
            <v>310.81700000000001</v>
          </cell>
          <cell r="C1108">
            <v>450</v>
          </cell>
        </row>
        <row r="1109">
          <cell r="A1109">
            <v>45279</v>
          </cell>
          <cell r="B1109">
            <v>309.90699999999998</v>
          </cell>
          <cell r="C1109">
            <v>450</v>
          </cell>
        </row>
        <row r="1110">
          <cell r="A1110">
            <v>45280</v>
          </cell>
          <cell r="B1110">
            <v>309.97699999999998</v>
          </cell>
          <cell r="C1110">
            <v>450</v>
          </cell>
        </row>
        <row r="1111">
          <cell r="A1111">
            <v>45281</v>
          </cell>
          <cell r="B1111">
            <v>309.86900000000003</v>
          </cell>
          <cell r="C1111">
            <v>450</v>
          </cell>
        </row>
        <row r="1112">
          <cell r="A1112">
            <v>45282</v>
          </cell>
          <cell r="B1112">
            <v>312.70600000000002</v>
          </cell>
          <cell r="C1112">
            <v>450</v>
          </cell>
        </row>
        <row r="1113">
          <cell r="A1113">
            <v>45285</v>
          </cell>
          <cell r="B1113">
            <v>312.70600000000002</v>
          </cell>
          <cell r="C1113">
            <v>450</v>
          </cell>
        </row>
        <row r="1114">
          <cell r="A1114">
            <v>45286</v>
          </cell>
          <cell r="B1114">
            <v>318.697</v>
          </cell>
          <cell r="C1114">
            <v>450</v>
          </cell>
        </row>
        <row r="1115">
          <cell r="A1115">
            <v>45287</v>
          </cell>
          <cell r="B1115">
            <v>315.00900000000001</v>
          </cell>
          <cell r="C1115">
            <v>450</v>
          </cell>
        </row>
        <row r="1116">
          <cell r="A1116">
            <v>45288</v>
          </cell>
          <cell r="B1116">
            <v>318.46199999999999</v>
          </cell>
          <cell r="C1116">
            <v>450</v>
          </cell>
        </row>
        <row r="1117">
          <cell r="A1117">
            <v>45289</v>
          </cell>
          <cell r="B1117">
            <v>314.09300000000002</v>
          </cell>
          <cell r="C1117">
            <v>450</v>
          </cell>
        </row>
        <row r="1118">
          <cell r="A1118">
            <v>45292</v>
          </cell>
          <cell r="B1118">
            <v>314.09300000000002</v>
          </cell>
          <cell r="C1118">
            <v>450</v>
          </cell>
        </row>
        <row r="1119">
          <cell r="A1119">
            <v>45293</v>
          </cell>
          <cell r="B1119">
            <v>309.75099999999998</v>
          </cell>
          <cell r="C1119">
            <v>450</v>
          </cell>
        </row>
        <row r="1120">
          <cell r="A1120">
            <v>45294</v>
          </cell>
          <cell r="B1120">
            <v>315.61599999999999</v>
          </cell>
          <cell r="C1120">
            <v>450</v>
          </cell>
        </row>
        <row r="1121">
          <cell r="A1121">
            <v>45295</v>
          </cell>
          <cell r="B1121">
            <v>314.08800000000002</v>
          </cell>
          <cell r="C1121">
            <v>450</v>
          </cell>
        </row>
        <row r="1122">
          <cell r="A1122">
            <v>45296</v>
          </cell>
          <cell r="B1122">
            <v>315.26799999999997</v>
          </cell>
          <cell r="C1122">
            <v>450</v>
          </cell>
        </row>
        <row r="1123">
          <cell r="A1123">
            <v>45299</v>
          </cell>
          <cell r="B1123">
            <v>323.60199999999998</v>
          </cell>
          <cell r="C1123">
            <v>450</v>
          </cell>
        </row>
        <row r="1124">
          <cell r="A1124">
            <v>45300</v>
          </cell>
          <cell r="B1124">
            <v>327.45100000000002</v>
          </cell>
          <cell r="C1124">
            <v>450</v>
          </cell>
        </row>
        <row r="1125">
          <cell r="A1125">
            <v>45301</v>
          </cell>
          <cell r="B1125">
            <v>326.68200000000002</v>
          </cell>
          <cell r="C1125">
            <v>450</v>
          </cell>
        </row>
        <row r="1126">
          <cell r="A1126">
            <v>45302</v>
          </cell>
          <cell r="B1126">
            <v>327.26400000000001</v>
          </cell>
          <cell r="C1126">
            <v>450</v>
          </cell>
        </row>
        <row r="1127">
          <cell r="A1127">
            <v>45303</v>
          </cell>
          <cell r="B1127">
            <v>331.65699999999998</v>
          </cell>
          <cell r="C1127">
            <v>450</v>
          </cell>
        </row>
        <row r="1128">
          <cell r="A1128">
            <v>45306</v>
          </cell>
          <cell r="B1128">
            <v>331.65699999999998</v>
          </cell>
          <cell r="C1128">
            <v>450</v>
          </cell>
        </row>
        <row r="1129">
          <cell r="A1129">
            <v>45307</v>
          </cell>
          <cell r="B1129">
            <v>325.42700000000002</v>
          </cell>
          <cell r="C1129">
            <v>450</v>
          </cell>
        </row>
        <row r="1130">
          <cell r="A1130">
            <v>45308</v>
          </cell>
          <cell r="B1130">
            <v>322.798</v>
          </cell>
          <cell r="C1130">
            <v>450</v>
          </cell>
        </row>
        <row r="1131">
          <cell r="A1131">
            <v>45309</v>
          </cell>
          <cell r="B1131">
            <v>320.80900000000003</v>
          </cell>
          <cell r="C1131">
            <v>450</v>
          </cell>
        </row>
        <row r="1132">
          <cell r="A1132">
            <v>45310</v>
          </cell>
          <cell r="B1132">
            <v>316.40499999999997</v>
          </cell>
          <cell r="C1132">
            <v>450</v>
          </cell>
        </row>
        <row r="1133">
          <cell r="A1133">
            <v>45313</v>
          </cell>
          <cell r="B1133">
            <v>317.887</v>
          </cell>
          <cell r="C1133">
            <v>450</v>
          </cell>
        </row>
        <row r="1134">
          <cell r="A1134">
            <v>45314</v>
          </cell>
          <cell r="B1134">
            <v>320.5</v>
          </cell>
          <cell r="C1134">
            <v>450</v>
          </cell>
        </row>
        <row r="1135">
          <cell r="A1135">
            <v>45315</v>
          </cell>
          <cell r="B1135">
            <v>318.97000000000003</v>
          </cell>
          <cell r="C1135">
            <v>450</v>
          </cell>
        </row>
        <row r="1136">
          <cell r="A1136">
            <v>45316</v>
          </cell>
          <cell r="B1136">
            <v>318.58999999999997</v>
          </cell>
          <cell r="C1136">
            <v>450</v>
          </cell>
        </row>
        <row r="1137">
          <cell r="A1137">
            <v>45317</v>
          </cell>
          <cell r="B1137">
            <v>316.18599999999998</v>
          </cell>
          <cell r="C1137">
            <v>450</v>
          </cell>
        </row>
        <row r="1138">
          <cell r="A1138">
            <v>45320</v>
          </cell>
          <cell r="B1138">
            <v>318.40899999999999</v>
          </cell>
          <cell r="C1138">
            <v>450</v>
          </cell>
        </row>
        <row r="1139">
          <cell r="A1139">
            <v>45321</v>
          </cell>
          <cell r="B1139">
            <v>318.57299999999998</v>
          </cell>
          <cell r="C1139">
            <v>450</v>
          </cell>
        </row>
        <row r="1140">
          <cell r="A1140">
            <v>45322</v>
          </cell>
          <cell r="B1140">
            <v>332.09699999999998</v>
          </cell>
          <cell r="C1140">
            <v>450</v>
          </cell>
        </row>
        <row r="1141">
          <cell r="A1141">
            <v>45323</v>
          </cell>
          <cell r="B1141">
            <v>334.03500000000003</v>
          </cell>
          <cell r="C1141">
            <v>450</v>
          </cell>
        </row>
        <row r="1142">
          <cell r="A1142">
            <v>45324</v>
          </cell>
          <cell r="B1142">
            <v>323.95400000000001</v>
          </cell>
          <cell r="C1142">
            <v>450</v>
          </cell>
        </row>
        <row r="1143">
          <cell r="A1143">
            <v>45327</v>
          </cell>
          <cell r="B1143">
            <v>317.30099999999999</v>
          </cell>
          <cell r="C1143">
            <v>450</v>
          </cell>
        </row>
        <row r="1144">
          <cell r="A1144">
            <v>45328</v>
          </cell>
          <cell r="B1144">
            <v>321.49400000000003</v>
          </cell>
          <cell r="C1144">
            <v>450</v>
          </cell>
        </row>
        <row r="1145">
          <cell r="A1145">
            <v>45329</v>
          </cell>
          <cell r="B1145">
            <v>318.49099999999999</v>
          </cell>
          <cell r="C1145">
            <v>450</v>
          </cell>
        </row>
        <row r="1146">
          <cell r="A1146">
            <v>45330</v>
          </cell>
          <cell r="B1146">
            <v>313.09300000000002</v>
          </cell>
          <cell r="C1146">
            <v>450</v>
          </cell>
        </row>
        <row r="1147">
          <cell r="A1147">
            <v>45331</v>
          </cell>
          <cell r="B1147">
            <v>311.08100000000002</v>
          </cell>
          <cell r="C1147">
            <v>450</v>
          </cell>
        </row>
        <row r="1148">
          <cell r="A1148">
            <v>45334</v>
          </cell>
          <cell r="B1148">
            <v>308.702</v>
          </cell>
          <cell r="C1148">
            <v>450</v>
          </cell>
        </row>
        <row r="1149">
          <cell r="A1149">
            <v>45335</v>
          </cell>
          <cell r="B1149">
            <v>304.06400000000002</v>
          </cell>
          <cell r="C1149">
            <v>450</v>
          </cell>
        </row>
        <row r="1150">
          <cell r="A1150">
            <v>45336</v>
          </cell>
          <cell r="B1150">
            <v>307.60599999999999</v>
          </cell>
          <cell r="C1150">
            <v>450</v>
          </cell>
        </row>
        <row r="1151">
          <cell r="A1151">
            <v>45337</v>
          </cell>
          <cell r="B1151">
            <v>305.904</v>
          </cell>
          <cell r="C1151">
            <v>450</v>
          </cell>
        </row>
        <row r="1152">
          <cell r="A1152">
            <v>45338</v>
          </cell>
          <cell r="B1152">
            <v>304.74900000000002</v>
          </cell>
          <cell r="C1152">
            <v>450</v>
          </cell>
        </row>
        <row r="1153">
          <cell r="A1153">
            <v>45341</v>
          </cell>
          <cell r="B1153">
            <v>304.74900000000002</v>
          </cell>
          <cell r="C1153">
            <v>450</v>
          </cell>
        </row>
        <row r="1154">
          <cell r="A1154">
            <v>45342</v>
          </cell>
          <cell r="B1154">
            <v>300.73500000000001</v>
          </cell>
          <cell r="C1154">
            <v>450</v>
          </cell>
        </row>
        <row r="1155">
          <cell r="A1155">
            <v>45343</v>
          </cell>
          <cell r="B1155">
            <v>301.46300000000002</v>
          </cell>
          <cell r="C1155">
            <v>450</v>
          </cell>
        </row>
        <row r="1156">
          <cell r="A1156">
            <v>45344</v>
          </cell>
          <cell r="B1156">
            <v>295.92899999999997</v>
          </cell>
          <cell r="C1156">
            <v>450</v>
          </cell>
        </row>
        <row r="1157">
          <cell r="A1157">
            <v>45345</v>
          </cell>
          <cell r="B1157">
            <v>301.13099999999997</v>
          </cell>
          <cell r="C1157">
            <v>450</v>
          </cell>
        </row>
        <row r="1158">
          <cell r="A1158">
            <v>45348</v>
          </cell>
          <cell r="B1158">
            <v>298.43299999999999</v>
          </cell>
          <cell r="C1158">
            <v>450</v>
          </cell>
        </row>
        <row r="1159">
          <cell r="A1159">
            <v>45349</v>
          </cell>
          <cell r="B1159">
            <v>299.64499999999998</v>
          </cell>
          <cell r="C1159">
            <v>450</v>
          </cell>
        </row>
        <row r="1160">
          <cell r="A1160">
            <v>45350</v>
          </cell>
          <cell r="B1160">
            <v>299.46499999999997</v>
          </cell>
          <cell r="C1160">
            <v>450</v>
          </cell>
        </row>
        <row r="1161">
          <cell r="A1161">
            <v>45351</v>
          </cell>
          <cell r="B1161">
            <v>300.024</v>
          </cell>
          <cell r="C1161">
            <v>450</v>
          </cell>
        </row>
        <row r="1162">
          <cell r="A1162">
            <v>45352</v>
          </cell>
          <cell r="B1162">
            <v>309.63400000000001</v>
          </cell>
          <cell r="C1162">
            <v>450</v>
          </cell>
        </row>
        <row r="1163">
          <cell r="A1163">
            <v>45355</v>
          </cell>
          <cell r="B1163">
            <v>304.60199999999998</v>
          </cell>
          <cell r="C1163">
            <v>450</v>
          </cell>
        </row>
        <row r="1164">
          <cell r="A1164">
            <v>45356</v>
          </cell>
          <cell r="B1164">
            <v>304.27499999999998</v>
          </cell>
          <cell r="C1164">
            <v>450</v>
          </cell>
        </row>
        <row r="1165">
          <cell r="A1165">
            <v>45357</v>
          </cell>
          <cell r="B1165">
            <v>310.49299999999999</v>
          </cell>
          <cell r="C1165">
            <v>450</v>
          </cell>
        </row>
        <row r="1166">
          <cell r="A1166">
            <v>45358</v>
          </cell>
          <cell r="B1166">
            <v>310.01100000000002</v>
          </cell>
          <cell r="C1166">
            <v>450</v>
          </cell>
        </row>
        <row r="1167">
          <cell r="A1167">
            <v>45359</v>
          </cell>
          <cell r="B1167">
            <v>308.09199999999998</v>
          </cell>
          <cell r="C1167">
            <v>450</v>
          </cell>
        </row>
        <row r="1168">
          <cell r="A1168">
            <v>45362</v>
          </cell>
          <cell r="B1168">
            <v>297.99900000000002</v>
          </cell>
          <cell r="C1168">
            <v>450</v>
          </cell>
        </row>
        <row r="1169">
          <cell r="A1169">
            <v>45363</v>
          </cell>
          <cell r="B1169">
            <v>296.24200000000002</v>
          </cell>
          <cell r="C1169">
            <v>450</v>
          </cell>
        </row>
        <row r="1170">
          <cell r="A1170">
            <v>45364</v>
          </cell>
          <cell r="B1170">
            <v>293.09100000000001</v>
          </cell>
          <cell r="C1170">
            <v>450</v>
          </cell>
        </row>
        <row r="1171">
          <cell r="A1171">
            <v>45365</v>
          </cell>
          <cell r="B1171">
            <v>286.928</v>
          </cell>
          <cell r="C1171">
            <v>450</v>
          </cell>
        </row>
        <row r="1172">
          <cell r="A1172">
            <v>45366</v>
          </cell>
          <cell r="B1172">
            <v>286.45100000000002</v>
          </cell>
          <cell r="C1172">
            <v>450</v>
          </cell>
        </row>
        <row r="1173">
          <cell r="A1173">
            <v>45369</v>
          </cell>
          <cell r="B1173">
            <v>284.01600000000002</v>
          </cell>
          <cell r="C1173">
            <v>450</v>
          </cell>
        </row>
        <row r="1174">
          <cell r="A1174">
            <v>45370</v>
          </cell>
          <cell r="B1174">
            <v>286.31099999999998</v>
          </cell>
          <cell r="C1174">
            <v>450</v>
          </cell>
        </row>
        <row r="1175">
          <cell r="A1175">
            <v>45371</v>
          </cell>
          <cell r="B1175">
            <v>290.565</v>
          </cell>
          <cell r="C1175">
            <v>450</v>
          </cell>
        </row>
        <row r="1176">
          <cell r="A1176">
            <v>45372</v>
          </cell>
          <cell r="B1176">
            <v>289.12900000000002</v>
          </cell>
          <cell r="C1176">
            <v>450</v>
          </cell>
        </row>
        <row r="1177">
          <cell r="A1177">
            <v>45373</v>
          </cell>
          <cell r="B1177">
            <v>294.16300000000001</v>
          </cell>
          <cell r="C1177">
            <v>450</v>
          </cell>
        </row>
        <row r="1178">
          <cell r="A1178">
            <v>45376</v>
          </cell>
          <cell r="B1178">
            <v>291.12</v>
          </cell>
          <cell r="C1178">
            <v>450</v>
          </cell>
        </row>
        <row r="1179">
          <cell r="A1179">
            <v>45377</v>
          </cell>
          <cell r="B1179">
            <v>291.65899999999999</v>
          </cell>
          <cell r="C1179">
            <v>450</v>
          </cell>
        </row>
        <row r="1180">
          <cell r="A1180">
            <v>45378</v>
          </cell>
          <cell r="B1180">
            <v>295.48700000000002</v>
          </cell>
          <cell r="C1180">
            <v>450</v>
          </cell>
        </row>
        <row r="1181">
          <cell r="A1181">
            <v>45379</v>
          </cell>
          <cell r="B1181">
            <v>292.27800000000002</v>
          </cell>
          <cell r="C1181">
            <v>450</v>
          </cell>
        </row>
        <row r="1182">
          <cell r="A1182">
            <v>45380</v>
          </cell>
          <cell r="B1182">
            <v>292.27800000000002</v>
          </cell>
          <cell r="C1182">
            <v>450</v>
          </cell>
        </row>
        <row r="1183">
          <cell r="A1183">
            <v>45383</v>
          </cell>
          <cell r="B1183">
            <v>281.69</v>
          </cell>
          <cell r="C1183">
            <v>450</v>
          </cell>
        </row>
        <row r="1184">
          <cell r="A1184">
            <v>45384</v>
          </cell>
          <cell r="B1184">
            <v>283.12400000000002</v>
          </cell>
          <cell r="C1184">
            <v>450</v>
          </cell>
        </row>
        <row r="1185">
          <cell r="A1185">
            <v>45385</v>
          </cell>
          <cell r="B1185">
            <v>284.40499999999997</v>
          </cell>
          <cell r="C1185">
            <v>450</v>
          </cell>
        </row>
        <row r="1186">
          <cell r="A1186">
            <v>45386</v>
          </cell>
          <cell r="B1186">
            <v>287.82400000000001</v>
          </cell>
          <cell r="C1186">
            <v>450</v>
          </cell>
        </row>
        <row r="1187">
          <cell r="A1187">
            <v>45387</v>
          </cell>
          <cell r="B1187">
            <v>285.30799999999999</v>
          </cell>
          <cell r="C1187">
            <v>450</v>
          </cell>
        </row>
        <row r="1188">
          <cell r="A1188">
            <v>45390</v>
          </cell>
          <cell r="B1188">
            <v>282.34100000000001</v>
          </cell>
          <cell r="C1188">
            <v>450</v>
          </cell>
        </row>
        <row r="1189">
          <cell r="A1189">
            <v>45391</v>
          </cell>
          <cell r="B1189">
            <v>283.55399999999997</v>
          </cell>
          <cell r="C1189">
            <v>450</v>
          </cell>
        </row>
        <row r="1190">
          <cell r="A1190">
            <v>45392</v>
          </cell>
          <cell r="B1190">
            <v>268.54199999999997</v>
          </cell>
          <cell r="C1190">
            <v>450</v>
          </cell>
        </row>
        <row r="1191">
          <cell r="A1191">
            <v>45393</v>
          </cell>
          <cell r="B1191">
            <v>273.80799999999999</v>
          </cell>
          <cell r="C1191">
            <v>450</v>
          </cell>
        </row>
        <row r="1192">
          <cell r="A1192">
            <v>45394</v>
          </cell>
          <cell r="B1192">
            <v>281.43299999999999</v>
          </cell>
          <cell r="C1192">
            <v>450</v>
          </cell>
        </row>
        <row r="1193">
          <cell r="A1193">
            <v>45397</v>
          </cell>
          <cell r="B1193">
            <v>283.75299999999999</v>
          </cell>
          <cell r="C1193">
            <v>450</v>
          </cell>
        </row>
        <row r="1194">
          <cell r="A1194">
            <v>45398</v>
          </cell>
          <cell r="B1194">
            <v>289.70999999999998</v>
          </cell>
          <cell r="C1194">
            <v>450</v>
          </cell>
        </row>
        <row r="1195">
          <cell r="A1195">
            <v>45399</v>
          </cell>
          <cell r="B1195">
            <v>294.13099999999997</v>
          </cell>
          <cell r="C1195">
            <v>450</v>
          </cell>
        </row>
        <row r="1196">
          <cell r="A1196">
            <v>45400</v>
          </cell>
          <cell r="B1196">
            <v>291.63600000000002</v>
          </cell>
          <cell r="C1196">
            <v>450</v>
          </cell>
        </row>
        <row r="1197">
          <cell r="A1197">
            <v>45401</v>
          </cell>
          <cell r="B1197">
            <v>293.75599999999997</v>
          </cell>
          <cell r="C1197">
            <v>450</v>
          </cell>
        </row>
        <row r="1198">
          <cell r="A1198">
            <v>45404</v>
          </cell>
          <cell r="B1198">
            <v>294.38600000000002</v>
          </cell>
          <cell r="C1198">
            <v>450</v>
          </cell>
        </row>
        <row r="1199">
          <cell r="A1199">
            <v>45405</v>
          </cell>
          <cell r="B1199">
            <v>297.59399999999999</v>
          </cell>
          <cell r="C1199">
            <v>450</v>
          </cell>
        </row>
        <row r="1200">
          <cell r="A1200">
            <v>45406</v>
          </cell>
          <cell r="B1200">
            <v>297.17</v>
          </cell>
          <cell r="C1200">
            <v>450</v>
          </cell>
        </row>
        <row r="1201">
          <cell r="A1201">
            <v>45407</v>
          </cell>
          <cell r="B1201">
            <v>294.12599999999998</v>
          </cell>
          <cell r="C1201">
            <v>450</v>
          </cell>
        </row>
        <row r="1202">
          <cell r="A1202">
            <v>45408</v>
          </cell>
          <cell r="B1202">
            <v>293.84899999999999</v>
          </cell>
          <cell r="C1202">
            <v>450</v>
          </cell>
        </row>
        <row r="1203">
          <cell r="A1203">
            <v>45411</v>
          </cell>
          <cell r="B1203">
            <v>296.77300000000002</v>
          </cell>
          <cell r="C1203">
            <v>450</v>
          </cell>
        </row>
        <row r="1204">
          <cell r="A1204">
            <v>45412</v>
          </cell>
          <cell r="B1204">
            <v>293.45600000000002</v>
          </cell>
          <cell r="C1204">
            <v>450</v>
          </cell>
        </row>
        <row r="1205">
          <cell r="A1205">
            <v>45413</v>
          </cell>
          <cell r="B1205">
            <v>301.541</v>
          </cell>
          <cell r="C1205">
            <v>450</v>
          </cell>
        </row>
        <row r="1206">
          <cell r="A1206">
            <v>45414</v>
          </cell>
          <cell r="B1206">
            <v>302.25599999999997</v>
          </cell>
          <cell r="C1206">
            <v>450</v>
          </cell>
        </row>
        <row r="1207">
          <cell r="A1207">
            <v>45415</v>
          </cell>
          <cell r="B1207">
            <v>289.68299999999999</v>
          </cell>
          <cell r="C1207">
            <v>450</v>
          </cell>
        </row>
        <row r="1208">
          <cell r="A1208">
            <v>45418</v>
          </cell>
          <cell r="B1208">
            <v>299.05399999999997</v>
          </cell>
          <cell r="C1208">
            <v>450</v>
          </cell>
        </row>
        <row r="1209">
          <cell r="A1209">
            <v>45419</v>
          </cell>
          <cell r="B1209">
            <v>282.29199999999997</v>
          </cell>
          <cell r="C1209">
            <v>450</v>
          </cell>
        </row>
        <row r="1210">
          <cell r="A1210">
            <v>45420</v>
          </cell>
          <cell r="B1210">
            <v>285.54199999999997</v>
          </cell>
          <cell r="C1210">
            <v>450</v>
          </cell>
        </row>
        <row r="1211">
          <cell r="A1211">
            <v>45421</v>
          </cell>
          <cell r="B1211">
            <v>282.58199999999999</v>
          </cell>
          <cell r="C1211">
            <v>450</v>
          </cell>
        </row>
        <row r="1212">
          <cell r="A1212">
            <v>45422</v>
          </cell>
          <cell r="B1212">
            <v>279.74299999999999</v>
          </cell>
          <cell r="C1212">
            <v>450</v>
          </cell>
        </row>
        <row r="1213">
          <cell r="A1213">
            <v>45425</v>
          </cell>
          <cell r="B1213">
            <v>279.90100000000001</v>
          </cell>
          <cell r="C1213">
            <v>450</v>
          </cell>
        </row>
        <row r="1214">
          <cell r="A1214">
            <v>45426</v>
          </cell>
          <cell r="B1214">
            <v>281.45699999999999</v>
          </cell>
          <cell r="C1214">
            <v>450</v>
          </cell>
        </row>
        <row r="1215">
          <cell r="A1215">
            <v>45427</v>
          </cell>
          <cell r="B1215">
            <v>281.84699999999998</v>
          </cell>
          <cell r="C1215">
            <v>450</v>
          </cell>
        </row>
        <row r="1216">
          <cell r="A1216">
            <v>45428</v>
          </cell>
          <cell r="B1216">
            <v>279.95299999999997</v>
          </cell>
          <cell r="C1216">
            <v>450</v>
          </cell>
        </row>
        <row r="1217">
          <cell r="A1217">
            <v>45429</v>
          </cell>
          <cell r="B1217">
            <v>270.28399999999999</v>
          </cell>
          <cell r="C1217">
            <v>450</v>
          </cell>
        </row>
        <row r="1218">
          <cell r="A1218">
            <v>45432</v>
          </cell>
          <cell r="B1218">
            <v>269.19900000000001</v>
          </cell>
          <cell r="C1218">
            <v>450</v>
          </cell>
        </row>
        <row r="1219">
          <cell r="A1219">
            <v>45433</v>
          </cell>
          <cell r="B1219">
            <v>270.80500000000001</v>
          </cell>
          <cell r="C1219">
            <v>450</v>
          </cell>
        </row>
        <row r="1220">
          <cell r="A1220">
            <v>45434</v>
          </cell>
          <cell r="B1220">
            <v>275.51100000000002</v>
          </cell>
          <cell r="C1220">
            <v>450</v>
          </cell>
        </row>
        <row r="1221">
          <cell r="A1221">
            <v>45435</v>
          </cell>
          <cell r="B1221">
            <v>271.80399999999997</v>
          </cell>
          <cell r="C1221">
            <v>450</v>
          </cell>
        </row>
        <row r="1222">
          <cell r="A1222">
            <v>45436</v>
          </cell>
          <cell r="B1222">
            <v>267.423</v>
          </cell>
          <cell r="C1222">
            <v>450</v>
          </cell>
        </row>
        <row r="1223">
          <cell r="A1223">
            <v>45439</v>
          </cell>
          <cell r="B1223">
            <v>267.423</v>
          </cell>
          <cell r="C1223">
            <v>450</v>
          </cell>
        </row>
        <row r="1224">
          <cell r="A1224">
            <v>45440</v>
          </cell>
          <cell r="B1224">
            <v>264.22000000000003</v>
          </cell>
          <cell r="C1224">
            <v>450</v>
          </cell>
        </row>
        <row r="1225">
          <cell r="A1225">
            <v>45441</v>
          </cell>
          <cell r="B1225">
            <v>268.36399999999998</v>
          </cell>
          <cell r="C1225">
            <v>450</v>
          </cell>
        </row>
        <row r="1226">
          <cell r="A1226">
            <v>45442</v>
          </cell>
          <cell r="B1226">
            <v>273.93700000000001</v>
          </cell>
          <cell r="C1226">
            <v>450</v>
          </cell>
        </row>
        <row r="1227">
          <cell r="A1227">
            <v>45443</v>
          </cell>
          <cell r="B1227">
            <v>273.56099999999998</v>
          </cell>
          <cell r="C1227">
            <v>450</v>
          </cell>
        </row>
        <row r="1228">
          <cell r="A1228">
            <v>45446</v>
          </cell>
          <cell r="B1228">
            <v>280.34800000000001</v>
          </cell>
          <cell r="C1228">
            <v>450</v>
          </cell>
        </row>
        <row r="1229">
          <cell r="A1229">
            <v>45447</v>
          </cell>
          <cell r="B1229">
            <v>284.19</v>
          </cell>
          <cell r="C1229">
            <v>450</v>
          </cell>
        </row>
        <row r="1230">
          <cell r="A1230">
            <v>45448</v>
          </cell>
          <cell r="B1230">
            <v>289.04599999999999</v>
          </cell>
          <cell r="C1230">
            <v>450</v>
          </cell>
        </row>
        <row r="1231">
          <cell r="A1231">
            <v>45449</v>
          </cell>
          <cell r="B1231">
            <v>290.892</v>
          </cell>
          <cell r="C1231">
            <v>450</v>
          </cell>
        </row>
        <row r="1232">
          <cell r="A1232">
            <v>45450</v>
          </cell>
          <cell r="B1232">
            <v>276.01100000000002</v>
          </cell>
          <cell r="C1232">
            <v>450</v>
          </cell>
        </row>
        <row r="1233">
          <cell r="A1233">
            <v>45453</v>
          </cell>
          <cell r="B1233">
            <v>276.45400000000001</v>
          </cell>
          <cell r="C1233">
            <v>450</v>
          </cell>
        </row>
        <row r="1234">
          <cell r="A1234">
            <v>45454</v>
          </cell>
          <cell r="B1234">
            <v>280.91899999999998</v>
          </cell>
          <cell r="C1234">
            <v>450</v>
          </cell>
        </row>
        <row r="1235">
          <cell r="A1235">
            <v>45455</v>
          </cell>
          <cell r="B1235">
            <v>286.48899999999998</v>
          </cell>
          <cell r="C1235">
            <v>450</v>
          </cell>
        </row>
        <row r="1236">
          <cell r="A1236">
            <v>45456</v>
          </cell>
          <cell r="B1236">
            <v>294.06299999999999</v>
          </cell>
          <cell r="C1236">
            <v>450</v>
          </cell>
        </row>
        <row r="1237">
          <cell r="A1237">
            <v>45457</v>
          </cell>
          <cell r="B1237">
            <v>298.57799999999997</v>
          </cell>
          <cell r="C1237">
            <v>450</v>
          </cell>
        </row>
        <row r="1238">
          <cell r="A1238">
            <v>45460</v>
          </cell>
          <cell r="B1238">
            <v>294.42700000000002</v>
          </cell>
          <cell r="C1238">
            <v>450</v>
          </cell>
        </row>
        <row r="1239">
          <cell r="A1239">
            <v>45461</v>
          </cell>
          <cell r="B1239">
            <v>300.19400000000002</v>
          </cell>
          <cell r="C1239">
            <v>450</v>
          </cell>
        </row>
        <row r="1240">
          <cell r="A1240">
            <v>45462</v>
          </cell>
          <cell r="B1240">
            <v>300.19400000000002</v>
          </cell>
          <cell r="C1240">
            <v>450</v>
          </cell>
        </row>
        <row r="1241">
          <cell r="A1241">
            <v>45463</v>
          </cell>
          <cell r="B1241">
            <v>297.661</v>
          </cell>
          <cell r="C1241">
            <v>450</v>
          </cell>
        </row>
        <row r="1242">
          <cell r="A1242">
            <v>45464</v>
          </cell>
          <cell r="B1242">
            <v>298.90699999999998</v>
          </cell>
          <cell r="C1242">
            <v>450</v>
          </cell>
        </row>
        <row r="1243">
          <cell r="A1243">
            <v>45467</v>
          </cell>
          <cell r="B1243">
            <v>301.86500000000001</v>
          </cell>
          <cell r="C1243">
            <v>450</v>
          </cell>
        </row>
        <row r="1244">
          <cell r="A1244">
            <v>45468</v>
          </cell>
          <cell r="B1244">
            <v>298.36799999999999</v>
          </cell>
          <cell r="C1244">
            <v>450</v>
          </cell>
        </row>
        <row r="1245">
          <cell r="A1245">
            <v>45469</v>
          </cell>
          <cell r="B1245">
            <v>294.14299999999997</v>
          </cell>
          <cell r="C1245">
            <v>450</v>
          </cell>
        </row>
        <row r="1246">
          <cell r="A1246">
            <v>45470</v>
          </cell>
          <cell r="B1246">
            <v>297.23599999999999</v>
          </cell>
          <cell r="C1246">
            <v>450</v>
          </cell>
        </row>
        <row r="1247">
          <cell r="A1247">
            <v>45471</v>
          </cell>
          <cell r="B1247">
            <v>292.77600000000001</v>
          </cell>
          <cell r="C1247">
            <v>450</v>
          </cell>
        </row>
        <row r="1248">
          <cell r="A1248">
            <v>45474</v>
          </cell>
          <cell r="B1248">
            <v>289.75700000000001</v>
          </cell>
          <cell r="C1248">
            <v>450</v>
          </cell>
        </row>
        <row r="1249">
          <cell r="A1249">
            <v>45475</v>
          </cell>
          <cell r="B1249">
            <v>295.35199999999998</v>
          </cell>
          <cell r="C1249">
            <v>450</v>
          </cell>
        </row>
        <row r="1250">
          <cell r="A1250">
            <v>45476</v>
          </cell>
          <cell r="B1250">
            <v>297.28899999999999</v>
          </cell>
          <cell r="C1250">
            <v>450</v>
          </cell>
          <cell r="D1250">
            <v>440</v>
          </cell>
        </row>
        <row r="1251">
          <cell r="A1251">
            <v>45477</v>
          </cell>
          <cell r="B1251">
            <v>297.28899999999999</v>
          </cell>
          <cell r="C1251">
            <v>450</v>
          </cell>
          <cell r="D1251">
            <v>440</v>
          </cell>
        </row>
        <row r="1252">
          <cell r="A1252">
            <v>45478</v>
          </cell>
          <cell r="B1252">
            <v>304.30399999999997</v>
          </cell>
          <cell r="C1252">
            <v>450</v>
          </cell>
          <cell r="D1252">
            <v>440</v>
          </cell>
        </row>
        <row r="1253">
          <cell r="A1253">
            <v>45481</v>
          </cell>
          <cell r="B1253">
            <v>297.38099999999997</v>
          </cell>
          <cell r="C1253">
            <v>450</v>
          </cell>
          <cell r="D1253">
            <v>440</v>
          </cell>
        </row>
        <row r="1254">
          <cell r="A1254">
            <v>45482</v>
          </cell>
          <cell r="B1254">
            <v>297.81599999999997</v>
          </cell>
          <cell r="C1254">
            <v>450</v>
          </cell>
          <cell r="D1254">
            <v>440</v>
          </cell>
        </row>
        <row r="1255">
          <cell r="A1255">
            <v>45483</v>
          </cell>
          <cell r="B1255">
            <v>300.77100000000002</v>
          </cell>
          <cell r="C1255">
            <v>450</v>
          </cell>
          <cell r="D1255">
            <v>440</v>
          </cell>
        </row>
        <row r="1256">
          <cell r="A1256">
            <v>45484</v>
          </cell>
          <cell r="B1256">
            <v>306.39</v>
          </cell>
          <cell r="C1256">
            <v>450</v>
          </cell>
          <cell r="D1256">
            <v>440</v>
          </cell>
        </row>
        <row r="1257">
          <cell r="A1257">
            <v>45485</v>
          </cell>
          <cell r="B1257">
            <v>305.38499999999999</v>
          </cell>
          <cell r="C1257">
            <v>450</v>
          </cell>
          <cell r="D1257">
            <v>440</v>
          </cell>
        </row>
        <row r="1258">
          <cell r="A1258">
            <v>45488</v>
          </cell>
          <cell r="B1258">
            <v>304.8</v>
          </cell>
          <cell r="C1258">
            <v>450</v>
          </cell>
          <cell r="D1258">
            <v>440</v>
          </cell>
        </row>
        <row r="1259">
          <cell r="A1259">
            <v>45489</v>
          </cell>
          <cell r="B1259">
            <v>306.416</v>
          </cell>
          <cell r="C1259">
            <v>450</v>
          </cell>
          <cell r="D1259">
            <v>440</v>
          </cell>
        </row>
        <row r="1260">
          <cell r="A1260">
            <v>45490</v>
          </cell>
          <cell r="B1260">
            <v>308.238</v>
          </cell>
          <cell r="C1260">
            <v>450</v>
          </cell>
          <cell r="D1260">
            <v>440</v>
          </cell>
        </row>
        <row r="1261">
          <cell r="A1261">
            <v>45491</v>
          </cell>
          <cell r="B1261">
            <v>311.54899999999998</v>
          </cell>
          <cell r="C1261">
            <v>450</v>
          </cell>
          <cell r="D1261">
            <v>440</v>
          </cell>
        </row>
        <row r="1262">
          <cell r="A1262">
            <v>45492</v>
          </cell>
          <cell r="B1262">
            <v>305.23099999999999</v>
          </cell>
          <cell r="C1262">
            <v>450</v>
          </cell>
          <cell r="D1262">
            <v>440</v>
          </cell>
        </row>
        <row r="1263">
          <cell r="A1263">
            <v>45495</v>
          </cell>
          <cell r="B1263">
            <v>305.78800000000001</v>
          </cell>
          <cell r="C1263">
            <v>450</v>
          </cell>
          <cell r="D1263">
            <v>440</v>
          </cell>
        </row>
        <row r="1264">
          <cell r="A1264">
            <v>45496</v>
          </cell>
          <cell r="B1264">
            <v>310.892</v>
          </cell>
          <cell r="C1264">
            <v>450</v>
          </cell>
          <cell r="D1264">
            <v>440</v>
          </cell>
        </row>
        <row r="1265">
          <cell r="A1265">
            <v>45497</v>
          </cell>
          <cell r="B1265">
            <v>312.827</v>
          </cell>
          <cell r="C1265">
            <v>450</v>
          </cell>
          <cell r="D1265">
            <v>440</v>
          </cell>
        </row>
        <row r="1266">
          <cell r="A1266">
            <v>45498</v>
          </cell>
          <cell r="B1266">
            <v>318.23</v>
          </cell>
          <cell r="C1266">
            <v>450</v>
          </cell>
          <cell r="D1266">
            <v>440</v>
          </cell>
        </row>
        <row r="1267">
          <cell r="A1267">
            <v>45499</v>
          </cell>
          <cell r="B1267">
            <v>321.51499999999999</v>
          </cell>
          <cell r="C1267">
            <v>450</v>
          </cell>
          <cell r="D1267">
            <v>440</v>
          </cell>
        </row>
        <row r="1268">
          <cell r="A1268">
            <v>45502</v>
          </cell>
          <cell r="B1268">
            <v>318.36500000000001</v>
          </cell>
          <cell r="C1268">
            <v>450</v>
          </cell>
          <cell r="D1268">
            <v>440</v>
          </cell>
        </row>
        <row r="1269">
          <cell r="A1269">
            <v>45503</v>
          </cell>
          <cell r="B1269">
            <v>320.73700000000002</v>
          </cell>
          <cell r="C1269">
            <v>450</v>
          </cell>
          <cell r="D1269">
            <v>440</v>
          </cell>
        </row>
        <row r="1270">
          <cell r="A1270">
            <v>45504</v>
          </cell>
          <cell r="B1270">
            <v>320.97000000000003</v>
          </cell>
          <cell r="C1270">
            <v>450</v>
          </cell>
          <cell r="D1270">
            <v>440</v>
          </cell>
        </row>
        <row r="1271">
          <cell r="A1271">
            <v>45505</v>
          </cell>
          <cell r="B1271">
            <v>331.14400000000001</v>
          </cell>
          <cell r="C1271">
            <v>450</v>
          </cell>
          <cell r="D1271">
            <v>440</v>
          </cell>
        </row>
        <row r="1272">
          <cell r="A1272">
            <v>45506</v>
          </cell>
          <cell r="B1272">
            <v>351.40600000000001</v>
          </cell>
          <cell r="C1272">
            <v>450</v>
          </cell>
          <cell r="D1272">
            <v>440</v>
          </cell>
        </row>
        <row r="1273">
          <cell r="A1273">
            <v>45509</v>
          </cell>
          <cell r="B1273">
            <v>352.43400000000003</v>
          </cell>
          <cell r="C1273">
            <v>450</v>
          </cell>
          <cell r="D1273">
            <v>440</v>
          </cell>
        </row>
        <row r="1274">
          <cell r="A1274">
            <v>45510</v>
          </cell>
          <cell r="B1274">
            <v>345.81200000000001</v>
          </cell>
          <cell r="C1274">
            <v>450</v>
          </cell>
          <cell r="D1274">
            <v>440</v>
          </cell>
        </row>
        <row r="1275">
          <cell r="A1275">
            <v>45511</v>
          </cell>
          <cell r="B1275">
            <v>341.80900000000003</v>
          </cell>
          <cell r="C1275">
            <v>450</v>
          </cell>
          <cell r="D1275">
            <v>440</v>
          </cell>
        </row>
        <row r="1276">
          <cell r="A1276">
            <v>45512</v>
          </cell>
          <cell r="B1276">
            <v>338.142</v>
          </cell>
          <cell r="C1276">
            <v>450</v>
          </cell>
          <cell r="D1276">
            <v>440</v>
          </cell>
        </row>
        <row r="1277">
          <cell r="A1277">
            <v>45513</v>
          </cell>
          <cell r="B1277">
            <v>340.17099999999999</v>
          </cell>
          <cell r="C1277">
            <v>450</v>
          </cell>
          <cell r="D1277">
            <v>440</v>
          </cell>
        </row>
        <row r="1278">
          <cell r="A1278">
            <v>45516</v>
          </cell>
          <cell r="B1278">
            <v>342.892</v>
          </cell>
          <cell r="C1278">
            <v>450</v>
          </cell>
          <cell r="D1278">
            <v>440</v>
          </cell>
        </row>
        <row r="1279">
          <cell r="A1279">
            <v>45517</v>
          </cell>
          <cell r="B1279">
            <v>347.286</v>
          </cell>
          <cell r="C1279">
            <v>450</v>
          </cell>
          <cell r="D1279">
            <v>440</v>
          </cell>
        </row>
        <row r="1280">
          <cell r="A1280">
            <v>45518</v>
          </cell>
          <cell r="B1280">
            <v>338.83100000000002</v>
          </cell>
          <cell r="C1280">
            <v>450</v>
          </cell>
          <cell r="D1280">
            <v>440</v>
          </cell>
        </row>
        <row r="1281">
          <cell r="A1281">
            <v>45519</v>
          </cell>
          <cell r="B1281">
            <v>326.87799999999999</v>
          </cell>
          <cell r="C1281">
            <v>450</v>
          </cell>
          <cell r="D1281">
            <v>440</v>
          </cell>
        </row>
        <row r="1282">
          <cell r="A1282">
            <v>45520</v>
          </cell>
          <cell r="B1282">
            <v>323.33600000000001</v>
          </cell>
          <cell r="C1282">
            <v>450</v>
          </cell>
          <cell r="D1282">
            <v>440</v>
          </cell>
        </row>
        <row r="1283">
          <cell r="A1283">
            <v>45523</v>
          </cell>
          <cell r="B1283">
            <v>321.13099999999997</v>
          </cell>
          <cell r="C1283">
            <v>450</v>
          </cell>
          <cell r="D1283">
            <v>440</v>
          </cell>
        </row>
        <row r="1284">
          <cell r="A1284">
            <v>45524</v>
          </cell>
          <cell r="B1284">
            <v>323.54000000000002</v>
          </cell>
          <cell r="C1284">
            <v>450</v>
          </cell>
          <cell r="D1284">
            <v>440</v>
          </cell>
        </row>
        <row r="1285">
          <cell r="A1285">
            <v>45525</v>
          </cell>
          <cell r="B1285">
            <v>327.33699999999999</v>
          </cell>
          <cell r="C1285">
            <v>450</v>
          </cell>
          <cell r="D1285">
            <v>440</v>
          </cell>
        </row>
        <row r="1286">
          <cell r="A1286">
            <v>45526</v>
          </cell>
          <cell r="B1286">
            <v>322.471</v>
          </cell>
          <cell r="C1286">
            <v>450</v>
          </cell>
          <cell r="D1286">
            <v>440</v>
          </cell>
        </row>
        <row r="1287">
          <cell r="A1287">
            <v>45527</v>
          </cell>
          <cell r="B1287">
            <v>323.78899999999999</v>
          </cell>
          <cell r="C1287">
            <v>450</v>
          </cell>
          <cell r="D1287">
            <v>440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">
          <cell r="B1" t="str">
            <v>Վարձակալության գնաճ</v>
          </cell>
        </row>
        <row r="2">
          <cell r="A2" t="str">
            <v>2019/1</v>
          </cell>
          <cell r="B2">
            <v>100.04276827309317</v>
          </cell>
        </row>
        <row r="3">
          <cell r="A3" t="str">
            <v>2019/2</v>
          </cell>
          <cell r="B3">
            <v>100.04276827309317</v>
          </cell>
        </row>
        <row r="4">
          <cell r="A4" t="str">
            <v>2019/3</v>
          </cell>
          <cell r="B4">
            <v>100.04276827309317</v>
          </cell>
        </row>
        <row r="5">
          <cell r="A5" t="str">
            <v>2019/4</v>
          </cell>
          <cell r="B5">
            <v>100.105705687415</v>
          </cell>
        </row>
        <row r="6">
          <cell r="A6" t="str">
            <v>2019/5</v>
          </cell>
          <cell r="B6">
            <v>100.31231590499246</v>
          </cell>
        </row>
        <row r="7">
          <cell r="A7" t="str">
            <v>2019/6</v>
          </cell>
          <cell r="B7">
            <v>103.70142473114825</v>
          </cell>
        </row>
        <row r="8">
          <cell r="A8" t="str">
            <v>2019/7</v>
          </cell>
          <cell r="B8">
            <v>104.00622517600134</v>
          </cell>
        </row>
        <row r="9">
          <cell r="A9" t="str">
            <v>2019/8</v>
          </cell>
          <cell r="B9">
            <v>104.25973743590218</v>
          </cell>
        </row>
        <row r="10">
          <cell r="A10" t="str">
            <v>2019/9</v>
          </cell>
          <cell r="B10">
            <v>104.56208728337063</v>
          </cell>
        </row>
        <row r="11">
          <cell r="A11" t="str">
            <v>2019/10</v>
          </cell>
          <cell r="B11">
            <v>108.04251886731385</v>
          </cell>
        </row>
        <row r="12">
          <cell r="A12" t="str">
            <v>2019/11</v>
          </cell>
          <cell r="B12">
            <v>108.25974450640727</v>
          </cell>
        </row>
        <row r="13">
          <cell r="A13" t="str">
            <v>2019/12</v>
          </cell>
          <cell r="B13">
            <v>108.40759089137102</v>
          </cell>
        </row>
        <row r="14">
          <cell r="A14" t="str">
            <v>2020/1</v>
          </cell>
          <cell r="B14">
            <v>108.70735924132863</v>
          </cell>
        </row>
        <row r="15">
          <cell r="A15" t="str">
            <v>2020/2</v>
          </cell>
          <cell r="B15">
            <v>108.99951589694334</v>
          </cell>
        </row>
        <row r="16">
          <cell r="A16" t="str">
            <v>2020/3</v>
          </cell>
          <cell r="B16">
            <v>109.16703398954579</v>
          </cell>
        </row>
        <row r="17">
          <cell r="A17" t="str">
            <v>2020/4</v>
          </cell>
          <cell r="B17">
            <v>109.16703398954579</v>
          </cell>
        </row>
        <row r="18">
          <cell r="A18" t="str">
            <v>2020/5</v>
          </cell>
          <cell r="B18">
            <v>109.2535407951777</v>
          </cell>
        </row>
        <row r="19">
          <cell r="A19" t="str">
            <v>2020/6</v>
          </cell>
          <cell r="B19">
            <v>109.68983092744388</v>
          </cell>
        </row>
        <row r="20">
          <cell r="A20" t="str">
            <v>2020/7</v>
          </cell>
          <cell r="B20">
            <v>110.05792305801388</v>
          </cell>
        </row>
        <row r="21">
          <cell r="A21" t="str">
            <v>2020/8</v>
          </cell>
          <cell r="B21">
            <v>110.32241743198217</v>
          </cell>
        </row>
        <row r="22">
          <cell r="A22" t="str">
            <v>2020/9</v>
          </cell>
          <cell r="B22">
            <v>110.94430494209548</v>
          </cell>
        </row>
        <row r="23">
          <cell r="A23" t="str">
            <v>2020/10</v>
          </cell>
          <cell r="B23">
            <v>111.17406436636583</v>
          </cell>
        </row>
        <row r="24">
          <cell r="A24" t="str">
            <v>2020/11</v>
          </cell>
          <cell r="B24">
            <v>112.39009615185751</v>
          </cell>
        </row>
        <row r="25">
          <cell r="A25" t="str">
            <v>2020/12</v>
          </cell>
          <cell r="B25">
            <v>113.17019975075364</v>
          </cell>
        </row>
        <row r="26">
          <cell r="A26" t="str">
            <v>2021/1</v>
          </cell>
          <cell r="B26">
            <v>114.80789996552785</v>
          </cell>
        </row>
        <row r="27">
          <cell r="A27" t="str">
            <v>2021/2</v>
          </cell>
          <cell r="B27">
            <v>115.53121863158194</v>
          </cell>
        </row>
        <row r="28">
          <cell r="A28" t="str">
            <v>2021/3</v>
          </cell>
          <cell r="B28">
            <v>115.83184321802671</v>
          </cell>
        </row>
        <row r="29">
          <cell r="A29" t="str">
            <v>2021/4</v>
          </cell>
          <cell r="B29">
            <v>116.38342420799785</v>
          </cell>
        </row>
        <row r="30">
          <cell r="A30" t="str">
            <v>2021/5</v>
          </cell>
          <cell r="B30">
            <v>116.68950554816219</v>
          </cell>
        </row>
        <row r="31">
          <cell r="A31" t="str">
            <v>2021/6</v>
          </cell>
          <cell r="B31">
            <v>117.60946180465575</v>
          </cell>
        </row>
        <row r="32">
          <cell r="A32" t="str">
            <v>2021/7</v>
          </cell>
          <cell r="B32">
            <v>117.60946180465575</v>
          </cell>
        </row>
        <row r="33">
          <cell r="A33" t="str">
            <v>2021/8</v>
          </cell>
          <cell r="B33">
            <v>117.60946180465575</v>
          </cell>
        </row>
        <row r="34">
          <cell r="A34" t="str">
            <v>2021/9</v>
          </cell>
          <cell r="B34">
            <v>118.35226579384955</v>
          </cell>
        </row>
        <row r="35">
          <cell r="A35" t="str">
            <v>2021/10</v>
          </cell>
          <cell r="B35">
            <v>118.54571335190096</v>
          </cell>
        </row>
        <row r="36">
          <cell r="A36" t="str">
            <v>2021/11</v>
          </cell>
          <cell r="B36">
            <v>118.87972039335064</v>
          </cell>
        </row>
        <row r="37">
          <cell r="A37" t="str">
            <v>2021/12</v>
          </cell>
          <cell r="B37">
            <v>119.13934473628784</v>
          </cell>
        </row>
        <row r="38">
          <cell r="A38" t="str">
            <v>2022/1</v>
          </cell>
          <cell r="B38">
            <v>119.84998267025257</v>
          </cell>
        </row>
        <row r="39">
          <cell r="A39" t="str">
            <v>2022/2</v>
          </cell>
          <cell r="B39">
            <v>120.0415463308393</v>
          </cell>
        </row>
        <row r="40">
          <cell r="A40" t="str">
            <v>2022/3</v>
          </cell>
          <cell r="B40">
            <v>132.95921096733025</v>
          </cell>
        </row>
        <row r="41">
          <cell r="A41" t="str">
            <v>2022/4</v>
          </cell>
          <cell r="B41">
            <v>138.69981132859411</v>
          </cell>
        </row>
        <row r="42">
          <cell r="A42" t="str">
            <v>2022/5</v>
          </cell>
          <cell r="B42">
            <v>143.71110516410539</v>
          </cell>
        </row>
        <row r="43">
          <cell r="A43" t="str">
            <v>2022/6</v>
          </cell>
          <cell r="B43">
            <v>147.16433520532402</v>
          </cell>
        </row>
        <row r="44">
          <cell r="A44" t="str">
            <v>2022/7</v>
          </cell>
          <cell r="B44">
            <v>152.79475366748491</v>
          </cell>
        </row>
        <row r="45">
          <cell r="A45" t="str">
            <v>2022/8</v>
          </cell>
          <cell r="B45">
            <v>154.91310013071001</v>
          </cell>
        </row>
        <row r="46">
          <cell r="A46" t="str">
            <v>2022/9</v>
          </cell>
          <cell r="B46">
            <v>159.37753719002728</v>
          </cell>
        </row>
        <row r="47">
          <cell r="A47" t="str">
            <v>2022/10</v>
          </cell>
          <cell r="B47">
            <v>164.32261883678834</v>
          </cell>
        </row>
        <row r="48">
          <cell r="A48" t="str">
            <v>2022/11</v>
          </cell>
          <cell r="B48">
            <v>168.29237068201004</v>
          </cell>
        </row>
        <row r="49">
          <cell r="A49" t="str">
            <v>2022/12</v>
          </cell>
          <cell r="B49">
            <v>169.56934504139284</v>
          </cell>
        </row>
        <row r="50">
          <cell r="A50" t="str">
            <v>2023/1</v>
          </cell>
          <cell r="B50">
            <v>169.56934504139284</v>
          </cell>
        </row>
        <row r="51">
          <cell r="A51" t="str">
            <v>2023/2</v>
          </cell>
          <cell r="B51">
            <v>168.03863207581011</v>
          </cell>
        </row>
        <row r="52">
          <cell r="A52" t="str">
            <v>2023/3</v>
          </cell>
          <cell r="B52">
            <v>168.33892601928798</v>
          </cell>
        </row>
        <row r="53">
          <cell r="A53" t="str">
            <v>2023/4</v>
          </cell>
          <cell r="B53">
            <v>168.37357077464213</v>
          </cell>
        </row>
        <row r="54">
          <cell r="A54" t="str">
            <v>2023/5</v>
          </cell>
          <cell r="B54">
            <v>168.37636622916011</v>
          </cell>
        </row>
        <row r="55">
          <cell r="A55" t="str">
            <v>2023/6</v>
          </cell>
          <cell r="B55">
            <v>168.20143417734769</v>
          </cell>
        </row>
        <row r="56">
          <cell r="A56" t="str">
            <v>2023/7</v>
          </cell>
          <cell r="B56">
            <v>168.20143417734769</v>
          </cell>
        </row>
        <row r="57">
          <cell r="A57" t="str">
            <v>2023/8</v>
          </cell>
          <cell r="B57">
            <v>168.24152213646803</v>
          </cell>
        </row>
        <row r="58">
          <cell r="A58" t="str">
            <v>2023/9</v>
          </cell>
          <cell r="B58">
            <v>168.42026734121242</v>
          </cell>
        </row>
        <row r="59">
          <cell r="A59" t="str">
            <v>2023/10</v>
          </cell>
          <cell r="B59">
            <v>171.28801453310899</v>
          </cell>
        </row>
        <row r="60">
          <cell r="A60" t="str">
            <v>2023/11</v>
          </cell>
          <cell r="B60">
            <v>173.48820243950254</v>
          </cell>
        </row>
        <row r="61">
          <cell r="A61" t="str">
            <v>2023/12</v>
          </cell>
          <cell r="B61">
            <v>174.00308595335633</v>
          </cell>
        </row>
        <row r="62">
          <cell r="A62" t="str">
            <v>2024/1</v>
          </cell>
          <cell r="B62">
            <v>174.28265309067817</v>
          </cell>
        </row>
        <row r="63">
          <cell r="A63" t="str">
            <v>2024/2</v>
          </cell>
          <cell r="B63">
            <v>173.54549247269364</v>
          </cell>
        </row>
        <row r="64">
          <cell r="A64" t="str">
            <v>2024/3</v>
          </cell>
          <cell r="B64">
            <v>172.48263862454988</v>
          </cell>
        </row>
        <row r="65">
          <cell r="A65" t="str">
            <v>2024/4</v>
          </cell>
          <cell r="B65">
            <v>171.0748766123499</v>
          </cell>
        </row>
        <row r="66">
          <cell r="A66" t="str">
            <v>2024/5</v>
          </cell>
          <cell r="B66">
            <v>170.44389428811851</v>
          </cell>
        </row>
        <row r="67">
          <cell r="A67" t="str">
            <v>2024/6</v>
          </cell>
          <cell r="B67">
            <v>170.30797454606352</v>
          </cell>
        </row>
        <row r="68">
          <cell r="A68" t="str">
            <v>2024/7</v>
          </cell>
          <cell r="B68">
            <v>169.96987659696393</v>
          </cell>
        </row>
      </sheetData>
      <sheetData sheetId="51"/>
      <sheetData sheetId="52"/>
      <sheetData sheetId="53">
        <row r="1">
          <cell r="B1" t="str">
            <v xml:space="preserve">Ցածր արտադրողական զբաղվածության կշիռը ընդհանուրի մեջ </v>
          </cell>
        </row>
        <row r="2">
          <cell r="A2">
            <v>43466</v>
          </cell>
          <cell r="B2">
            <v>10.567156511222199</v>
          </cell>
        </row>
        <row r="3">
          <cell r="A3">
            <v>43497</v>
          </cell>
          <cell r="B3">
            <v>10.671569419751091</v>
          </cell>
        </row>
        <row r="4">
          <cell r="A4">
            <v>43525</v>
          </cell>
          <cell r="B4">
            <v>10.838438561866866</v>
          </cell>
        </row>
        <row r="5">
          <cell r="A5">
            <v>43556</v>
          </cell>
          <cell r="B5">
            <v>10.91096706633143</v>
          </cell>
        </row>
        <row r="6">
          <cell r="A6">
            <v>43586</v>
          </cell>
          <cell r="B6">
            <v>11.012739686082874</v>
          </cell>
        </row>
        <row r="7">
          <cell r="A7">
            <v>43617</v>
          </cell>
          <cell r="B7">
            <v>11.287163936933522</v>
          </cell>
        </row>
        <row r="8">
          <cell r="A8">
            <v>43647</v>
          </cell>
          <cell r="B8">
            <v>11.41029191548497</v>
          </cell>
        </row>
        <row r="9">
          <cell r="A9">
            <v>43678</v>
          </cell>
          <cell r="B9">
            <v>11.499685410866689</v>
          </cell>
        </row>
        <row r="10">
          <cell r="A10">
            <v>43709</v>
          </cell>
          <cell r="B10">
            <v>11.34607842020379</v>
          </cell>
        </row>
        <row r="11">
          <cell r="A11">
            <v>43739</v>
          </cell>
          <cell r="B11">
            <v>11.312025422527041</v>
          </cell>
        </row>
        <row r="12">
          <cell r="A12">
            <v>43770</v>
          </cell>
          <cell r="B12">
            <v>11.228097694645809</v>
          </cell>
        </row>
        <row r="13">
          <cell r="A13">
            <v>43800</v>
          </cell>
          <cell r="B13">
            <v>11.303360299188794</v>
          </cell>
        </row>
        <row r="14">
          <cell r="A14">
            <v>43831</v>
          </cell>
          <cell r="B14">
            <v>11.412699470300163</v>
          </cell>
        </row>
        <row r="15">
          <cell r="A15">
            <v>43862</v>
          </cell>
          <cell r="B15">
            <v>11.583053030845202</v>
          </cell>
        </row>
        <row r="16">
          <cell r="A16">
            <v>43891</v>
          </cell>
          <cell r="B16">
            <v>11.512775536928213</v>
          </cell>
        </row>
        <row r="17">
          <cell r="A17">
            <v>43922</v>
          </cell>
          <cell r="B17">
            <v>10.016527004647045</v>
          </cell>
        </row>
        <row r="18">
          <cell r="A18">
            <v>43952</v>
          </cell>
          <cell r="B18">
            <v>10.780162145799608</v>
          </cell>
        </row>
        <row r="19">
          <cell r="A19">
            <v>43983</v>
          </cell>
          <cell r="B19">
            <v>11.304592362282847</v>
          </cell>
        </row>
        <row r="20">
          <cell r="A20">
            <v>44013</v>
          </cell>
          <cell r="B20">
            <v>11.138660046488829</v>
          </cell>
        </row>
        <row r="21">
          <cell r="A21">
            <v>44044</v>
          </cell>
          <cell r="B21">
            <v>11.345673844139412</v>
          </cell>
        </row>
        <row r="22">
          <cell r="A22">
            <v>44075</v>
          </cell>
          <cell r="B22">
            <v>11.460174670603079</v>
          </cell>
        </row>
        <row r="23">
          <cell r="A23">
            <v>44105</v>
          </cell>
          <cell r="B23">
            <v>10.928490621836326</v>
          </cell>
        </row>
        <row r="24">
          <cell r="A24">
            <v>44136</v>
          </cell>
          <cell r="B24">
            <v>10.765870700112128</v>
          </cell>
        </row>
        <row r="25">
          <cell r="A25">
            <v>44166</v>
          </cell>
          <cell r="B25">
            <v>10.801304076336789</v>
          </cell>
        </row>
        <row r="26">
          <cell r="A26">
            <v>44197</v>
          </cell>
          <cell r="B26">
            <v>10.892047697759109</v>
          </cell>
        </row>
        <row r="27">
          <cell r="A27">
            <v>44228</v>
          </cell>
          <cell r="B27">
            <v>11.150874509072912</v>
          </cell>
        </row>
        <row r="28">
          <cell r="A28">
            <v>44256</v>
          </cell>
          <cell r="B28">
            <v>11.208609037161231</v>
          </cell>
        </row>
        <row r="29">
          <cell r="A29">
            <v>44287</v>
          </cell>
          <cell r="B29">
            <v>11.403648717130576</v>
          </cell>
        </row>
        <row r="30">
          <cell r="A30">
            <v>44317</v>
          </cell>
          <cell r="B30">
            <v>11.667583419343275</v>
          </cell>
        </row>
        <row r="31">
          <cell r="A31">
            <v>44348</v>
          </cell>
          <cell r="B31">
            <v>11.937332928727947</v>
          </cell>
        </row>
        <row r="32">
          <cell r="A32">
            <v>44378</v>
          </cell>
          <cell r="B32">
            <v>12.243962630001763</v>
          </cell>
        </row>
        <row r="33">
          <cell r="A33">
            <v>44409</v>
          </cell>
          <cell r="B33">
            <v>12.259448622779379</v>
          </cell>
        </row>
        <row r="34">
          <cell r="A34">
            <v>44440</v>
          </cell>
          <cell r="B34">
            <v>12.086235986652168</v>
          </cell>
        </row>
        <row r="35">
          <cell r="A35">
            <v>44470</v>
          </cell>
          <cell r="B35">
            <v>12.141926839394081</v>
          </cell>
        </row>
        <row r="36">
          <cell r="A36">
            <v>44501</v>
          </cell>
          <cell r="B36">
            <v>12.094404543476603</v>
          </cell>
        </row>
        <row r="37">
          <cell r="A37">
            <v>44531</v>
          </cell>
          <cell r="B37">
            <v>12.079426283057701</v>
          </cell>
        </row>
        <row r="38">
          <cell r="A38">
            <v>44562</v>
          </cell>
          <cell r="B38">
            <v>12.015555832898061</v>
          </cell>
        </row>
        <row r="39">
          <cell r="A39">
            <v>44593</v>
          </cell>
          <cell r="B39">
            <v>12.121363696993949</v>
          </cell>
        </row>
        <row r="40">
          <cell r="A40">
            <v>44621</v>
          </cell>
          <cell r="B40">
            <v>12.234706990704822</v>
          </cell>
        </row>
        <row r="41">
          <cell r="A41">
            <v>44652</v>
          </cell>
          <cell r="B41">
            <v>12.416066360413515</v>
          </cell>
        </row>
        <row r="42">
          <cell r="A42">
            <v>44682</v>
          </cell>
          <cell r="B42">
            <v>12.415495162311899</v>
          </cell>
        </row>
        <row r="43">
          <cell r="A43">
            <v>44713</v>
          </cell>
          <cell r="B43">
            <v>12.454426091561301</v>
          </cell>
        </row>
        <row r="44">
          <cell r="A44">
            <v>44743</v>
          </cell>
          <cell r="B44">
            <v>12.544645993863737</v>
          </cell>
        </row>
        <row r="45">
          <cell r="A45">
            <v>44774</v>
          </cell>
          <cell r="B45">
            <v>12.612400608044902</v>
          </cell>
        </row>
        <row r="46">
          <cell r="A46">
            <v>44805</v>
          </cell>
          <cell r="B46">
            <v>12.360739519446776</v>
          </cell>
        </row>
        <row r="47">
          <cell r="A47">
            <v>44835</v>
          </cell>
          <cell r="B47">
            <v>12.290637168947692</v>
          </cell>
        </row>
        <row r="48">
          <cell r="A48">
            <v>44866</v>
          </cell>
          <cell r="B48">
            <v>12.204515272244356</v>
          </cell>
        </row>
        <row r="49">
          <cell r="A49">
            <v>44896</v>
          </cell>
          <cell r="B49">
            <v>12.367224991747849</v>
          </cell>
        </row>
        <row r="50">
          <cell r="A50">
            <v>44927</v>
          </cell>
          <cell r="B50">
            <v>12.294995100352049</v>
          </cell>
        </row>
        <row r="51">
          <cell r="A51">
            <v>44958</v>
          </cell>
          <cell r="B51">
            <v>12.348527241839756</v>
          </cell>
        </row>
        <row r="52">
          <cell r="A52">
            <v>44986</v>
          </cell>
          <cell r="B52">
            <v>12.582357157240038</v>
          </cell>
        </row>
        <row r="53">
          <cell r="A53">
            <v>45017</v>
          </cell>
          <cell r="B53">
            <v>12.728794190702105</v>
          </cell>
        </row>
        <row r="54">
          <cell r="A54">
            <v>45047</v>
          </cell>
          <cell r="B54">
            <v>12.831268692141723</v>
          </cell>
        </row>
        <row r="55">
          <cell r="A55">
            <v>45078</v>
          </cell>
          <cell r="B55">
            <v>12.971023675844249</v>
          </cell>
        </row>
        <row r="56">
          <cell r="A56">
            <v>45108</v>
          </cell>
          <cell r="B56">
            <v>13.243701693924992</v>
          </cell>
        </row>
        <row r="57">
          <cell r="A57">
            <v>45139</v>
          </cell>
          <cell r="B57">
            <v>13.218886251315528</v>
          </cell>
        </row>
        <row r="58">
          <cell r="A58">
            <v>45170</v>
          </cell>
          <cell r="B58">
            <v>13.070556364774907</v>
          </cell>
        </row>
        <row r="59">
          <cell r="A59">
            <v>45200</v>
          </cell>
          <cell r="B59">
            <v>12.969067350197131</v>
          </cell>
        </row>
        <row r="60">
          <cell r="A60">
            <v>45231</v>
          </cell>
          <cell r="B60">
            <v>12.913811460129404</v>
          </cell>
        </row>
        <row r="61">
          <cell r="A61">
            <v>45261</v>
          </cell>
          <cell r="B61">
            <v>13.028326357642911</v>
          </cell>
        </row>
        <row r="62">
          <cell r="A62">
            <v>45292</v>
          </cell>
          <cell r="B62">
            <v>13.154468526805662</v>
          </cell>
        </row>
        <row r="63">
          <cell r="A63">
            <v>45323</v>
          </cell>
          <cell r="B63">
            <v>13.233512781418064</v>
          </cell>
        </row>
        <row r="64">
          <cell r="A64">
            <v>45352</v>
          </cell>
          <cell r="B64">
            <v>13.241194350559493</v>
          </cell>
        </row>
        <row r="65">
          <cell r="A65">
            <v>45383</v>
          </cell>
          <cell r="B65">
            <v>13.348432575971675</v>
          </cell>
        </row>
        <row r="66">
          <cell r="A66">
            <v>45413</v>
          </cell>
          <cell r="B66">
            <v>13.414912585174518</v>
          </cell>
        </row>
        <row r="67">
          <cell r="A67">
            <v>45444</v>
          </cell>
          <cell r="B67">
            <v>13.589775967842071</v>
          </cell>
        </row>
        <row r="68">
          <cell r="A68">
            <v>45474</v>
          </cell>
          <cell r="B68">
            <v>13.7</v>
          </cell>
        </row>
      </sheetData>
      <sheetData sheetId="54"/>
      <sheetData sheetId="55"/>
      <sheetData sheetId="56">
        <row r="1">
          <cell r="B1" t="str">
            <v>Գրանցված ոչ ռեզիդենտ աշխատողների քանակ</v>
          </cell>
        </row>
        <row r="2">
          <cell r="A2" t="str">
            <v>2021-01</v>
          </cell>
          <cell r="B2">
            <v>4.891</v>
          </cell>
        </row>
        <row r="3">
          <cell r="A3" t="str">
            <v>2021-02</v>
          </cell>
          <cell r="B3">
            <v>4.9269999999999996</v>
          </cell>
        </row>
        <row r="4">
          <cell r="A4" t="str">
            <v>2021-03</v>
          </cell>
          <cell r="B4">
            <v>4.9850000000000003</v>
          </cell>
        </row>
        <row r="5">
          <cell r="A5" t="str">
            <v>2021-04</v>
          </cell>
          <cell r="B5">
            <v>5.0599999999999996</v>
          </cell>
        </row>
        <row r="6">
          <cell r="A6" t="str">
            <v>2021-05</v>
          </cell>
          <cell r="B6">
            <v>5.1109999999999998</v>
          </cell>
        </row>
        <row r="7">
          <cell r="A7" t="str">
            <v>2021-06</v>
          </cell>
          <cell r="B7">
            <v>5.1449999999999996</v>
          </cell>
        </row>
        <row r="8">
          <cell r="A8" t="str">
            <v>2021-07</v>
          </cell>
          <cell r="B8">
            <v>5.1369999999999996</v>
          </cell>
        </row>
        <row r="9">
          <cell r="A9" t="str">
            <v>2021-08</v>
          </cell>
          <cell r="B9">
            <v>5.2220000000000004</v>
          </cell>
        </row>
        <row r="10">
          <cell r="A10" t="str">
            <v>2021-09</v>
          </cell>
          <cell r="B10">
            <v>5.3769999999999998</v>
          </cell>
        </row>
        <row r="11">
          <cell r="A11" t="str">
            <v>2021-10</v>
          </cell>
          <cell r="B11">
            <v>5.4390000000000001</v>
          </cell>
        </row>
        <row r="12">
          <cell r="A12" t="str">
            <v>2021-11</v>
          </cell>
          <cell r="B12">
            <v>5.5149999999999997</v>
          </cell>
        </row>
        <row r="13">
          <cell r="A13" t="str">
            <v>2021-12</v>
          </cell>
          <cell r="B13">
            <v>5.532</v>
          </cell>
        </row>
        <row r="14">
          <cell r="A14" t="str">
            <v>2022-01</v>
          </cell>
          <cell r="B14">
            <v>5.6219999999999999</v>
          </cell>
        </row>
        <row r="15">
          <cell r="A15" t="str">
            <v>2022-02</v>
          </cell>
          <cell r="B15">
            <v>5.7290000000000001</v>
          </cell>
        </row>
        <row r="16">
          <cell r="A16" t="str">
            <v>2022-03</v>
          </cell>
          <cell r="B16">
            <v>6.4610000000000003</v>
          </cell>
        </row>
        <row r="17">
          <cell r="A17" t="str">
            <v>2022-04</v>
          </cell>
          <cell r="B17">
            <v>8.0709999999999997</v>
          </cell>
        </row>
        <row r="18">
          <cell r="A18" t="str">
            <v>2022-05</v>
          </cell>
          <cell r="B18">
            <v>9.3109999999999999</v>
          </cell>
        </row>
        <row r="19">
          <cell r="A19" t="str">
            <v>2022-06</v>
          </cell>
          <cell r="B19">
            <v>11.003</v>
          </cell>
        </row>
        <row r="20">
          <cell r="A20" t="str">
            <v>2022-07</v>
          </cell>
          <cell r="B20">
            <v>12.081</v>
          </cell>
        </row>
        <row r="21">
          <cell r="A21" t="str">
            <v>2022-08</v>
          </cell>
          <cell r="B21">
            <v>12.462</v>
          </cell>
        </row>
        <row r="22">
          <cell r="A22" t="str">
            <v>2022-09</v>
          </cell>
          <cell r="B22">
            <v>12.7</v>
          </cell>
        </row>
        <row r="23">
          <cell r="A23" t="str">
            <v>2022-10</v>
          </cell>
          <cell r="B23">
            <v>13.786</v>
          </cell>
        </row>
        <row r="24">
          <cell r="A24" t="str">
            <v>2022-11</v>
          </cell>
          <cell r="B24">
            <v>14.958</v>
          </cell>
        </row>
        <row r="25">
          <cell r="A25" t="str">
            <v>2022-12</v>
          </cell>
          <cell r="B25">
            <v>15.733000000000001</v>
          </cell>
        </row>
        <row r="26">
          <cell r="A26" t="str">
            <v>2023-01</v>
          </cell>
          <cell r="B26">
            <v>16.402999999999999</v>
          </cell>
        </row>
        <row r="27">
          <cell r="A27" t="str">
            <v>2023-02</v>
          </cell>
          <cell r="B27">
            <v>17.062000000000001</v>
          </cell>
        </row>
        <row r="28">
          <cell r="A28" t="str">
            <v>2023-03</v>
          </cell>
          <cell r="B28">
            <v>17.687000000000001</v>
          </cell>
        </row>
        <row r="29">
          <cell r="A29" t="str">
            <v>2023-04</v>
          </cell>
          <cell r="B29">
            <v>18.16</v>
          </cell>
        </row>
        <row r="30">
          <cell r="A30" t="str">
            <v>2023-05</v>
          </cell>
          <cell r="B30">
            <v>18.541</v>
          </cell>
        </row>
        <row r="31">
          <cell r="A31" t="str">
            <v>2023-06</v>
          </cell>
          <cell r="B31">
            <v>18.738</v>
          </cell>
        </row>
        <row r="32">
          <cell r="A32" t="str">
            <v>2023-07</v>
          </cell>
          <cell r="B32">
            <v>18.829999999999998</v>
          </cell>
        </row>
        <row r="33">
          <cell r="A33" t="str">
            <v>2023-08</v>
          </cell>
          <cell r="B33">
            <v>18.975999999999999</v>
          </cell>
        </row>
        <row r="34">
          <cell r="A34" t="str">
            <v>2023-09</v>
          </cell>
          <cell r="B34">
            <v>19.305</v>
          </cell>
        </row>
        <row r="35">
          <cell r="A35" t="str">
            <v>2023-10</v>
          </cell>
          <cell r="B35">
            <v>19.503</v>
          </cell>
        </row>
        <row r="36">
          <cell r="A36" t="str">
            <v>2023-11</v>
          </cell>
          <cell r="B36">
            <v>19.616</v>
          </cell>
        </row>
        <row r="37">
          <cell r="A37" t="str">
            <v>2023-12</v>
          </cell>
          <cell r="B37">
            <v>19.526</v>
          </cell>
        </row>
        <row r="38">
          <cell r="A38" t="str">
            <v>2024-01</v>
          </cell>
          <cell r="B38">
            <v>19.581</v>
          </cell>
        </row>
        <row r="39">
          <cell r="A39" t="str">
            <v>2024-02</v>
          </cell>
          <cell r="B39">
            <v>19.588000000000001</v>
          </cell>
        </row>
        <row r="40">
          <cell r="A40" t="str">
            <v>2024-03</v>
          </cell>
          <cell r="B40">
            <v>19.454000000000001</v>
          </cell>
        </row>
        <row r="41">
          <cell r="A41" t="str">
            <v>2024-04</v>
          </cell>
          <cell r="B41">
            <v>19.468</v>
          </cell>
        </row>
        <row r="42">
          <cell r="A42" t="str">
            <v>2024-05</v>
          </cell>
          <cell r="B42">
            <v>19.265000000000001</v>
          </cell>
        </row>
        <row r="43">
          <cell r="A43" t="str">
            <v>2024-06</v>
          </cell>
          <cell r="B43">
            <v>19.143000000000001</v>
          </cell>
        </row>
        <row r="44">
          <cell r="A44" t="str">
            <v>2024-07</v>
          </cell>
          <cell r="B44">
            <v>19.010000000000002</v>
          </cell>
        </row>
      </sheetData>
      <sheetData sheetId="57"/>
      <sheetData sheetId="58"/>
      <sheetData sheetId="59">
        <row r="2">
          <cell r="B2">
            <v>1.7</v>
          </cell>
          <cell r="C2">
            <v>2.5118181818181817</v>
          </cell>
          <cell r="D2">
            <v>2.9777272727272726</v>
          </cell>
          <cell r="E2">
            <v>4.8254545454545452</v>
          </cell>
        </row>
        <row r="3">
          <cell r="B3">
            <v>1.82</v>
          </cell>
          <cell r="C3">
            <v>2.5333333333333332</v>
          </cell>
          <cell r="D3">
            <v>2.9123809523809525</v>
          </cell>
          <cell r="E3">
            <v>4.8347619047619048</v>
          </cell>
        </row>
        <row r="4">
          <cell r="B4">
            <v>1.91</v>
          </cell>
          <cell r="C4">
            <v>2.6066666666666669</v>
          </cell>
          <cell r="D4">
            <v>2.8890476190476191</v>
          </cell>
          <cell r="E4">
            <v>4.7914285714285718</v>
          </cell>
        </row>
        <row r="5">
          <cell r="B5">
            <v>1.91</v>
          </cell>
          <cell r="C5">
            <v>2.6356521739130434</v>
          </cell>
          <cell r="D5">
            <v>2.8891304347826088</v>
          </cell>
          <cell r="E5">
            <v>4.7660869565217387</v>
          </cell>
        </row>
        <row r="6">
          <cell r="B6">
            <v>1.95</v>
          </cell>
          <cell r="C6">
            <v>2.7678947368421052</v>
          </cell>
          <cell r="D6">
            <v>3.0042105263157897</v>
          </cell>
          <cell r="E6">
            <v>4.8836842105263161</v>
          </cell>
        </row>
        <row r="7">
          <cell r="B7">
            <v>2.19</v>
          </cell>
          <cell r="C7">
            <v>2.8609090909090908</v>
          </cell>
          <cell r="D7">
            <v>3.1522727272727273</v>
          </cell>
          <cell r="E7">
            <v>5.0660869565217395</v>
          </cell>
        </row>
        <row r="8">
          <cell r="B8">
            <v>2.2000000000000002</v>
          </cell>
          <cell r="C8">
            <v>2.859</v>
          </cell>
          <cell r="D8">
            <v>3.117</v>
          </cell>
          <cell r="E8">
            <v>5.2240000000000002</v>
          </cell>
        </row>
        <row r="9">
          <cell r="B9">
            <v>2.27</v>
          </cell>
          <cell r="C9">
            <v>2.676315789473684</v>
          </cell>
          <cell r="D9">
            <v>2.8326315789473684</v>
          </cell>
          <cell r="E9">
            <v>5.1336842105263161</v>
          </cell>
        </row>
        <row r="10">
          <cell r="B10">
            <v>2.4</v>
          </cell>
          <cell r="C10">
            <v>2.5433333333333334</v>
          </cell>
          <cell r="D10">
            <v>2.7138095238095237</v>
          </cell>
          <cell r="E10">
            <v>5.12</v>
          </cell>
        </row>
        <row r="11">
          <cell r="B11">
            <v>2.4</v>
          </cell>
          <cell r="C11">
            <v>2.5042105263157897</v>
          </cell>
          <cell r="D11">
            <v>2.676315789473684</v>
          </cell>
          <cell r="E11">
            <v>4.9473684210526319</v>
          </cell>
        </row>
        <row r="12">
          <cell r="B12">
            <v>2.41</v>
          </cell>
          <cell r="C12">
            <v>2.4095238095238094</v>
          </cell>
          <cell r="D12">
            <v>2.5709523809523809</v>
          </cell>
          <cell r="E12">
            <v>4.8357142857142854</v>
          </cell>
        </row>
        <row r="13">
          <cell r="B13">
            <v>2.42</v>
          </cell>
          <cell r="C13">
            <v>2.3447619047619046</v>
          </cell>
          <cell r="D13">
            <v>2.5323809523809526</v>
          </cell>
          <cell r="E13">
            <v>4.7033333333333331</v>
          </cell>
        </row>
        <row r="14">
          <cell r="B14">
            <v>2.39</v>
          </cell>
          <cell r="C14">
            <v>2.2063636363636365</v>
          </cell>
          <cell r="D14">
            <v>2.395</v>
          </cell>
          <cell r="E14">
            <v>4.628181818181818</v>
          </cell>
        </row>
        <row r="15">
          <cell r="B15">
            <v>2.38</v>
          </cell>
          <cell r="C15">
            <v>1.8140000000000001</v>
          </cell>
          <cell r="D15">
            <v>2.0739999999999998</v>
          </cell>
          <cell r="E15">
            <v>4.4604999999999997</v>
          </cell>
        </row>
        <row r="16">
          <cell r="B16">
            <v>2.4</v>
          </cell>
          <cell r="C16">
            <v>1.835</v>
          </cell>
          <cell r="D16">
            <v>2.0590909090909091</v>
          </cell>
          <cell r="E16">
            <v>4.2790909090909093</v>
          </cell>
        </row>
        <row r="17">
          <cell r="B17">
            <v>2.13</v>
          </cell>
          <cell r="C17">
            <v>1.5713636363636363</v>
          </cell>
          <cell r="D17">
            <v>1.6263636363636365</v>
          </cell>
          <cell r="E17">
            <v>3.8736363636363635</v>
          </cell>
        </row>
        <row r="18">
          <cell r="B18">
            <v>2.04</v>
          </cell>
          <cell r="C18">
            <v>1.6479999999999999</v>
          </cell>
          <cell r="D18">
            <v>1.6995</v>
          </cell>
          <cell r="E18">
            <v>3.9144999999999999</v>
          </cell>
        </row>
        <row r="19">
          <cell r="B19">
            <v>1.83</v>
          </cell>
          <cell r="C19">
            <v>1.5513636363636365</v>
          </cell>
          <cell r="D19">
            <v>1.7068181818181818</v>
          </cell>
          <cell r="E19">
            <v>3.9249999999999998</v>
          </cell>
        </row>
        <row r="20">
          <cell r="B20">
            <v>1.55</v>
          </cell>
          <cell r="C20">
            <v>1.6126315789473684</v>
          </cell>
          <cell r="D20">
            <v>1.8121052631578947</v>
          </cell>
          <cell r="E20">
            <v>3.9410526315789474</v>
          </cell>
        </row>
        <row r="21">
          <cell r="B21">
            <v>1.55</v>
          </cell>
          <cell r="C21">
            <v>1.6133333333333333</v>
          </cell>
          <cell r="D21">
            <v>1.862857142857143</v>
          </cell>
          <cell r="E21">
            <v>3.8785714285714286</v>
          </cell>
        </row>
        <row r="22">
          <cell r="B22">
            <v>1.55</v>
          </cell>
          <cell r="C22">
            <v>1.519047619047619</v>
          </cell>
          <cell r="D22">
            <v>1.7576190476190476</v>
          </cell>
          <cell r="E22">
            <v>3.7719047619047621</v>
          </cell>
        </row>
        <row r="23">
          <cell r="B23">
            <v>1.58</v>
          </cell>
          <cell r="C23">
            <v>1.3310526315789475</v>
          </cell>
          <cell r="D23">
            <v>1.5042105263157894</v>
          </cell>
          <cell r="E23">
            <v>3.6110526315789473</v>
          </cell>
        </row>
        <row r="24">
          <cell r="B24">
            <v>0.65</v>
          </cell>
          <cell r="C24">
            <v>0.44818181818181818</v>
          </cell>
          <cell r="D24">
            <v>0.87</v>
          </cell>
          <cell r="E24">
            <v>4.2881818181818181</v>
          </cell>
        </row>
        <row r="25">
          <cell r="B25">
            <v>0.05</v>
          </cell>
          <cell r="C25">
            <v>0.22476190476190477</v>
          </cell>
          <cell r="D25">
            <v>0.65761904761904766</v>
          </cell>
          <cell r="E25">
            <v>4.1271428571428572</v>
          </cell>
        </row>
        <row r="26">
          <cell r="B26">
            <v>0.05</v>
          </cell>
          <cell r="C26">
            <v>0.17050000000000001</v>
          </cell>
          <cell r="D26">
            <v>0.67400000000000004</v>
          </cell>
          <cell r="E26">
            <v>3.9540000000000002</v>
          </cell>
        </row>
        <row r="27">
          <cell r="B27">
            <v>0.08</v>
          </cell>
          <cell r="C27">
            <v>0.185</v>
          </cell>
          <cell r="D27">
            <v>0.72863636363636364</v>
          </cell>
          <cell r="E27">
            <v>3.6418181818181816</v>
          </cell>
        </row>
        <row r="28">
          <cell r="B28">
            <v>0.09</v>
          </cell>
          <cell r="C28">
            <v>0.14818181818181819</v>
          </cell>
          <cell r="D28">
            <v>0.62363636363636366</v>
          </cell>
          <cell r="E28">
            <v>3.313181818181818</v>
          </cell>
        </row>
        <row r="29">
          <cell r="B29">
            <v>0.1</v>
          </cell>
          <cell r="C29">
            <v>0.13952380952380952</v>
          </cell>
          <cell r="D29">
            <v>0.65</v>
          </cell>
          <cell r="E29">
            <v>3.2742857142857145</v>
          </cell>
        </row>
        <row r="30">
          <cell r="B30">
            <v>0.09</v>
          </cell>
          <cell r="C30">
            <v>0.13476190476190475</v>
          </cell>
          <cell r="D30">
            <v>0.67952380952380953</v>
          </cell>
          <cell r="E30">
            <v>3.3642857142857143</v>
          </cell>
        </row>
        <row r="31">
          <cell r="B31">
            <v>0.09</v>
          </cell>
          <cell r="C31">
            <v>0.14952380952380953</v>
          </cell>
          <cell r="D31">
            <v>0.78714285714285714</v>
          </cell>
          <cell r="E31">
            <v>3.4395238095238096</v>
          </cell>
        </row>
        <row r="32">
          <cell r="B32">
            <v>0.09</v>
          </cell>
          <cell r="C32">
            <v>0.16578947368421051</v>
          </cell>
          <cell r="D32">
            <v>0.87</v>
          </cell>
          <cell r="E32">
            <v>3.2957894736842106</v>
          </cell>
        </row>
        <row r="33">
          <cell r="B33">
            <v>0.09</v>
          </cell>
          <cell r="C33">
            <v>0.1359090909090909</v>
          </cell>
          <cell r="D33">
            <v>0.9336363636363636</v>
          </cell>
          <cell r="E33">
            <v>3.1640909090909091</v>
          </cell>
        </row>
        <row r="34">
          <cell r="B34">
            <v>0.09</v>
          </cell>
          <cell r="C34">
            <v>0.13105263157894737</v>
          </cell>
          <cell r="D34">
            <v>1.0810526315789475</v>
          </cell>
          <cell r="E34">
            <v>3.2436842105263159</v>
          </cell>
        </row>
        <row r="35">
          <cell r="B35">
            <v>0.08</v>
          </cell>
          <cell r="C35">
            <v>0.11526315789473685</v>
          </cell>
          <cell r="D35">
            <v>1.2578947368421054</v>
          </cell>
          <cell r="E35">
            <v>3.4210526315789473</v>
          </cell>
        </row>
        <row r="36">
          <cell r="B36">
            <v>7.0000000000000007E-2</v>
          </cell>
          <cell r="C36">
            <v>0.14695652173913043</v>
          </cell>
          <cell r="D36">
            <v>1.6108695652173912</v>
          </cell>
          <cell r="E36">
            <v>3.7426086956521738</v>
          </cell>
        </row>
        <row r="37">
          <cell r="B37">
            <v>7.0000000000000007E-2</v>
          </cell>
          <cell r="C37">
            <v>0.16318181818181818</v>
          </cell>
          <cell r="D37">
            <v>1.635</v>
          </cell>
          <cell r="E37">
            <v>3.6033333333333335</v>
          </cell>
        </row>
        <row r="38">
          <cell r="B38">
            <v>0.06</v>
          </cell>
          <cell r="C38">
            <v>0.155</v>
          </cell>
          <cell r="D38">
            <v>1.621</v>
          </cell>
          <cell r="E38">
            <v>3.62</v>
          </cell>
        </row>
        <row r="39">
          <cell r="B39">
            <v>0.08</v>
          </cell>
          <cell r="C39">
            <v>0.20272727272727273</v>
          </cell>
          <cell r="D39">
            <v>1.519090909090909</v>
          </cell>
          <cell r="E39">
            <v>3.4449999999999998</v>
          </cell>
        </row>
        <row r="40">
          <cell r="B40">
            <v>0.1</v>
          </cell>
          <cell r="C40">
            <v>0.21952380952380951</v>
          </cell>
          <cell r="D40">
            <v>1.3185714285714285</v>
          </cell>
          <cell r="E40">
            <v>3.244761904761905</v>
          </cell>
        </row>
        <row r="41">
          <cell r="B41">
            <v>0.09</v>
          </cell>
          <cell r="C41">
            <v>0.21727272727272728</v>
          </cell>
          <cell r="D41">
            <v>1.2831818181818182</v>
          </cell>
          <cell r="E41">
            <v>3.2395454545454543</v>
          </cell>
        </row>
        <row r="42">
          <cell r="B42">
            <v>0.08</v>
          </cell>
          <cell r="C42">
            <v>0.24095238095238095</v>
          </cell>
          <cell r="D42">
            <v>1.3747619047619049</v>
          </cell>
          <cell r="E42">
            <v>3.23</v>
          </cell>
        </row>
        <row r="43">
          <cell r="B43">
            <v>0.08</v>
          </cell>
          <cell r="C43">
            <v>0.39250000000000002</v>
          </cell>
          <cell r="D43">
            <v>1.5825</v>
          </cell>
          <cell r="E43">
            <v>3.3530000000000002</v>
          </cell>
        </row>
        <row r="44">
          <cell r="B44">
            <v>0.08</v>
          </cell>
          <cell r="C44">
            <v>0.50800000000000001</v>
          </cell>
          <cell r="D44">
            <v>1.5595000000000001</v>
          </cell>
          <cell r="E44">
            <v>3.2804761904761905</v>
          </cell>
        </row>
        <row r="45">
          <cell r="B45">
            <v>0.08</v>
          </cell>
          <cell r="C45">
            <v>0.68</v>
          </cell>
          <cell r="D45">
            <v>1.4650000000000001</v>
          </cell>
          <cell r="E45">
            <v>3.2961904761904761</v>
          </cell>
        </row>
        <row r="46">
          <cell r="B46">
            <v>0.08</v>
          </cell>
          <cell r="C46">
            <v>0.98050000000000004</v>
          </cell>
          <cell r="D46">
            <v>1.764</v>
          </cell>
          <cell r="E46">
            <v>3.585</v>
          </cell>
        </row>
        <row r="47">
          <cell r="B47">
            <v>0.08</v>
          </cell>
          <cell r="C47">
            <v>1.4352631578947368</v>
          </cell>
          <cell r="D47">
            <v>1.9342105263157896</v>
          </cell>
          <cell r="E47">
            <v>3.9678947368421054</v>
          </cell>
        </row>
        <row r="48">
          <cell r="B48">
            <v>0.2</v>
          </cell>
          <cell r="C48">
            <v>1.9095652173913042</v>
          </cell>
          <cell r="D48">
            <v>2.1278260869565218</v>
          </cell>
          <cell r="E48">
            <v>4.2939130434782609</v>
          </cell>
        </row>
        <row r="49">
          <cell r="B49">
            <v>0.33</v>
          </cell>
          <cell r="C49">
            <v>2.5379999999999998</v>
          </cell>
          <cell r="D49">
            <v>2.7475000000000001</v>
          </cell>
          <cell r="E49">
            <v>4.6589999999999998</v>
          </cell>
        </row>
        <row r="50">
          <cell r="B50">
            <v>0.77</v>
          </cell>
          <cell r="C50">
            <v>2.6166666666666667</v>
          </cell>
          <cell r="D50">
            <v>2.8980952380952383</v>
          </cell>
          <cell r="E50">
            <v>5.1166666666666671</v>
          </cell>
        </row>
        <row r="51">
          <cell r="B51">
            <v>1.21</v>
          </cell>
          <cell r="C51">
            <v>2.9980952380952379</v>
          </cell>
          <cell r="D51">
            <v>3.1433333333333331</v>
          </cell>
          <cell r="E51">
            <v>5.2676190476190472</v>
          </cell>
        </row>
        <row r="52">
          <cell r="B52">
            <v>1.68</v>
          </cell>
          <cell r="C52">
            <v>3.036</v>
          </cell>
          <cell r="D52">
            <v>2.8959999999999999</v>
          </cell>
          <cell r="E52">
            <v>5.2134999999999998</v>
          </cell>
        </row>
        <row r="53">
          <cell r="B53">
            <v>2.33</v>
          </cell>
          <cell r="C53">
            <v>3.25</v>
          </cell>
          <cell r="D53">
            <v>2.8978260869565218</v>
          </cell>
          <cell r="E53">
            <v>5.1526086956521739</v>
          </cell>
        </row>
        <row r="54">
          <cell r="B54">
            <v>2.56</v>
          </cell>
          <cell r="C54">
            <v>3.8566666666666669</v>
          </cell>
          <cell r="D54">
            <v>3.519047619047619</v>
          </cell>
          <cell r="E54">
            <v>5.6938095238095237</v>
          </cell>
        </row>
        <row r="55">
          <cell r="B55">
            <v>3.08</v>
          </cell>
          <cell r="C55">
            <v>4.375</v>
          </cell>
          <cell r="D55">
            <v>3.9834999999999998</v>
          </cell>
          <cell r="E55">
            <v>6.2561904761904765</v>
          </cell>
        </row>
        <row r="56">
          <cell r="B56">
            <v>3.78</v>
          </cell>
          <cell r="C56">
            <v>4.5034999999999998</v>
          </cell>
          <cell r="D56">
            <v>3.891</v>
          </cell>
          <cell r="E56">
            <v>6.0655000000000001</v>
          </cell>
        </row>
        <row r="57">
          <cell r="B57">
            <v>4.0999999999999996</v>
          </cell>
          <cell r="C57">
            <v>4.2885714285714283</v>
          </cell>
          <cell r="D57">
            <v>3.6161904761904764</v>
          </cell>
          <cell r="E57">
            <v>5.593809523809524</v>
          </cell>
        </row>
        <row r="58">
          <cell r="B58">
            <v>4.33</v>
          </cell>
          <cell r="C58">
            <v>4.2074999999999996</v>
          </cell>
          <cell r="D58">
            <v>3.5314999999999999</v>
          </cell>
          <cell r="E58">
            <v>5.5019999999999998</v>
          </cell>
        </row>
        <row r="59">
          <cell r="B59">
            <v>4.57</v>
          </cell>
          <cell r="C59">
            <v>4.5336842105263155</v>
          </cell>
          <cell r="D59">
            <v>3.7468421052631578</v>
          </cell>
          <cell r="E59">
            <v>5.5942105263157895</v>
          </cell>
        </row>
        <row r="60">
          <cell r="B60">
            <v>4.6500000000000004</v>
          </cell>
          <cell r="C60">
            <v>4.3026086956521743</v>
          </cell>
          <cell r="D60">
            <v>3.6630434782608696</v>
          </cell>
          <cell r="E60">
            <v>5.7143478260869562</v>
          </cell>
        </row>
        <row r="61">
          <cell r="B61">
            <v>4.83</v>
          </cell>
          <cell r="C61">
            <v>4.016</v>
          </cell>
          <cell r="D61">
            <v>3.46</v>
          </cell>
          <cell r="E61">
            <v>5.5331578947368421</v>
          </cell>
        </row>
        <row r="62">
          <cell r="B62">
            <v>5.0599999999999996</v>
          </cell>
          <cell r="C62">
            <v>4.1318181818181818</v>
          </cell>
          <cell r="D62">
            <v>3.5736363636363637</v>
          </cell>
          <cell r="E62">
            <v>5.7663636363636366</v>
          </cell>
        </row>
        <row r="63">
          <cell r="B63">
            <v>5.08</v>
          </cell>
          <cell r="C63">
            <v>4.6395238095238094</v>
          </cell>
          <cell r="D63">
            <v>3.7480952380952379</v>
          </cell>
          <cell r="E63">
            <v>5.7542857142857144</v>
          </cell>
        </row>
        <row r="64">
          <cell r="B64">
            <v>5.12</v>
          </cell>
          <cell r="C64">
            <v>4.8285</v>
          </cell>
          <cell r="D64">
            <v>3.8995000000000002</v>
          </cell>
          <cell r="E64">
            <v>5.7415000000000003</v>
          </cell>
        </row>
        <row r="65">
          <cell r="B65">
            <v>5.33</v>
          </cell>
          <cell r="C65">
            <v>4.901739130434783</v>
          </cell>
          <cell r="D65">
            <v>4.1678260869565218</v>
          </cell>
          <cell r="E65">
            <v>6.017391304347826</v>
          </cell>
        </row>
        <row r="66">
          <cell r="B66">
            <v>5.33</v>
          </cell>
          <cell r="C66">
            <v>5.0220000000000002</v>
          </cell>
          <cell r="D66">
            <v>4.3789999999999996</v>
          </cell>
          <cell r="E66">
            <v>6.1559999999999997</v>
          </cell>
        </row>
        <row r="67">
          <cell r="B67">
            <v>5.33</v>
          </cell>
          <cell r="C67">
            <v>5.0676190476190479</v>
          </cell>
          <cell r="D67">
            <v>4.7980952380952377</v>
          </cell>
          <cell r="E67">
            <v>6.6295238095238096</v>
          </cell>
        </row>
        <row r="68">
          <cell r="B68">
            <v>5.33</v>
          </cell>
          <cell r="C68">
            <v>4.8823809523809523</v>
          </cell>
          <cell r="D68">
            <v>4.5028571428571427</v>
          </cell>
          <cell r="E68">
            <v>6.2919047619047621</v>
          </cell>
        </row>
        <row r="69">
          <cell r="B69">
            <v>5.33</v>
          </cell>
          <cell r="C69">
            <v>4.4569999999999999</v>
          </cell>
          <cell r="D69">
            <v>4.0199999999999996</v>
          </cell>
          <cell r="E69">
            <v>5.6420000000000003</v>
          </cell>
        </row>
        <row r="70">
          <cell r="B70">
            <v>5.33</v>
          </cell>
          <cell r="C70">
            <v>4.322857142857143</v>
          </cell>
          <cell r="D70">
            <v>4.0580952380952384</v>
          </cell>
          <cell r="E70">
            <v>5.677142857142857</v>
          </cell>
        </row>
        <row r="71">
          <cell r="B71">
            <v>5.33</v>
          </cell>
          <cell r="C71">
            <v>4.5439999999999996</v>
          </cell>
          <cell r="D71">
            <v>4.2074999999999996</v>
          </cell>
          <cell r="E71">
            <v>5.766</v>
          </cell>
        </row>
        <row r="72">
          <cell r="B72">
            <v>5.33</v>
          </cell>
          <cell r="C72">
            <v>4.5880000000000001</v>
          </cell>
          <cell r="D72">
            <v>4.2084999999999999</v>
          </cell>
          <cell r="E72">
            <v>5.7534999999999998</v>
          </cell>
        </row>
        <row r="73">
          <cell r="B73">
            <v>5.33</v>
          </cell>
          <cell r="C73">
            <v>4.8731818181818181</v>
          </cell>
          <cell r="D73">
            <v>4.5390909090909091</v>
          </cell>
          <cell r="E73">
            <v>6.002272727272727</v>
          </cell>
        </row>
        <row r="74">
          <cell r="B74">
            <v>5.33</v>
          </cell>
          <cell r="C74">
            <v>4.8563636363636364</v>
          </cell>
          <cell r="D74">
            <v>4.4822727272727274</v>
          </cell>
          <cell r="E74">
            <v>5.9504545454545452</v>
          </cell>
        </row>
        <row r="75">
          <cell r="B75">
            <v>5.33</v>
          </cell>
          <cell r="C75">
            <v>4.7368421052631575</v>
          </cell>
          <cell r="D75">
            <v>4.3052631578947365</v>
          </cell>
          <cell r="E75">
            <v>5.8194736842105259</v>
          </cell>
        </row>
        <row r="76">
          <cell r="B76">
            <v>5.33</v>
          </cell>
          <cell r="C76">
            <v>4.4959090909090911</v>
          </cell>
          <cell r="D76">
            <v>4.248636363636364</v>
          </cell>
          <cell r="E76">
            <v>5.8368181818181819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  <cell r="C1" t="str">
            <v>Arm_29 Spread</v>
          </cell>
        </row>
        <row r="2">
          <cell r="A2">
            <v>43728</v>
          </cell>
          <cell r="C2">
            <v>252.291</v>
          </cell>
          <cell r="E2" t="str">
            <v>#N/A N/A</v>
          </cell>
        </row>
        <row r="3">
          <cell r="A3">
            <v>43731</v>
          </cell>
          <cell r="C3">
            <v>252.68799999999999</v>
          </cell>
          <cell r="E3" t="str">
            <v>#N/A N/A</v>
          </cell>
        </row>
        <row r="4">
          <cell r="A4">
            <v>43732</v>
          </cell>
          <cell r="C4">
            <v>259.39</v>
          </cell>
          <cell r="E4" t="str">
            <v>#N/A N/A</v>
          </cell>
        </row>
        <row r="5">
          <cell r="A5">
            <v>43733</v>
          </cell>
          <cell r="C5">
            <v>255.53800000000001</v>
          </cell>
          <cell r="E5" t="str">
            <v>#N/A N/A</v>
          </cell>
        </row>
        <row r="6">
          <cell r="A6">
            <v>43734</v>
          </cell>
          <cell r="C6">
            <v>259.22899999999998</v>
          </cell>
          <cell r="E6" t="str">
            <v>#N/A N/A</v>
          </cell>
        </row>
        <row r="7">
          <cell r="A7">
            <v>43735</v>
          </cell>
          <cell r="C7">
            <v>259.24099999999999</v>
          </cell>
          <cell r="E7" t="str">
            <v>#N/A N/A</v>
          </cell>
        </row>
        <row r="8">
          <cell r="A8">
            <v>43738</v>
          </cell>
          <cell r="C8">
            <v>261.60000000000002</v>
          </cell>
          <cell r="E8" t="str">
            <v>#N/A N/A</v>
          </cell>
        </row>
        <row r="9">
          <cell r="A9">
            <v>43739</v>
          </cell>
          <cell r="C9">
            <v>266.75799999999998</v>
          </cell>
          <cell r="E9" t="str">
            <v>#N/A N/A</v>
          </cell>
        </row>
        <row r="10">
          <cell r="A10">
            <v>43740</v>
          </cell>
          <cell r="C10">
            <v>273.05900000000003</v>
          </cell>
          <cell r="E10" t="str">
            <v>#N/A N/A</v>
          </cell>
        </row>
        <row r="11">
          <cell r="A11">
            <v>43741</v>
          </cell>
          <cell r="C11">
            <v>282.60300000000001</v>
          </cell>
          <cell r="E11" t="str">
            <v>#N/A N/A</v>
          </cell>
        </row>
        <row r="12">
          <cell r="A12">
            <v>43742</v>
          </cell>
          <cell r="C12">
            <v>275.69499999999999</v>
          </cell>
          <cell r="E12" t="str">
            <v>#N/A N/A</v>
          </cell>
        </row>
        <row r="13">
          <cell r="A13">
            <v>43745</v>
          </cell>
          <cell r="C13">
            <v>273.27699999999999</v>
          </cell>
          <cell r="E13" t="str">
            <v>#N/A N/A</v>
          </cell>
        </row>
        <row r="14">
          <cell r="A14">
            <v>43746</v>
          </cell>
          <cell r="C14">
            <v>277.25</v>
          </cell>
          <cell r="E14" t="str">
            <v>#N/A N/A</v>
          </cell>
        </row>
        <row r="15">
          <cell r="A15">
            <v>43747</v>
          </cell>
          <cell r="C15">
            <v>273.14299999999997</v>
          </cell>
          <cell r="E15" t="str">
            <v>#N/A N/A</v>
          </cell>
        </row>
        <row r="16">
          <cell r="A16">
            <v>43748</v>
          </cell>
          <cell r="C16">
            <v>266.053</v>
          </cell>
          <cell r="E16" t="str">
            <v>#N/A N/A</v>
          </cell>
        </row>
        <row r="17">
          <cell r="A17">
            <v>43749</v>
          </cell>
          <cell r="C17">
            <v>259.47300000000001</v>
          </cell>
          <cell r="E17" t="str">
            <v>#N/A N/A</v>
          </cell>
        </row>
        <row r="18">
          <cell r="A18">
            <v>43753</v>
          </cell>
          <cell r="C18">
            <v>253.96199999999999</v>
          </cell>
          <cell r="E18" t="str">
            <v>#N/A N/A</v>
          </cell>
        </row>
        <row r="19">
          <cell r="A19">
            <v>43754</v>
          </cell>
          <cell r="C19">
            <v>256.19200000000001</v>
          </cell>
          <cell r="E19" t="str">
            <v>#N/A N/A</v>
          </cell>
        </row>
        <row r="20">
          <cell r="A20">
            <v>43755</v>
          </cell>
          <cell r="C20">
            <v>254.83199999999999</v>
          </cell>
          <cell r="E20" t="str">
            <v>#N/A N/A</v>
          </cell>
        </row>
        <row r="21">
          <cell r="A21">
            <v>43756</v>
          </cell>
          <cell r="C21">
            <v>251.904</v>
          </cell>
          <cell r="E21" t="str">
            <v>#N/A N/A</v>
          </cell>
        </row>
        <row r="22">
          <cell r="A22">
            <v>43759</v>
          </cell>
          <cell r="C22">
            <v>250.858</v>
          </cell>
          <cell r="E22" t="str">
            <v>#N/A N/A</v>
          </cell>
        </row>
        <row r="23">
          <cell r="A23">
            <v>43760</v>
          </cell>
          <cell r="C23">
            <v>252.22</v>
          </cell>
          <cell r="E23" t="str">
            <v>#N/A N/A</v>
          </cell>
        </row>
        <row r="24">
          <cell r="A24">
            <v>43761</v>
          </cell>
          <cell r="C24">
            <v>256.41699999999997</v>
          </cell>
          <cell r="E24" t="str">
            <v>#N/A N/A</v>
          </cell>
        </row>
        <row r="25">
          <cell r="A25">
            <v>43762</v>
          </cell>
          <cell r="C25">
            <v>256.017</v>
          </cell>
          <cell r="E25" t="str">
            <v>#N/A N/A</v>
          </cell>
        </row>
        <row r="26">
          <cell r="A26">
            <v>43763</v>
          </cell>
          <cell r="C26">
            <v>252.94200000000001</v>
          </cell>
          <cell r="E26" t="str">
            <v>#N/A N/A</v>
          </cell>
        </row>
        <row r="27">
          <cell r="A27">
            <v>43766</v>
          </cell>
          <cell r="C27">
            <v>250.88300000000001</v>
          </cell>
          <cell r="E27" t="str">
            <v>#N/A N/A</v>
          </cell>
        </row>
        <row r="28">
          <cell r="A28">
            <v>43767</v>
          </cell>
          <cell r="C28">
            <v>250.72</v>
          </cell>
          <cell r="E28" t="str">
            <v>#N/A N/A</v>
          </cell>
        </row>
        <row r="29">
          <cell r="A29">
            <v>43768</v>
          </cell>
          <cell r="C29">
            <v>255.08099999999999</v>
          </cell>
          <cell r="E29" t="str">
            <v>#N/A N/A</v>
          </cell>
        </row>
        <row r="30">
          <cell r="A30">
            <v>43769</v>
          </cell>
          <cell r="C30">
            <v>261.916</v>
          </cell>
          <cell r="E30" t="str">
            <v>#N/A N/A</v>
          </cell>
        </row>
        <row r="31">
          <cell r="A31">
            <v>43770</v>
          </cell>
          <cell r="C31">
            <v>259.31299999999999</v>
          </cell>
          <cell r="E31" t="str">
            <v>#N/A N/A</v>
          </cell>
        </row>
        <row r="32">
          <cell r="A32">
            <v>43773</v>
          </cell>
          <cell r="C32">
            <v>254.41499999999999</v>
          </cell>
          <cell r="E32" t="str">
            <v>#N/A N/A</v>
          </cell>
        </row>
        <row r="33">
          <cell r="A33">
            <v>43774</v>
          </cell>
          <cell r="C33">
            <v>248.679</v>
          </cell>
          <cell r="E33" t="str">
            <v>#N/A N/A</v>
          </cell>
        </row>
        <row r="34">
          <cell r="A34">
            <v>43775</v>
          </cell>
          <cell r="C34">
            <v>252.61199999999999</v>
          </cell>
          <cell r="E34" t="str">
            <v>#N/A N/A</v>
          </cell>
        </row>
        <row r="35">
          <cell r="A35">
            <v>43776</v>
          </cell>
          <cell r="C35">
            <v>247.215</v>
          </cell>
          <cell r="E35" t="str">
            <v>#N/A N/A</v>
          </cell>
        </row>
        <row r="36">
          <cell r="A36">
            <v>43777</v>
          </cell>
          <cell r="C36">
            <v>247.959</v>
          </cell>
          <cell r="E36" t="str">
            <v>#N/A N/A</v>
          </cell>
        </row>
        <row r="37">
          <cell r="A37">
            <v>43781</v>
          </cell>
          <cell r="C37">
            <v>246.65600000000001</v>
          </cell>
          <cell r="E37" t="str">
            <v>#N/A N/A</v>
          </cell>
        </row>
        <row r="38">
          <cell r="A38">
            <v>43782</v>
          </cell>
          <cell r="C38">
            <v>249.024</v>
          </cell>
          <cell r="E38" t="str">
            <v>#N/A N/A</v>
          </cell>
        </row>
        <row r="39">
          <cell r="A39">
            <v>43783</v>
          </cell>
          <cell r="C39">
            <v>255.001</v>
          </cell>
          <cell r="E39" t="str">
            <v>#N/A N/A</v>
          </cell>
        </row>
        <row r="40">
          <cell r="A40">
            <v>43787</v>
          </cell>
          <cell r="C40">
            <v>250.096</v>
          </cell>
          <cell r="E40" t="str">
            <v>#N/A N/A</v>
          </cell>
        </row>
        <row r="41">
          <cell r="A41">
            <v>43788</v>
          </cell>
          <cell r="C41">
            <v>252.97</v>
          </cell>
          <cell r="E41" t="str">
            <v>#N/A N/A</v>
          </cell>
        </row>
        <row r="42">
          <cell r="A42">
            <v>43789</v>
          </cell>
          <cell r="C42">
            <v>254.36799999999999</v>
          </cell>
          <cell r="E42" t="str">
            <v>#N/A N/A</v>
          </cell>
        </row>
        <row r="43">
          <cell r="A43">
            <v>43790</v>
          </cell>
          <cell r="C43">
            <v>250.15100000000001</v>
          </cell>
          <cell r="E43" t="str">
            <v>#N/A N/A</v>
          </cell>
        </row>
        <row r="44">
          <cell r="A44">
            <v>43794</v>
          </cell>
          <cell r="C44">
            <v>244.91</v>
          </cell>
          <cell r="E44" t="str">
            <v>#N/A N/A</v>
          </cell>
        </row>
        <row r="45">
          <cell r="A45">
            <v>43795</v>
          </cell>
          <cell r="C45">
            <v>243.83600000000001</v>
          </cell>
          <cell r="E45" t="str">
            <v>#N/A N/A</v>
          </cell>
        </row>
        <row r="46">
          <cell r="A46">
            <v>43796</v>
          </cell>
          <cell r="C46">
            <v>243.12</v>
          </cell>
          <cell r="E46" t="str">
            <v>#N/A N/A</v>
          </cell>
        </row>
        <row r="47">
          <cell r="A47">
            <v>43798</v>
          </cell>
          <cell r="C47">
            <v>237.31200000000001</v>
          </cell>
          <cell r="E47" t="str">
            <v>#N/A N/A</v>
          </cell>
        </row>
        <row r="48">
          <cell r="A48">
            <v>43801</v>
          </cell>
          <cell r="C48">
            <v>234.98699999999999</v>
          </cell>
          <cell r="E48" t="str">
            <v>#N/A N/A</v>
          </cell>
        </row>
        <row r="49">
          <cell r="A49">
            <v>43802</v>
          </cell>
          <cell r="C49">
            <v>242.83799999999999</v>
          </cell>
          <cell r="E49" t="str">
            <v>#N/A N/A</v>
          </cell>
        </row>
        <row r="50">
          <cell r="A50">
            <v>43803</v>
          </cell>
          <cell r="C50">
            <v>237.155</v>
          </cell>
          <cell r="E50" t="str">
            <v>#N/A N/A</v>
          </cell>
        </row>
        <row r="51">
          <cell r="A51">
            <v>43804</v>
          </cell>
          <cell r="C51">
            <v>232.512</v>
          </cell>
          <cell r="E51" t="str">
            <v>#N/A N/A</v>
          </cell>
        </row>
        <row r="52">
          <cell r="A52">
            <v>43805</v>
          </cell>
          <cell r="C52">
            <v>232.99</v>
          </cell>
          <cell r="E52" t="str">
            <v>#N/A N/A</v>
          </cell>
        </row>
        <row r="53">
          <cell r="A53">
            <v>43808</v>
          </cell>
          <cell r="C53">
            <v>232.38</v>
          </cell>
          <cell r="E53" t="str">
            <v>#N/A N/A</v>
          </cell>
        </row>
        <row r="54">
          <cell r="A54">
            <v>43809</v>
          </cell>
          <cell r="C54">
            <v>232.464</v>
          </cell>
          <cell r="E54" t="str">
            <v>#N/A N/A</v>
          </cell>
        </row>
        <row r="55">
          <cell r="A55">
            <v>43810</v>
          </cell>
          <cell r="C55">
            <v>232.14699999999999</v>
          </cell>
          <cell r="E55" t="str">
            <v>#N/A N/A</v>
          </cell>
        </row>
        <row r="56">
          <cell r="A56">
            <v>43811</v>
          </cell>
          <cell r="C56">
            <v>235.858</v>
          </cell>
          <cell r="E56" t="str">
            <v>#N/A N/A</v>
          </cell>
        </row>
        <row r="57">
          <cell r="A57">
            <v>43812</v>
          </cell>
          <cell r="C57">
            <v>224.96899999999999</v>
          </cell>
          <cell r="E57" t="str">
            <v>#N/A N/A</v>
          </cell>
        </row>
        <row r="58">
          <cell r="A58">
            <v>43815</v>
          </cell>
          <cell r="C58">
            <v>224.785</v>
          </cell>
          <cell r="E58" t="str">
            <v>#N/A N/A</v>
          </cell>
        </row>
        <row r="59">
          <cell r="A59">
            <v>43816</v>
          </cell>
          <cell r="C59">
            <v>222.613</v>
          </cell>
          <cell r="E59" t="str">
            <v>#N/A N/A</v>
          </cell>
        </row>
        <row r="60">
          <cell r="A60">
            <v>43817</v>
          </cell>
          <cell r="C60">
            <v>220.86699999999999</v>
          </cell>
          <cell r="E60" t="str">
            <v>#N/A N/A</v>
          </cell>
        </row>
        <row r="61">
          <cell r="A61">
            <v>43818</v>
          </cell>
          <cell r="C61">
            <v>218.559</v>
          </cell>
          <cell r="E61" t="str">
            <v>#N/A N/A</v>
          </cell>
        </row>
        <row r="62">
          <cell r="A62">
            <v>43819</v>
          </cell>
          <cell r="C62">
            <v>218.25899999999999</v>
          </cell>
          <cell r="E62" t="str">
            <v>#N/A N/A</v>
          </cell>
        </row>
        <row r="63">
          <cell r="A63">
            <v>43822</v>
          </cell>
          <cell r="C63">
            <v>217.26499999999999</v>
          </cell>
          <cell r="E63" t="str">
            <v>#N/A N/A</v>
          </cell>
        </row>
        <row r="64">
          <cell r="A64">
            <v>43823</v>
          </cell>
          <cell r="C64">
            <v>218.25299999999999</v>
          </cell>
          <cell r="E64" t="str">
            <v>#N/A N/A</v>
          </cell>
        </row>
        <row r="65">
          <cell r="A65">
            <v>43825</v>
          </cell>
          <cell r="C65">
            <v>219.131</v>
          </cell>
          <cell r="E65" t="str">
            <v>#N/A N/A</v>
          </cell>
        </row>
        <row r="66">
          <cell r="A66">
            <v>43826</v>
          </cell>
          <cell r="C66">
            <v>220.53299999999999</v>
          </cell>
          <cell r="E66" t="str">
            <v>#N/A N/A</v>
          </cell>
        </row>
        <row r="67">
          <cell r="A67">
            <v>43829</v>
          </cell>
          <cell r="C67">
            <v>217.99199999999999</v>
          </cell>
          <cell r="E67" t="str">
            <v>#N/A N/A</v>
          </cell>
        </row>
        <row r="68">
          <cell r="A68">
            <v>43830</v>
          </cell>
          <cell r="C68">
            <v>216.88300000000001</v>
          </cell>
          <cell r="E68" t="str">
            <v>#N/A N/A</v>
          </cell>
        </row>
        <row r="69">
          <cell r="A69">
            <v>43832</v>
          </cell>
          <cell r="C69">
            <v>217.66499999999999</v>
          </cell>
          <cell r="E69" t="str">
            <v>#N/A N/A</v>
          </cell>
        </row>
        <row r="70">
          <cell r="A70">
            <v>43833</v>
          </cell>
          <cell r="C70">
            <v>225.661</v>
          </cell>
          <cell r="E70" t="str">
            <v>#N/A N/A</v>
          </cell>
        </row>
        <row r="71">
          <cell r="A71">
            <v>43836</v>
          </cell>
          <cell r="C71">
            <v>228.714</v>
          </cell>
          <cell r="E71" t="str">
            <v>#N/A N/A</v>
          </cell>
        </row>
        <row r="72">
          <cell r="A72">
            <v>43837</v>
          </cell>
          <cell r="C72">
            <v>226.49700000000001</v>
          </cell>
          <cell r="E72" t="str">
            <v>#N/A N/A</v>
          </cell>
        </row>
        <row r="73">
          <cell r="A73">
            <v>43838</v>
          </cell>
          <cell r="C73">
            <v>214.81700000000001</v>
          </cell>
          <cell r="E73" t="str">
            <v>#N/A N/A</v>
          </cell>
        </row>
        <row r="74">
          <cell r="A74">
            <v>43839</v>
          </cell>
          <cell r="C74">
            <v>211.68600000000001</v>
          </cell>
          <cell r="E74" t="str">
            <v>#N/A N/A</v>
          </cell>
        </row>
        <row r="75">
          <cell r="A75">
            <v>43840</v>
          </cell>
          <cell r="C75">
            <v>212.18700000000001</v>
          </cell>
          <cell r="E75" t="str">
            <v>#N/A N/A</v>
          </cell>
        </row>
        <row r="76">
          <cell r="A76">
            <v>43843</v>
          </cell>
          <cell r="C76">
            <v>209.239</v>
          </cell>
          <cell r="E76" t="str">
            <v>#N/A N/A</v>
          </cell>
        </row>
        <row r="77">
          <cell r="A77">
            <v>43844</v>
          </cell>
          <cell r="C77">
            <v>210.68799999999999</v>
          </cell>
          <cell r="E77" t="str">
            <v>#N/A N/A</v>
          </cell>
        </row>
        <row r="78">
          <cell r="A78">
            <v>43845</v>
          </cell>
          <cell r="C78">
            <v>207.428</v>
          </cell>
          <cell r="E78" t="str">
            <v>#N/A N/A</v>
          </cell>
        </row>
        <row r="79">
          <cell r="A79">
            <v>43846</v>
          </cell>
          <cell r="C79">
            <v>201.798</v>
          </cell>
          <cell r="E79" t="str">
            <v>#N/A N/A</v>
          </cell>
        </row>
        <row r="80">
          <cell r="A80">
            <v>43847</v>
          </cell>
          <cell r="C80">
            <v>200.15199999999999</v>
          </cell>
          <cell r="E80" t="str">
            <v>#N/A N/A</v>
          </cell>
        </row>
        <row r="81">
          <cell r="A81">
            <v>43851</v>
          </cell>
          <cell r="C81">
            <v>205.815</v>
          </cell>
          <cell r="E81" t="str">
            <v>#N/A N/A</v>
          </cell>
        </row>
        <row r="82">
          <cell r="A82">
            <v>43852</v>
          </cell>
          <cell r="C82">
            <v>206.09</v>
          </cell>
          <cell r="E82" t="str">
            <v>#N/A N/A</v>
          </cell>
        </row>
        <row r="83">
          <cell r="A83">
            <v>43853</v>
          </cell>
          <cell r="C83">
            <v>211.65100000000001</v>
          </cell>
          <cell r="E83" t="str">
            <v>#N/A N/A</v>
          </cell>
        </row>
        <row r="84">
          <cell r="A84">
            <v>43854</v>
          </cell>
          <cell r="C84">
            <v>212.94399999999999</v>
          </cell>
          <cell r="E84" t="str">
            <v>#N/A N/A</v>
          </cell>
        </row>
        <row r="85">
          <cell r="A85">
            <v>43857</v>
          </cell>
          <cell r="C85">
            <v>225.09700000000001</v>
          </cell>
          <cell r="E85" t="str">
            <v>#N/A N/A</v>
          </cell>
        </row>
        <row r="86">
          <cell r="A86">
            <v>43858</v>
          </cell>
          <cell r="C86">
            <v>221.131</v>
          </cell>
          <cell r="E86" t="str">
            <v>#N/A N/A</v>
          </cell>
        </row>
        <row r="87">
          <cell r="A87">
            <v>43859</v>
          </cell>
          <cell r="C87">
            <v>223.81</v>
          </cell>
          <cell r="E87" t="str">
            <v>#N/A N/A</v>
          </cell>
        </row>
        <row r="88">
          <cell r="A88">
            <v>43860</v>
          </cell>
          <cell r="C88">
            <v>227.60499999999999</v>
          </cell>
          <cell r="E88" t="str">
            <v>#N/A N/A</v>
          </cell>
        </row>
        <row r="89">
          <cell r="A89">
            <v>43861</v>
          </cell>
          <cell r="C89">
            <v>230.97800000000001</v>
          </cell>
          <cell r="E89" t="str">
            <v>#N/A N/A</v>
          </cell>
        </row>
        <row r="90">
          <cell r="A90">
            <v>43864</v>
          </cell>
          <cell r="C90">
            <v>232.95599999999999</v>
          </cell>
          <cell r="E90" t="str">
            <v>#N/A N/A</v>
          </cell>
        </row>
        <row r="91">
          <cell r="A91">
            <v>43865</v>
          </cell>
          <cell r="C91">
            <v>226.63900000000001</v>
          </cell>
          <cell r="E91" t="str">
            <v>#N/A N/A</v>
          </cell>
        </row>
        <row r="92">
          <cell r="A92">
            <v>43866</v>
          </cell>
          <cell r="C92">
            <v>219.37299999999999</v>
          </cell>
          <cell r="E92" t="str">
            <v>#N/A N/A</v>
          </cell>
        </row>
        <row r="93">
          <cell r="A93">
            <v>43867</v>
          </cell>
          <cell r="C93">
            <v>220.49799999999999</v>
          </cell>
          <cell r="E93" t="str">
            <v>#N/A N/A</v>
          </cell>
        </row>
        <row r="94">
          <cell r="A94">
            <v>43868</v>
          </cell>
          <cell r="C94">
            <v>224.124</v>
          </cell>
          <cell r="E94" t="str">
            <v>#N/A N/A</v>
          </cell>
        </row>
        <row r="95">
          <cell r="A95">
            <v>43871</v>
          </cell>
          <cell r="C95">
            <v>225.04900000000001</v>
          </cell>
          <cell r="E95" t="str">
            <v>#N/A N/A</v>
          </cell>
        </row>
        <row r="96">
          <cell r="A96">
            <v>43872</v>
          </cell>
          <cell r="C96">
            <v>222.364</v>
          </cell>
          <cell r="E96" t="str">
            <v>#N/A N/A</v>
          </cell>
        </row>
        <row r="97">
          <cell r="A97">
            <v>43873</v>
          </cell>
          <cell r="C97">
            <v>223.30600000000001</v>
          </cell>
          <cell r="E97" t="str">
            <v>#N/A N/A</v>
          </cell>
        </row>
        <row r="98">
          <cell r="A98">
            <v>43874</v>
          </cell>
          <cell r="C98">
            <v>221.49199999999999</v>
          </cell>
          <cell r="E98" t="str">
            <v>#N/A N/A</v>
          </cell>
        </row>
        <row r="99">
          <cell r="A99">
            <v>43875</v>
          </cell>
          <cell r="C99">
            <v>221.90799999999999</v>
          </cell>
          <cell r="E99" t="str">
            <v>#N/A N/A</v>
          </cell>
        </row>
        <row r="100">
          <cell r="A100">
            <v>43879</v>
          </cell>
          <cell r="C100">
            <v>222.292</v>
          </cell>
          <cell r="E100" t="str">
            <v>#N/A N/A</v>
          </cell>
        </row>
        <row r="101">
          <cell r="A101">
            <v>43880</v>
          </cell>
          <cell r="C101">
            <v>222.874</v>
          </cell>
          <cell r="E101" t="str">
            <v>#N/A N/A</v>
          </cell>
        </row>
        <row r="102">
          <cell r="A102">
            <v>43881</v>
          </cell>
          <cell r="C102">
            <v>222.04300000000001</v>
          </cell>
          <cell r="E102" t="str">
            <v>#N/A N/A</v>
          </cell>
        </row>
        <row r="103">
          <cell r="A103">
            <v>43882</v>
          </cell>
          <cell r="C103">
            <v>224.75899999999999</v>
          </cell>
          <cell r="E103" t="str">
            <v>#N/A N/A</v>
          </cell>
        </row>
        <row r="104">
          <cell r="A104">
            <v>43885</v>
          </cell>
          <cell r="C104">
            <v>230.50200000000001</v>
          </cell>
          <cell r="E104" t="str">
            <v>#N/A N/A</v>
          </cell>
        </row>
        <row r="105">
          <cell r="A105">
            <v>43886</v>
          </cell>
          <cell r="C105">
            <v>234.511</v>
          </cell>
          <cell r="E105" t="str">
            <v>#N/A N/A</v>
          </cell>
        </row>
        <row r="106">
          <cell r="A106">
            <v>43887</v>
          </cell>
          <cell r="C106">
            <v>241.239</v>
          </cell>
          <cell r="E106" t="str">
            <v>#N/A N/A</v>
          </cell>
        </row>
        <row r="107">
          <cell r="A107">
            <v>43888</v>
          </cell>
          <cell r="C107">
            <v>248.52199999999999</v>
          </cell>
          <cell r="E107" t="str">
            <v>#N/A N/A</v>
          </cell>
        </row>
        <row r="108">
          <cell r="A108">
            <v>43889</v>
          </cell>
          <cell r="C108">
            <v>278.62200000000001</v>
          </cell>
          <cell r="E108" t="str">
            <v>#N/A N/A</v>
          </cell>
        </row>
        <row r="109">
          <cell r="A109">
            <v>43892</v>
          </cell>
          <cell r="C109">
            <v>278.44200000000001</v>
          </cell>
          <cell r="E109" t="str">
            <v>#N/A N/A</v>
          </cell>
        </row>
        <row r="110">
          <cell r="A110">
            <v>43893</v>
          </cell>
          <cell r="C110">
            <v>273.36099999999999</v>
          </cell>
          <cell r="E110" t="str">
            <v>#N/A N/A</v>
          </cell>
        </row>
        <row r="111">
          <cell r="A111">
            <v>43894</v>
          </cell>
          <cell r="C111">
            <v>267.48700000000002</v>
          </cell>
          <cell r="E111" t="str">
            <v>#N/A N/A</v>
          </cell>
        </row>
        <row r="112">
          <cell r="A112">
            <v>43895</v>
          </cell>
          <cell r="C112">
            <v>267.68700000000001</v>
          </cell>
          <cell r="E112" t="str">
            <v>#N/A N/A</v>
          </cell>
        </row>
        <row r="113">
          <cell r="A113">
            <v>43896</v>
          </cell>
          <cell r="C113">
            <v>284.56299999999999</v>
          </cell>
          <cell r="E113" t="str">
            <v>#N/A N/A</v>
          </cell>
        </row>
        <row r="114">
          <cell r="A114">
            <v>43899</v>
          </cell>
          <cell r="C114">
            <v>370.66399999999999</v>
          </cell>
          <cell r="E114" t="str">
            <v>#N/A N/A</v>
          </cell>
        </row>
        <row r="115">
          <cell r="A115">
            <v>43900</v>
          </cell>
          <cell r="C115">
            <v>347.12</v>
          </cell>
          <cell r="E115" t="str">
            <v>#N/A N/A</v>
          </cell>
        </row>
        <row r="116">
          <cell r="A116">
            <v>43901</v>
          </cell>
          <cell r="C116">
            <v>353.53100000000001</v>
          </cell>
          <cell r="E116" t="str">
            <v>#N/A N/A</v>
          </cell>
        </row>
        <row r="117">
          <cell r="A117">
            <v>43902</v>
          </cell>
          <cell r="C117">
            <v>395.45499999999998</v>
          </cell>
          <cell r="E117" t="str">
            <v>#N/A N/A</v>
          </cell>
        </row>
        <row r="118">
          <cell r="A118">
            <v>43903</v>
          </cell>
          <cell r="C118">
            <v>395.3</v>
          </cell>
          <cell r="E118" t="str">
            <v>#N/A N/A</v>
          </cell>
        </row>
        <row r="119">
          <cell r="A119">
            <v>43906</v>
          </cell>
          <cell r="C119">
            <v>396.839</v>
          </cell>
          <cell r="E119" t="str">
            <v>#N/A N/A</v>
          </cell>
        </row>
        <row r="120">
          <cell r="A120">
            <v>43907</v>
          </cell>
          <cell r="C120">
            <v>405.47399999999999</v>
          </cell>
          <cell r="E120" t="str">
            <v>#N/A N/A</v>
          </cell>
        </row>
        <row r="121">
          <cell r="A121">
            <v>43908</v>
          </cell>
          <cell r="C121">
            <v>415.14</v>
          </cell>
          <cell r="E121" t="str">
            <v>#N/A N/A</v>
          </cell>
        </row>
        <row r="122">
          <cell r="A122">
            <v>43909</v>
          </cell>
          <cell r="C122">
            <v>479.46199999999999</v>
          </cell>
          <cell r="E122" t="str">
            <v>#N/A N/A</v>
          </cell>
        </row>
        <row r="123">
          <cell r="A123">
            <v>43910</v>
          </cell>
          <cell r="C123">
            <v>501.78</v>
          </cell>
          <cell r="E123" t="str">
            <v>#N/A N/A</v>
          </cell>
        </row>
        <row r="124">
          <cell r="A124">
            <v>43913</v>
          </cell>
          <cell r="C124">
            <v>518.44600000000003</v>
          </cell>
          <cell r="E124" t="str">
            <v>#N/A N/A</v>
          </cell>
        </row>
        <row r="125">
          <cell r="A125">
            <v>43914</v>
          </cell>
          <cell r="C125">
            <v>525.78300000000002</v>
          </cell>
          <cell r="E125" t="str">
            <v>#N/A N/A</v>
          </cell>
        </row>
        <row r="126">
          <cell r="A126">
            <v>43915</v>
          </cell>
          <cell r="C126">
            <v>509.02100000000002</v>
          </cell>
          <cell r="E126" t="str">
            <v>#N/A N/A</v>
          </cell>
        </row>
        <row r="127">
          <cell r="A127">
            <v>43916</v>
          </cell>
          <cell r="C127">
            <v>495.65300000000002</v>
          </cell>
          <cell r="E127" t="str">
            <v>#N/A N/A</v>
          </cell>
        </row>
        <row r="128">
          <cell r="A128">
            <v>43917</v>
          </cell>
          <cell r="C128">
            <v>456.048</v>
          </cell>
          <cell r="E128" t="str">
            <v>#N/A N/A</v>
          </cell>
        </row>
        <row r="129">
          <cell r="A129">
            <v>43920</v>
          </cell>
          <cell r="C129">
            <v>489.14299999999997</v>
          </cell>
          <cell r="E129" t="str">
            <v>#N/A N/A</v>
          </cell>
        </row>
        <row r="130">
          <cell r="A130">
            <v>43921</v>
          </cell>
          <cell r="C130">
            <v>486.71300000000002</v>
          </cell>
          <cell r="E130" t="str">
            <v>#N/A N/A</v>
          </cell>
        </row>
        <row r="131">
          <cell r="A131">
            <v>43922</v>
          </cell>
          <cell r="C131">
            <v>464.76400000000001</v>
          </cell>
          <cell r="E131" t="str">
            <v>#N/A N/A</v>
          </cell>
        </row>
        <row r="132">
          <cell r="A132">
            <v>43923</v>
          </cell>
          <cell r="C132">
            <v>481.1</v>
          </cell>
          <cell r="E132" t="str">
            <v>#N/A N/A</v>
          </cell>
        </row>
        <row r="133">
          <cell r="A133">
            <v>43924</v>
          </cell>
          <cell r="C133">
            <v>461.71600000000001</v>
          </cell>
          <cell r="E133" t="str">
            <v>#N/A N/A</v>
          </cell>
        </row>
        <row r="134">
          <cell r="A134">
            <v>43927</v>
          </cell>
          <cell r="C134">
            <v>450.68</v>
          </cell>
          <cell r="E134" t="str">
            <v>#N/A N/A</v>
          </cell>
        </row>
        <row r="135">
          <cell r="A135">
            <v>43928</v>
          </cell>
          <cell r="C135">
            <v>420.72500000000002</v>
          </cell>
          <cell r="E135" t="str">
            <v>#N/A N/A</v>
          </cell>
        </row>
        <row r="136">
          <cell r="A136">
            <v>43929</v>
          </cell>
          <cell r="C136">
            <v>429.61200000000002</v>
          </cell>
          <cell r="E136" t="str">
            <v>#N/A N/A</v>
          </cell>
        </row>
        <row r="137">
          <cell r="A137">
            <v>43930</v>
          </cell>
          <cell r="C137">
            <v>421.08499999999998</v>
          </cell>
          <cell r="E137" t="str">
            <v>#N/A N/A</v>
          </cell>
        </row>
        <row r="138">
          <cell r="A138">
            <v>43934</v>
          </cell>
          <cell r="C138">
            <v>421.45100000000002</v>
          </cell>
          <cell r="E138" t="str">
            <v>#N/A N/A</v>
          </cell>
        </row>
        <row r="139">
          <cell r="A139">
            <v>43935</v>
          </cell>
          <cell r="C139">
            <v>414.30700000000002</v>
          </cell>
          <cell r="E139" t="str">
            <v>#N/A N/A</v>
          </cell>
        </row>
        <row r="140">
          <cell r="A140">
            <v>43936</v>
          </cell>
          <cell r="C140">
            <v>414.012</v>
          </cell>
          <cell r="E140" t="str">
            <v>#N/A N/A</v>
          </cell>
        </row>
        <row r="141">
          <cell r="A141">
            <v>43937</v>
          </cell>
          <cell r="C141">
            <v>421.52800000000002</v>
          </cell>
          <cell r="E141" t="str">
            <v>#N/A N/A</v>
          </cell>
        </row>
        <row r="142">
          <cell r="A142">
            <v>43938</v>
          </cell>
          <cell r="C142">
            <v>415.62799999999999</v>
          </cell>
          <cell r="E142" t="str">
            <v>#N/A N/A</v>
          </cell>
        </row>
        <row r="143">
          <cell r="A143">
            <v>43941</v>
          </cell>
          <cell r="C143">
            <v>413.51600000000002</v>
          </cell>
          <cell r="E143" t="str">
            <v>#N/A N/A</v>
          </cell>
        </row>
        <row r="144">
          <cell r="A144">
            <v>43942</v>
          </cell>
          <cell r="C144">
            <v>427.36399999999998</v>
          </cell>
          <cell r="E144" t="str">
            <v>#N/A N/A</v>
          </cell>
        </row>
        <row r="145">
          <cell r="A145">
            <v>43943</v>
          </cell>
          <cell r="C145">
            <v>428.40300000000002</v>
          </cell>
          <cell r="E145" t="str">
            <v>#N/A N/A</v>
          </cell>
        </row>
        <row r="146">
          <cell r="A146">
            <v>43944</v>
          </cell>
          <cell r="C146">
            <v>429.334</v>
          </cell>
          <cell r="E146" t="str">
            <v>#N/A N/A</v>
          </cell>
        </row>
        <row r="147">
          <cell r="A147">
            <v>43945</v>
          </cell>
          <cell r="C147">
            <v>427.43099999999998</v>
          </cell>
          <cell r="E147" t="str">
            <v>#N/A N/A</v>
          </cell>
        </row>
        <row r="148">
          <cell r="A148">
            <v>43948</v>
          </cell>
          <cell r="C148">
            <v>426.04899999999998</v>
          </cell>
          <cell r="E148" t="str">
            <v>#N/A N/A</v>
          </cell>
        </row>
        <row r="149">
          <cell r="A149">
            <v>43949</v>
          </cell>
          <cell r="C149">
            <v>422.45100000000002</v>
          </cell>
          <cell r="E149" t="str">
            <v>#N/A N/A</v>
          </cell>
        </row>
        <row r="150">
          <cell r="A150">
            <v>43950</v>
          </cell>
          <cell r="C150">
            <v>428.589</v>
          </cell>
          <cell r="E150" t="str">
            <v>#N/A N/A</v>
          </cell>
        </row>
        <row r="151">
          <cell r="A151">
            <v>43951</v>
          </cell>
          <cell r="C151">
            <v>424.78699999999998</v>
          </cell>
          <cell r="E151" t="str">
            <v>#N/A N/A</v>
          </cell>
        </row>
        <row r="152">
          <cell r="A152">
            <v>43952</v>
          </cell>
          <cell r="C152">
            <v>424.96800000000002</v>
          </cell>
          <cell r="E152" t="str">
            <v>#N/A N/A</v>
          </cell>
        </row>
        <row r="153">
          <cell r="A153">
            <v>43955</v>
          </cell>
          <cell r="C153">
            <v>427.02</v>
          </cell>
          <cell r="E153" t="str">
            <v>#N/A N/A</v>
          </cell>
        </row>
        <row r="154">
          <cell r="A154">
            <v>43956</v>
          </cell>
          <cell r="C154">
            <v>409.01600000000002</v>
          </cell>
          <cell r="E154" t="str">
            <v>#N/A N/A</v>
          </cell>
        </row>
        <row r="155">
          <cell r="A155">
            <v>43957</v>
          </cell>
          <cell r="C155">
            <v>389.72199999999998</v>
          </cell>
          <cell r="E155" t="str">
            <v>#N/A N/A</v>
          </cell>
        </row>
        <row r="156">
          <cell r="A156">
            <v>43958</v>
          </cell>
          <cell r="C156">
            <v>392.03500000000003</v>
          </cell>
          <cell r="E156" t="str">
            <v>#N/A N/A</v>
          </cell>
        </row>
        <row r="157">
          <cell r="A157">
            <v>43959</v>
          </cell>
          <cell r="C157">
            <v>393.19400000000002</v>
          </cell>
          <cell r="E157" t="str">
            <v>#N/A N/A</v>
          </cell>
        </row>
        <row r="158">
          <cell r="A158">
            <v>43962</v>
          </cell>
          <cell r="C158">
            <v>386.47800000000001</v>
          </cell>
          <cell r="E158" t="str">
            <v>#N/A N/A</v>
          </cell>
        </row>
        <row r="159">
          <cell r="A159">
            <v>43963</v>
          </cell>
          <cell r="C159">
            <v>383.79500000000002</v>
          </cell>
          <cell r="E159" t="str">
            <v>#N/A N/A</v>
          </cell>
        </row>
        <row r="160">
          <cell r="A160">
            <v>43964</v>
          </cell>
          <cell r="C160">
            <v>371.72199999999998</v>
          </cell>
          <cell r="E160" t="str">
            <v>#N/A N/A</v>
          </cell>
        </row>
        <row r="161">
          <cell r="A161">
            <v>43965</v>
          </cell>
          <cell r="C161">
            <v>371.28699999999998</v>
          </cell>
          <cell r="E161" t="str">
            <v>#N/A N/A</v>
          </cell>
        </row>
        <row r="162">
          <cell r="A162">
            <v>43966</v>
          </cell>
          <cell r="C162">
            <v>375.709</v>
          </cell>
          <cell r="E162" t="str">
            <v>#N/A N/A</v>
          </cell>
        </row>
        <row r="163">
          <cell r="A163">
            <v>43969</v>
          </cell>
          <cell r="C163">
            <v>363.54599999999999</v>
          </cell>
          <cell r="E163" t="str">
            <v>#N/A N/A</v>
          </cell>
        </row>
        <row r="164">
          <cell r="A164">
            <v>43970</v>
          </cell>
          <cell r="C164">
            <v>342.81400000000002</v>
          </cell>
          <cell r="E164" t="str">
            <v>#N/A N/A</v>
          </cell>
        </row>
        <row r="165">
          <cell r="A165">
            <v>43971</v>
          </cell>
          <cell r="C165">
            <v>343.24</v>
          </cell>
          <cell r="E165" t="str">
            <v>#N/A N/A</v>
          </cell>
        </row>
        <row r="166">
          <cell r="A166">
            <v>43972</v>
          </cell>
          <cell r="C166">
            <v>340.03800000000001</v>
          </cell>
          <cell r="E166" t="str">
            <v>#N/A N/A</v>
          </cell>
        </row>
        <row r="167">
          <cell r="A167">
            <v>43973</v>
          </cell>
          <cell r="C167">
            <v>334.80399999999997</v>
          </cell>
          <cell r="E167" t="str">
            <v>#N/A N/A</v>
          </cell>
        </row>
        <row r="168">
          <cell r="A168">
            <v>43977</v>
          </cell>
          <cell r="C168">
            <v>327.88099999999997</v>
          </cell>
          <cell r="E168" t="str">
            <v>#N/A N/A</v>
          </cell>
        </row>
        <row r="169">
          <cell r="A169">
            <v>43978</v>
          </cell>
          <cell r="C169">
            <v>328.53300000000002</v>
          </cell>
          <cell r="E169" t="str">
            <v>#N/A N/A</v>
          </cell>
        </row>
        <row r="170">
          <cell r="A170">
            <v>43979</v>
          </cell>
          <cell r="C170">
            <v>329.822</v>
          </cell>
          <cell r="E170" t="str">
            <v>#N/A N/A</v>
          </cell>
        </row>
        <row r="171">
          <cell r="A171">
            <v>43980</v>
          </cell>
          <cell r="C171">
            <v>333.43900000000002</v>
          </cell>
          <cell r="E171" t="str">
            <v>#N/A N/A</v>
          </cell>
        </row>
        <row r="172">
          <cell r="A172">
            <v>43983</v>
          </cell>
          <cell r="C172">
            <v>331.41199999999998</v>
          </cell>
          <cell r="E172" t="str">
            <v>#N/A N/A</v>
          </cell>
        </row>
        <row r="173">
          <cell r="A173">
            <v>43984</v>
          </cell>
          <cell r="C173">
            <v>328.87900000000002</v>
          </cell>
          <cell r="E173" t="str">
            <v>#N/A N/A</v>
          </cell>
        </row>
        <row r="174">
          <cell r="A174">
            <v>43985</v>
          </cell>
          <cell r="C174">
            <v>324.09500000000003</v>
          </cell>
          <cell r="E174" t="str">
            <v>#N/A N/A</v>
          </cell>
        </row>
        <row r="175">
          <cell r="A175">
            <v>43986</v>
          </cell>
          <cell r="C175">
            <v>320.52300000000002</v>
          </cell>
          <cell r="E175" t="str">
            <v>#N/A N/A</v>
          </cell>
        </row>
        <row r="176">
          <cell r="A176">
            <v>43987</v>
          </cell>
          <cell r="C176">
            <v>314.97899999999998</v>
          </cell>
          <cell r="E176" t="str">
            <v>#N/A N/A</v>
          </cell>
        </row>
        <row r="177">
          <cell r="A177">
            <v>43990</v>
          </cell>
          <cell r="C177">
            <v>310.68200000000002</v>
          </cell>
          <cell r="E177" t="str">
            <v>#N/A N/A</v>
          </cell>
        </row>
        <row r="178">
          <cell r="A178">
            <v>43991</v>
          </cell>
          <cell r="C178">
            <v>316.48500000000001</v>
          </cell>
          <cell r="E178" t="str">
            <v>#N/A N/A</v>
          </cell>
        </row>
        <row r="179">
          <cell r="A179">
            <v>43992</v>
          </cell>
          <cell r="C179">
            <v>320.88200000000001</v>
          </cell>
          <cell r="E179" t="str">
            <v>#N/A N/A</v>
          </cell>
        </row>
        <row r="180">
          <cell r="A180">
            <v>43993</v>
          </cell>
          <cell r="C180">
            <v>328.37400000000002</v>
          </cell>
          <cell r="E180" t="str">
            <v>#N/A N/A</v>
          </cell>
        </row>
        <row r="181">
          <cell r="A181">
            <v>43994</v>
          </cell>
          <cell r="C181">
            <v>338.09500000000003</v>
          </cell>
          <cell r="E181" t="str">
            <v>#N/A N/A</v>
          </cell>
        </row>
        <row r="182">
          <cell r="A182">
            <v>43997</v>
          </cell>
          <cell r="C182">
            <v>364.34800000000001</v>
          </cell>
          <cell r="E182" t="str">
            <v>#N/A N/A</v>
          </cell>
        </row>
        <row r="183">
          <cell r="A183">
            <v>43998</v>
          </cell>
          <cell r="C183">
            <v>363.66399999999999</v>
          </cell>
          <cell r="E183" t="str">
            <v>#N/A N/A</v>
          </cell>
        </row>
        <row r="184">
          <cell r="A184">
            <v>43999</v>
          </cell>
          <cell r="C184">
            <v>362.01799999999997</v>
          </cell>
          <cell r="E184" t="str">
            <v>#N/A N/A</v>
          </cell>
        </row>
        <row r="185">
          <cell r="A185">
            <v>44000</v>
          </cell>
          <cell r="C185">
            <v>373.95400000000001</v>
          </cell>
          <cell r="E185" t="str">
            <v>#N/A N/A</v>
          </cell>
        </row>
        <row r="186">
          <cell r="A186">
            <v>44001</v>
          </cell>
          <cell r="C186">
            <v>372.226</v>
          </cell>
          <cell r="E186" t="str">
            <v>#N/A N/A</v>
          </cell>
        </row>
        <row r="187">
          <cell r="A187">
            <v>44004</v>
          </cell>
          <cell r="C187">
            <v>371.41199999999998</v>
          </cell>
          <cell r="E187" t="str">
            <v>#N/A N/A</v>
          </cell>
        </row>
        <row r="188">
          <cell r="A188">
            <v>44005</v>
          </cell>
          <cell r="C188">
            <v>361.56799999999998</v>
          </cell>
          <cell r="E188" t="str">
            <v>#N/A N/A</v>
          </cell>
        </row>
        <row r="189">
          <cell r="A189">
            <v>44006</v>
          </cell>
          <cell r="C189">
            <v>359.46300000000002</v>
          </cell>
          <cell r="E189" t="str">
            <v>#N/A N/A</v>
          </cell>
        </row>
        <row r="190">
          <cell r="A190">
            <v>44007</v>
          </cell>
          <cell r="C190">
            <v>370.87200000000001</v>
          </cell>
          <cell r="E190" t="str">
            <v>#N/A N/A</v>
          </cell>
        </row>
        <row r="191">
          <cell r="A191">
            <v>44008</v>
          </cell>
          <cell r="C191">
            <v>368.79700000000003</v>
          </cell>
          <cell r="E191" t="str">
            <v>#N/A N/A</v>
          </cell>
        </row>
        <row r="192">
          <cell r="A192">
            <v>44011</v>
          </cell>
          <cell r="C192">
            <v>378.279</v>
          </cell>
          <cell r="E192" t="str">
            <v>#N/A N/A</v>
          </cell>
        </row>
        <row r="193">
          <cell r="A193">
            <v>44012</v>
          </cell>
          <cell r="C193">
            <v>374.01400000000001</v>
          </cell>
          <cell r="E193" t="str">
            <v>#N/A N/A</v>
          </cell>
        </row>
        <row r="194">
          <cell r="A194">
            <v>44013</v>
          </cell>
          <cell r="C194">
            <v>372.63900000000001</v>
          </cell>
          <cell r="E194" t="str">
            <v>#N/A N/A</v>
          </cell>
        </row>
        <row r="195">
          <cell r="A195">
            <v>44014</v>
          </cell>
          <cell r="C195">
            <v>363.36700000000002</v>
          </cell>
          <cell r="E195" t="str">
            <v>#N/A N/A</v>
          </cell>
        </row>
        <row r="196">
          <cell r="A196">
            <v>44018</v>
          </cell>
          <cell r="C196">
            <v>340.38600000000002</v>
          </cell>
          <cell r="E196" t="str">
            <v>#N/A N/A</v>
          </cell>
        </row>
        <row r="197">
          <cell r="A197">
            <v>44019</v>
          </cell>
          <cell r="C197">
            <v>351.54199999999997</v>
          </cell>
          <cell r="E197" t="str">
            <v>#N/A N/A</v>
          </cell>
        </row>
        <row r="198">
          <cell r="A198">
            <v>44020</v>
          </cell>
          <cell r="C198">
            <v>352.33</v>
          </cell>
          <cell r="E198" t="str">
            <v>#N/A N/A</v>
          </cell>
        </row>
        <row r="199">
          <cell r="A199">
            <v>44021</v>
          </cell>
          <cell r="C199">
            <v>352.529</v>
          </cell>
          <cell r="E199" t="str">
            <v>#N/A N/A</v>
          </cell>
        </row>
        <row r="200">
          <cell r="A200">
            <v>44022</v>
          </cell>
          <cell r="C200">
            <v>357.29700000000003</v>
          </cell>
          <cell r="E200" t="str">
            <v>#N/A N/A</v>
          </cell>
        </row>
        <row r="201">
          <cell r="A201">
            <v>44025</v>
          </cell>
          <cell r="C201">
            <v>353.84399999999999</v>
          </cell>
          <cell r="E201" t="str">
            <v>#N/A N/A</v>
          </cell>
        </row>
        <row r="202">
          <cell r="A202">
            <v>44026</v>
          </cell>
          <cell r="C202">
            <v>353.88099999999997</v>
          </cell>
          <cell r="E202" t="str">
            <v>#N/A N/A</v>
          </cell>
        </row>
        <row r="203">
          <cell r="A203">
            <v>44027</v>
          </cell>
          <cell r="C203">
            <v>356.06400000000002</v>
          </cell>
          <cell r="E203" t="str">
            <v>#N/A N/A</v>
          </cell>
        </row>
        <row r="204">
          <cell r="A204">
            <v>44028</v>
          </cell>
          <cell r="C204">
            <v>357.233</v>
          </cell>
          <cell r="E204" t="str">
            <v>#N/A N/A</v>
          </cell>
        </row>
        <row r="205">
          <cell r="A205">
            <v>44029</v>
          </cell>
          <cell r="C205">
            <v>357.63799999999998</v>
          </cell>
          <cell r="E205" t="str">
            <v>#N/A N/A</v>
          </cell>
        </row>
        <row r="206">
          <cell r="A206">
            <v>44032</v>
          </cell>
          <cell r="C206">
            <v>362.27600000000001</v>
          </cell>
          <cell r="E206" t="str">
            <v>#N/A N/A</v>
          </cell>
        </row>
        <row r="207">
          <cell r="A207">
            <v>44033</v>
          </cell>
          <cell r="C207">
            <v>361.988</v>
          </cell>
          <cell r="E207" t="str">
            <v>#N/A N/A</v>
          </cell>
        </row>
        <row r="208">
          <cell r="A208">
            <v>44034</v>
          </cell>
          <cell r="C208">
            <v>360.05200000000002</v>
          </cell>
          <cell r="E208" t="str">
            <v>#N/A N/A</v>
          </cell>
        </row>
        <row r="209">
          <cell r="A209">
            <v>44035</v>
          </cell>
          <cell r="C209">
            <v>350.27800000000002</v>
          </cell>
          <cell r="E209" t="str">
            <v>#N/A N/A</v>
          </cell>
        </row>
        <row r="210">
          <cell r="A210">
            <v>44036</v>
          </cell>
          <cell r="C210">
            <v>350.62799999999999</v>
          </cell>
          <cell r="E210" t="str">
            <v>#N/A N/A</v>
          </cell>
        </row>
        <row r="211">
          <cell r="A211">
            <v>44039</v>
          </cell>
          <cell r="C211">
            <v>349.12900000000002</v>
          </cell>
          <cell r="E211" t="str">
            <v>#N/A N/A</v>
          </cell>
        </row>
        <row r="212">
          <cell r="A212">
            <v>44040</v>
          </cell>
          <cell r="C212">
            <v>344.95699999999999</v>
          </cell>
          <cell r="E212" t="str">
            <v>#N/A N/A</v>
          </cell>
        </row>
        <row r="213">
          <cell r="A213">
            <v>44041</v>
          </cell>
          <cell r="C213">
            <v>348.18700000000001</v>
          </cell>
          <cell r="E213" t="str">
            <v>#N/A N/A</v>
          </cell>
        </row>
        <row r="214">
          <cell r="A214">
            <v>44042</v>
          </cell>
          <cell r="C214">
            <v>351.46600000000001</v>
          </cell>
          <cell r="E214" t="str">
            <v>#N/A N/A</v>
          </cell>
        </row>
        <row r="215">
          <cell r="A215">
            <v>44043</v>
          </cell>
          <cell r="C215">
            <v>350.976</v>
          </cell>
          <cell r="E215" t="str">
            <v>#N/A N/A</v>
          </cell>
        </row>
        <row r="216">
          <cell r="A216">
            <v>44046</v>
          </cell>
          <cell r="C216">
            <v>350.55099999999999</v>
          </cell>
          <cell r="E216" t="str">
            <v>#N/A N/A</v>
          </cell>
        </row>
        <row r="217">
          <cell r="A217">
            <v>44047</v>
          </cell>
          <cell r="C217">
            <v>348.98700000000002</v>
          </cell>
          <cell r="E217" t="str">
            <v>#N/A N/A</v>
          </cell>
        </row>
        <row r="218">
          <cell r="A218">
            <v>44048</v>
          </cell>
          <cell r="C218">
            <v>337.09199999999998</v>
          </cell>
          <cell r="E218" t="str">
            <v>#N/A N/A</v>
          </cell>
        </row>
        <row r="219">
          <cell r="A219">
            <v>44049</v>
          </cell>
          <cell r="C219">
            <v>335.05</v>
          </cell>
          <cell r="E219" t="str">
            <v>#N/A N/A</v>
          </cell>
        </row>
        <row r="220">
          <cell r="A220">
            <v>44050</v>
          </cell>
          <cell r="C220">
            <v>329.233</v>
          </cell>
          <cell r="E220" t="str">
            <v>#N/A N/A</v>
          </cell>
        </row>
        <row r="221">
          <cell r="A221">
            <v>44053</v>
          </cell>
          <cell r="C221">
            <v>328.59500000000003</v>
          </cell>
          <cell r="E221" t="str">
            <v>#N/A N/A</v>
          </cell>
        </row>
        <row r="222">
          <cell r="A222">
            <v>44054</v>
          </cell>
          <cell r="C222">
            <v>319.363</v>
          </cell>
          <cell r="E222" t="str">
            <v>#N/A N/A</v>
          </cell>
        </row>
        <row r="223">
          <cell r="A223">
            <v>44055</v>
          </cell>
          <cell r="C223">
            <v>319.51100000000002</v>
          </cell>
          <cell r="E223" t="str">
            <v>#N/A N/A</v>
          </cell>
        </row>
        <row r="224">
          <cell r="A224">
            <v>44056</v>
          </cell>
          <cell r="C224">
            <v>315.87700000000001</v>
          </cell>
          <cell r="E224" t="str">
            <v>#N/A N/A</v>
          </cell>
        </row>
        <row r="225">
          <cell r="A225">
            <v>44057</v>
          </cell>
          <cell r="C225">
            <v>310.21199999999999</v>
          </cell>
          <cell r="E225" t="str">
            <v>#N/A N/A</v>
          </cell>
        </row>
        <row r="226">
          <cell r="A226">
            <v>44060</v>
          </cell>
          <cell r="C226">
            <v>310.93900000000002</v>
          </cell>
          <cell r="E226" t="str">
            <v>#N/A N/A</v>
          </cell>
        </row>
        <row r="227">
          <cell r="A227">
            <v>44061</v>
          </cell>
          <cell r="C227">
            <v>312.81099999999998</v>
          </cell>
          <cell r="E227" t="str">
            <v>#N/A N/A</v>
          </cell>
        </row>
        <row r="228">
          <cell r="A228">
            <v>44062</v>
          </cell>
          <cell r="C228">
            <v>314.25599999999997</v>
          </cell>
          <cell r="E228" t="str">
            <v>#N/A N/A</v>
          </cell>
        </row>
        <row r="229">
          <cell r="A229">
            <v>44063</v>
          </cell>
          <cell r="C229">
            <v>313.63400000000001</v>
          </cell>
          <cell r="E229" t="str">
            <v>#N/A N/A</v>
          </cell>
        </row>
        <row r="230">
          <cell r="A230">
            <v>44064</v>
          </cell>
          <cell r="C230">
            <v>313.77999999999997</v>
          </cell>
          <cell r="E230" t="str">
            <v>#N/A N/A</v>
          </cell>
        </row>
        <row r="231">
          <cell r="A231">
            <v>44067</v>
          </cell>
          <cell r="C231">
            <v>313.15199999999999</v>
          </cell>
          <cell r="E231" t="str">
            <v>#N/A N/A</v>
          </cell>
        </row>
        <row r="232">
          <cell r="A232">
            <v>44068</v>
          </cell>
          <cell r="C232">
            <v>310.96899999999999</v>
          </cell>
          <cell r="E232" t="str">
            <v>#N/A N/A</v>
          </cell>
        </row>
        <row r="233">
          <cell r="A233">
            <v>44069</v>
          </cell>
          <cell r="C233">
            <v>308.15199999999999</v>
          </cell>
          <cell r="E233" t="str">
            <v>#N/A N/A</v>
          </cell>
        </row>
        <row r="234">
          <cell r="A234">
            <v>44070</v>
          </cell>
          <cell r="C234">
            <v>308.226</v>
          </cell>
          <cell r="E234" t="str">
            <v>#N/A N/A</v>
          </cell>
        </row>
        <row r="235">
          <cell r="A235">
            <v>44071</v>
          </cell>
          <cell r="C235">
            <v>301.57400000000001</v>
          </cell>
          <cell r="E235" t="str">
            <v>#N/A N/A</v>
          </cell>
        </row>
        <row r="236">
          <cell r="A236">
            <v>44074</v>
          </cell>
          <cell r="C236">
            <v>299.74299999999999</v>
          </cell>
          <cell r="E236" t="str">
            <v>#N/A N/A</v>
          </cell>
        </row>
        <row r="237">
          <cell r="A237">
            <v>44075</v>
          </cell>
          <cell r="C237">
            <v>303.60899999999998</v>
          </cell>
          <cell r="E237" t="str">
            <v>#N/A N/A</v>
          </cell>
        </row>
        <row r="238">
          <cell r="A238">
            <v>44076</v>
          </cell>
          <cell r="C238">
            <v>299.851</v>
          </cell>
          <cell r="E238" t="str">
            <v>#N/A N/A</v>
          </cell>
        </row>
        <row r="239">
          <cell r="A239">
            <v>44077</v>
          </cell>
          <cell r="C239">
            <v>300.94900000000001</v>
          </cell>
          <cell r="E239" t="str">
            <v>#N/A N/A</v>
          </cell>
        </row>
        <row r="240">
          <cell r="A240">
            <v>44078</v>
          </cell>
          <cell r="C240">
            <v>300.738</v>
          </cell>
          <cell r="E240" t="str">
            <v>#N/A N/A</v>
          </cell>
        </row>
        <row r="241">
          <cell r="A241">
            <v>44082</v>
          </cell>
          <cell r="C241">
            <v>296.65800000000002</v>
          </cell>
          <cell r="E241" t="str">
            <v>#N/A N/A</v>
          </cell>
        </row>
        <row r="242">
          <cell r="A242">
            <v>44083</v>
          </cell>
          <cell r="C242">
            <v>302.40499999999997</v>
          </cell>
          <cell r="E242" t="str">
            <v>#N/A N/A</v>
          </cell>
        </row>
        <row r="243">
          <cell r="A243">
            <v>44084</v>
          </cell>
          <cell r="C243">
            <v>300.98399999999998</v>
          </cell>
          <cell r="E243" t="str">
            <v>#N/A N/A</v>
          </cell>
        </row>
        <row r="244">
          <cell r="A244">
            <v>44085</v>
          </cell>
          <cell r="C244">
            <v>306.88499999999999</v>
          </cell>
          <cell r="E244" t="str">
            <v>#N/A N/A</v>
          </cell>
        </row>
        <row r="245">
          <cell r="A245">
            <v>44088</v>
          </cell>
          <cell r="C245">
            <v>305.00700000000001</v>
          </cell>
          <cell r="E245" t="str">
            <v>#N/A N/A</v>
          </cell>
        </row>
        <row r="246">
          <cell r="A246">
            <v>44089</v>
          </cell>
          <cell r="C246">
            <v>302.87299999999999</v>
          </cell>
          <cell r="E246" t="str">
            <v>#N/A N/A</v>
          </cell>
        </row>
        <row r="247">
          <cell r="A247">
            <v>44090</v>
          </cell>
          <cell r="C247">
            <v>303.82799999999997</v>
          </cell>
          <cell r="E247" t="str">
            <v>#N/A N/A</v>
          </cell>
        </row>
        <row r="248">
          <cell r="A248">
            <v>44091</v>
          </cell>
          <cell r="C248">
            <v>304.262</v>
          </cell>
          <cell r="E248" t="str">
            <v>#N/A N/A</v>
          </cell>
        </row>
        <row r="249">
          <cell r="A249">
            <v>44092</v>
          </cell>
          <cell r="C249">
            <v>302.084</v>
          </cell>
          <cell r="E249" t="str">
            <v>#N/A N/A</v>
          </cell>
        </row>
        <row r="250">
          <cell r="A250">
            <v>44095</v>
          </cell>
          <cell r="C250">
            <v>311.036</v>
          </cell>
          <cell r="E250" t="str">
            <v>#N/A N/A</v>
          </cell>
        </row>
        <row r="251">
          <cell r="A251">
            <v>44096</v>
          </cell>
          <cell r="C251">
            <v>312.38799999999998</v>
          </cell>
          <cell r="E251" t="str">
            <v>#N/A N/A</v>
          </cell>
        </row>
        <row r="252">
          <cell r="A252">
            <v>44097</v>
          </cell>
          <cell r="C252">
            <v>311.43099999999998</v>
          </cell>
          <cell r="E252" t="str">
            <v>#N/A N/A</v>
          </cell>
        </row>
        <row r="253">
          <cell r="A253">
            <v>44098</v>
          </cell>
          <cell r="C253">
            <v>314.32100000000003</v>
          </cell>
          <cell r="E253" t="str">
            <v>#N/A N/A</v>
          </cell>
        </row>
        <row r="254">
          <cell r="A254">
            <v>44099</v>
          </cell>
          <cell r="C254">
            <v>316.48899999999998</v>
          </cell>
          <cell r="E254" t="str">
            <v>#N/A N/A</v>
          </cell>
        </row>
        <row r="255">
          <cell r="A255">
            <v>44102</v>
          </cell>
          <cell r="C255">
            <v>366.31700000000001</v>
          </cell>
          <cell r="E255" t="str">
            <v>#N/A N/A</v>
          </cell>
        </row>
        <row r="256">
          <cell r="A256">
            <v>44103</v>
          </cell>
          <cell r="C256">
            <v>382.65499999999997</v>
          </cell>
          <cell r="E256" t="str">
            <v>#N/A N/A</v>
          </cell>
        </row>
        <row r="257">
          <cell r="A257">
            <v>44104</v>
          </cell>
          <cell r="C257">
            <v>392.84300000000002</v>
          </cell>
          <cell r="E257" t="str">
            <v>#N/A N/A</v>
          </cell>
        </row>
        <row r="258">
          <cell r="A258">
            <v>44105</v>
          </cell>
          <cell r="C258">
            <v>352.185</v>
          </cell>
          <cell r="E258" t="str">
            <v>#N/A N/A</v>
          </cell>
        </row>
        <row r="259">
          <cell r="A259">
            <v>44106</v>
          </cell>
          <cell r="C259">
            <v>346.43799999999999</v>
          </cell>
          <cell r="E259" t="str">
            <v>#N/A N/A</v>
          </cell>
        </row>
        <row r="260">
          <cell r="A260">
            <v>44109</v>
          </cell>
          <cell r="C260">
            <v>337.322</v>
          </cell>
          <cell r="E260" t="str">
            <v>#N/A N/A</v>
          </cell>
        </row>
        <row r="261">
          <cell r="A261">
            <v>44110</v>
          </cell>
          <cell r="C261">
            <v>333.42899999999997</v>
          </cell>
          <cell r="E261" t="str">
            <v>#N/A N/A</v>
          </cell>
        </row>
        <row r="262">
          <cell r="A262">
            <v>44111</v>
          </cell>
          <cell r="C262">
            <v>334.38900000000001</v>
          </cell>
          <cell r="E262" t="str">
            <v>#N/A N/A</v>
          </cell>
        </row>
        <row r="263">
          <cell r="A263">
            <v>44112</v>
          </cell>
          <cell r="C263">
            <v>338.95600000000002</v>
          </cell>
          <cell r="E263" t="str">
            <v>#N/A N/A</v>
          </cell>
        </row>
        <row r="264">
          <cell r="A264">
            <v>44113</v>
          </cell>
          <cell r="C264">
            <v>335.56799999999998</v>
          </cell>
          <cell r="E264" t="str">
            <v>#N/A N/A</v>
          </cell>
        </row>
        <row r="265">
          <cell r="A265">
            <v>44117</v>
          </cell>
          <cell r="C265">
            <v>333.637</v>
          </cell>
          <cell r="E265" t="str">
            <v>#N/A N/A</v>
          </cell>
        </row>
        <row r="266">
          <cell r="A266">
            <v>44118</v>
          </cell>
          <cell r="C266">
            <v>338.97699999999998</v>
          </cell>
          <cell r="E266" t="str">
            <v>#N/A N/A</v>
          </cell>
        </row>
        <row r="267">
          <cell r="A267">
            <v>44119</v>
          </cell>
          <cell r="C267">
            <v>355.41500000000002</v>
          </cell>
          <cell r="E267" t="str">
            <v>#N/A N/A</v>
          </cell>
        </row>
        <row r="268">
          <cell r="A268">
            <v>44120</v>
          </cell>
          <cell r="C268">
            <v>357.82</v>
          </cell>
          <cell r="E268" t="str">
            <v>#N/A N/A</v>
          </cell>
        </row>
        <row r="269">
          <cell r="A269">
            <v>44123</v>
          </cell>
          <cell r="C269">
            <v>352.15600000000001</v>
          </cell>
          <cell r="E269" t="str">
            <v>#N/A N/A</v>
          </cell>
        </row>
        <row r="270">
          <cell r="A270">
            <v>44124</v>
          </cell>
          <cell r="C270">
            <v>351.245</v>
          </cell>
          <cell r="E270" t="str">
            <v>#N/A N/A</v>
          </cell>
        </row>
        <row r="271">
          <cell r="A271">
            <v>44125</v>
          </cell>
          <cell r="C271">
            <v>350.04399999999998</v>
          </cell>
          <cell r="E271" t="str">
            <v>#N/A N/A</v>
          </cell>
        </row>
        <row r="272">
          <cell r="A272">
            <v>44126</v>
          </cell>
          <cell r="C272">
            <v>350.52800000000002</v>
          </cell>
          <cell r="E272" t="str">
            <v>#N/A N/A</v>
          </cell>
        </row>
        <row r="273">
          <cell r="A273">
            <v>44127</v>
          </cell>
          <cell r="C273">
            <v>351.75799999999998</v>
          </cell>
          <cell r="E273" t="str">
            <v>#N/A N/A</v>
          </cell>
        </row>
        <row r="274">
          <cell r="A274">
            <v>44130</v>
          </cell>
          <cell r="C274">
            <v>361.78699999999998</v>
          </cell>
          <cell r="E274" t="str">
            <v>#N/A N/A</v>
          </cell>
        </row>
        <row r="275">
          <cell r="A275">
            <v>44131</v>
          </cell>
          <cell r="C275">
            <v>363.79300000000001</v>
          </cell>
          <cell r="E275" t="str">
            <v>#N/A N/A</v>
          </cell>
        </row>
        <row r="276">
          <cell r="A276">
            <v>44132</v>
          </cell>
          <cell r="C276">
            <v>377.54399999999998</v>
          </cell>
          <cell r="E276" t="str">
            <v>#N/A N/A</v>
          </cell>
        </row>
        <row r="277">
          <cell r="A277">
            <v>44133</v>
          </cell>
          <cell r="C277">
            <v>376.41800000000001</v>
          </cell>
          <cell r="E277" t="str">
            <v>#N/A N/A</v>
          </cell>
        </row>
        <row r="278">
          <cell r="A278">
            <v>44134</v>
          </cell>
          <cell r="C278">
            <v>381.11700000000002</v>
          </cell>
          <cell r="E278" t="str">
            <v>#N/A N/A</v>
          </cell>
        </row>
        <row r="279">
          <cell r="A279">
            <v>44137</v>
          </cell>
          <cell r="C279">
            <v>384.14299999999997</v>
          </cell>
          <cell r="E279" t="str">
            <v>#N/A N/A</v>
          </cell>
        </row>
        <row r="280">
          <cell r="A280">
            <v>44138</v>
          </cell>
          <cell r="C280">
            <v>394.97</v>
          </cell>
          <cell r="E280" t="str">
            <v>#N/A N/A</v>
          </cell>
        </row>
        <row r="281">
          <cell r="A281">
            <v>44139</v>
          </cell>
          <cell r="C281">
            <v>400.39299999999997</v>
          </cell>
          <cell r="E281" t="str">
            <v>#N/A N/A</v>
          </cell>
        </row>
        <row r="282">
          <cell r="A282">
            <v>44140</v>
          </cell>
          <cell r="C282">
            <v>396.45100000000002</v>
          </cell>
          <cell r="E282" t="str">
            <v>#N/A N/A</v>
          </cell>
        </row>
        <row r="283">
          <cell r="A283">
            <v>44141</v>
          </cell>
          <cell r="C283">
            <v>389.52</v>
          </cell>
          <cell r="E283" t="str">
            <v>#N/A N/A</v>
          </cell>
        </row>
        <row r="284">
          <cell r="A284">
            <v>44144</v>
          </cell>
          <cell r="C284">
            <v>387.76499999999999</v>
          </cell>
          <cell r="E284" t="str">
            <v>#N/A N/A</v>
          </cell>
        </row>
        <row r="285">
          <cell r="A285">
            <v>44145</v>
          </cell>
          <cell r="C285">
            <v>370.846</v>
          </cell>
          <cell r="E285" t="str">
            <v>#N/A N/A</v>
          </cell>
        </row>
        <row r="286">
          <cell r="A286">
            <v>44147</v>
          </cell>
          <cell r="C286">
            <v>327.76900000000001</v>
          </cell>
          <cell r="E286" t="str">
            <v>#N/A N/A</v>
          </cell>
        </row>
        <row r="287">
          <cell r="A287">
            <v>44148</v>
          </cell>
          <cell r="C287">
            <v>333.92099999999999</v>
          </cell>
          <cell r="E287" t="str">
            <v>#N/A N/A</v>
          </cell>
        </row>
        <row r="288">
          <cell r="A288">
            <v>44151</v>
          </cell>
          <cell r="C288">
            <v>337.88299999999998</v>
          </cell>
          <cell r="E288" t="str">
            <v>#N/A N/A</v>
          </cell>
        </row>
        <row r="289">
          <cell r="A289">
            <v>44152</v>
          </cell>
          <cell r="C289">
            <v>339.62799999999999</v>
          </cell>
          <cell r="E289" t="str">
            <v>#N/A N/A</v>
          </cell>
        </row>
        <row r="290">
          <cell r="A290">
            <v>44153</v>
          </cell>
          <cell r="C290">
            <v>343.7</v>
          </cell>
          <cell r="E290" t="str">
            <v>#N/A N/A</v>
          </cell>
        </row>
        <row r="291">
          <cell r="A291">
            <v>44154</v>
          </cell>
          <cell r="C291">
            <v>343.52199999999999</v>
          </cell>
          <cell r="E291" t="str">
            <v>#N/A N/A</v>
          </cell>
        </row>
        <row r="292">
          <cell r="A292">
            <v>44155</v>
          </cell>
          <cell r="C292">
            <v>354.39100000000002</v>
          </cell>
          <cell r="E292" t="str">
            <v>#N/A N/A</v>
          </cell>
        </row>
        <row r="293">
          <cell r="A293">
            <v>44158</v>
          </cell>
          <cell r="C293">
            <v>349.48200000000003</v>
          </cell>
          <cell r="E293" t="str">
            <v>#N/A N/A</v>
          </cell>
        </row>
        <row r="294">
          <cell r="A294">
            <v>44159</v>
          </cell>
          <cell r="C294">
            <v>355.53500000000003</v>
          </cell>
          <cell r="E294" t="str">
            <v>#N/A N/A</v>
          </cell>
        </row>
        <row r="295">
          <cell r="A295">
            <v>44160</v>
          </cell>
          <cell r="C295">
            <v>351.49</v>
          </cell>
          <cell r="E295" t="str">
            <v>#N/A N/A</v>
          </cell>
        </row>
        <row r="296">
          <cell r="A296">
            <v>44162</v>
          </cell>
          <cell r="C296">
            <v>353.47800000000001</v>
          </cell>
          <cell r="E296" t="str">
            <v>#N/A N/A</v>
          </cell>
        </row>
        <row r="297">
          <cell r="A297">
            <v>44165</v>
          </cell>
          <cell r="C297">
            <v>353.88099999999997</v>
          </cell>
          <cell r="E297" t="str">
            <v>#N/A N/A</v>
          </cell>
        </row>
        <row r="298">
          <cell r="A298">
            <v>44166</v>
          </cell>
          <cell r="C298">
            <v>354.15199999999999</v>
          </cell>
          <cell r="E298" t="str">
            <v>#N/A N/A</v>
          </cell>
        </row>
        <row r="299">
          <cell r="A299">
            <v>44167</v>
          </cell>
          <cell r="C299">
            <v>349.98399999999998</v>
          </cell>
          <cell r="E299" t="str">
            <v>#N/A N/A</v>
          </cell>
        </row>
        <row r="300">
          <cell r="A300">
            <v>44168</v>
          </cell>
          <cell r="C300">
            <v>343.81900000000002</v>
          </cell>
          <cell r="E300" t="str">
            <v>#N/A N/A</v>
          </cell>
        </row>
        <row r="301">
          <cell r="A301">
            <v>44169</v>
          </cell>
          <cell r="C301">
            <v>304.25599999999997</v>
          </cell>
          <cell r="E301" t="str">
            <v>#N/A N/A</v>
          </cell>
        </row>
        <row r="302">
          <cell r="A302">
            <v>44172</v>
          </cell>
          <cell r="C302">
            <v>304.44299999999998</v>
          </cell>
          <cell r="E302" t="str">
            <v>#N/A N/A</v>
          </cell>
        </row>
        <row r="303">
          <cell r="A303">
            <v>44173</v>
          </cell>
          <cell r="C303">
            <v>308.947</v>
          </cell>
          <cell r="E303" t="str">
            <v>#N/A N/A</v>
          </cell>
        </row>
        <row r="304">
          <cell r="A304">
            <v>44174</v>
          </cell>
          <cell r="C304">
            <v>308.32600000000002</v>
          </cell>
          <cell r="E304" t="str">
            <v>#N/A N/A</v>
          </cell>
        </row>
        <row r="305">
          <cell r="A305">
            <v>44175</v>
          </cell>
          <cell r="C305">
            <v>306.69600000000003</v>
          </cell>
          <cell r="E305" t="str">
            <v>#N/A N/A</v>
          </cell>
        </row>
        <row r="306">
          <cell r="A306">
            <v>44176</v>
          </cell>
          <cell r="C306">
            <v>314.928</v>
          </cell>
          <cell r="E306" t="str">
            <v>#N/A N/A</v>
          </cell>
        </row>
        <row r="307">
          <cell r="A307">
            <v>44179</v>
          </cell>
          <cell r="C307">
            <v>314.93700000000001</v>
          </cell>
          <cell r="E307" t="str">
            <v>#N/A N/A</v>
          </cell>
        </row>
        <row r="308">
          <cell r="A308">
            <v>44180</v>
          </cell>
          <cell r="C308">
            <v>315.71899999999999</v>
          </cell>
          <cell r="E308" t="str">
            <v>#N/A N/A</v>
          </cell>
        </row>
        <row r="309">
          <cell r="A309">
            <v>44181</v>
          </cell>
          <cell r="C309">
            <v>308.86200000000002</v>
          </cell>
          <cell r="E309" t="str">
            <v>#N/A N/A</v>
          </cell>
        </row>
        <row r="310">
          <cell r="A310">
            <v>44182</v>
          </cell>
          <cell r="C310">
            <v>301.14100000000002</v>
          </cell>
          <cell r="E310" t="str">
            <v>#N/A N/A</v>
          </cell>
        </row>
        <row r="311">
          <cell r="A311">
            <v>44183</v>
          </cell>
          <cell r="C311">
            <v>293.57799999999997</v>
          </cell>
          <cell r="E311" t="str">
            <v>#N/A N/A</v>
          </cell>
        </row>
        <row r="312">
          <cell r="A312">
            <v>44186</v>
          </cell>
          <cell r="C312">
            <v>298.38900000000001</v>
          </cell>
          <cell r="E312" t="str">
            <v>#N/A N/A</v>
          </cell>
        </row>
        <row r="313">
          <cell r="A313">
            <v>44187</v>
          </cell>
          <cell r="C313">
            <v>294.60700000000003</v>
          </cell>
          <cell r="E313" t="str">
            <v>#N/A N/A</v>
          </cell>
        </row>
        <row r="314">
          <cell r="A314">
            <v>44188</v>
          </cell>
          <cell r="C314">
            <v>300.15800000000002</v>
          </cell>
          <cell r="E314" t="str">
            <v>#N/A N/A</v>
          </cell>
        </row>
        <row r="315">
          <cell r="A315">
            <v>44189</v>
          </cell>
          <cell r="C315">
            <v>297.19600000000003</v>
          </cell>
          <cell r="E315" t="str">
            <v>#N/A N/A</v>
          </cell>
        </row>
        <row r="316">
          <cell r="A316">
            <v>44193</v>
          </cell>
          <cell r="C316">
            <v>295.31700000000001</v>
          </cell>
          <cell r="E316" t="str">
            <v>#N/A N/A</v>
          </cell>
        </row>
        <row r="317">
          <cell r="A317">
            <v>44194</v>
          </cell>
          <cell r="C317">
            <v>298.03199999999998</v>
          </cell>
          <cell r="E317" t="str">
            <v>#N/A N/A</v>
          </cell>
        </row>
        <row r="318">
          <cell r="A318">
            <v>44195</v>
          </cell>
          <cell r="C318">
            <v>299.48399999999998</v>
          </cell>
          <cell r="E318" t="str">
            <v>#N/A N/A</v>
          </cell>
        </row>
        <row r="319">
          <cell r="A319">
            <v>44196</v>
          </cell>
          <cell r="C319">
            <v>298.68700000000001</v>
          </cell>
          <cell r="E319" t="str">
            <v>#N/A N/A</v>
          </cell>
        </row>
        <row r="320">
          <cell r="A320">
            <v>44200</v>
          </cell>
          <cell r="C320">
            <v>295.11099999999999</v>
          </cell>
          <cell r="E320" t="str">
            <v>#N/A N/A</v>
          </cell>
        </row>
        <row r="321">
          <cell r="A321">
            <v>44201</v>
          </cell>
          <cell r="C321">
            <v>293.49400000000003</v>
          </cell>
          <cell r="E321" t="str">
            <v>#N/A N/A</v>
          </cell>
        </row>
        <row r="322">
          <cell r="A322">
            <v>44202</v>
          </cell>
          <cell r="C322">
            <v>284.94799999999998</v>
          </cell>
          <cell r="E322" t="str">
            <v>#N/A N/A</v>
          </cell>
        </row>
        <row r="323">
          <cell r="A323">
            <v>44203</v>
          </cell>
          <cell r="C323">
            <v>282.31299999999999</v>
          </cell>
          <cell r="E323" t="str">
            <v>#N/A N/A</v>
          </cell>
        </row>
        <row r="324">
          <cell r="A324">
            <v>44204</v>
          </cell>
          <cell r="C324">
            <v>279.82799999999997</v>
          </cell>
          <cell r="E324" t="str">
            <v>#N/A N/A</v>
          </cell>
        </row>
        <row r="325">
          <cell r="A325">
            <v>44207</v>
          </cell>
          <cell r="C325">
            <v>275.70100000000002</v>
          </cell>
          <cell r="E325" t="str">
            <v>#N/A N/A</v>
          </cell>
        </row>
        <row r="326">
          <cell r="A326">
            <v>44208</v>
          </cell>
          <cell r="C326">
            <v>268.48099999999999</v>
          </cell>
          <cell r="E326" t="str">
            <v>#N/A N/A</v>
          </cell>
        </row>
        <row r="327">
          <cell r="A327">
            <v>44209</v>
          </cell>
          <cell r="C327">
            <v>270.97500000000002</v>
          </cell>
          <cell r="E327" t="str">
            <v>#N/A N/A</v>
          </cell>
        </row>
        <row r="328">
          <cell r="A328">
            <v>44210</v>
          </cell>
          <cell r="C328">
            <v>269.84199999999998</v>
          </cell>
          <cell r="E328" t="str">
            <v>#N/A N/A</v>
          </cell>
        </row>
        <row r="329">
          <cell r="A329">
            <v>44211</v>
          </cell>
          <cell r="C329">
            <v>256.709</v>
          </cell>
          <cell r="E329" t="str">
            <v>#N/A N/A</v>
          </cell>
        </row>
        <row r="330">
          <cell r="A330">
            <v>44215</v>
          </cell>
          <cell r="C330">
            <v>258.54700000000003</v>
          </cell>
          <cell r="E330" t="str">
            <v>#N/A N/A</v>
          </cell>
        </row>
        <row r="331">
          <cell r="A331">
            <v>44216</v>
          </cell>
          <cell r="C331">
            <v>258.44600000000003</v>
          </cell>
          <cell r="E331" t="str">
            <v>#N/A N/A</v>
          </cell>
        </row>
        <row r="332">
          <cell r="A332">
            <v>44217</v>
          </cell>
          <cell r="C332">
            <v>261.274</v>
          </cell>
          <cell r="E332" t="str">
            <v>#N/A N/A</v>
          </cell>
        </row>
        <row r="333">
          <cell r="A333">
            <v>44218</v>
          </cell>
          <cell r="C333">
            <v>259.49599999999998</v>
          </cell>
          <cell r="E333" t="str">
            <v>#N/A N/A</v>
          </cell>
        </row>
        <row r="334">
          <cell r="A334">
            <v>44221</v>
          </cell>
          <cell r="C334">
            <v>259.29500000000002</v>
          </cell>
          <cell r="E334" t="str">
            <v>#N/A N/A</v>
          </cell>
        </row>
        <row r="335">
          <cell r="A335">
            <v>44222</v>
          </cell>
          <cell r="C335">
            <v>277.27600000000001</v>
          </cell>
          <cell r="E335" t="str">
            <v>#N/A N/A</v>
          </cell>
        </row>
        <row r="336">
          <cell r="A336">
            <v>44223</v>
          </cell>
          <cell r="C336">
            <v>280.84199999999998</v>
          </cell>
          <cell r="E336">
            <v>284.27300000000002</v>
          </cell>
        </row>
        <row r="337">
          <cell r="A337">
            <v>44224</v>
          </cell>
          <cell r="C337">
            <v>274.46199999999999</v>
          </cell>
          <cell r="E337">
            <v>283.209</v>
          </cell>
        </row>
        <row r="338">
          <cell r="A338">
            <v>44225</v>
          </cell>
          <cell r="C338">
            <v>276.52199999999999</v>
          </cell>
          <cell r="E338">
            <v>283.49900000000002</v>
          </cell>
        </row>
        <row r="339">
          <cell r="A339">
            <v>44228</v>
          </cell>
          <cell r="C339">
            <v>271.08800000000002</v>
          </cell>
          <cell r="E339">
            <v>279.58300000000003</v>
          </cell>
        </row>
        <row r="340">
          <cell r="A340">
            <v>44229</v>
          </cell>
          <cell r="C340">
            <v>269.25</v>
          </cell>
          <cell r="E340">
            <v>275.65300000000002</v>
          </cell>
        </row>
        <row r="341">
          <cell r="A341">
            <v>44230</v>
          </cell>
          <cell r="C341">
            <v>266.483</v>
          </cell>
          <cell r="E341">
            <v>275.49099999999999</v>
          </cell>
        </row>
        <row r="342">
          <cell r="A342">
            <v>44231</v>
          </cell>
          <cell r="C342">
            <v>262.31200000000001</v>
          </cell>
          <cell r="E342">
            <v>271.46199999999999</v>
          </cell>
        </row>
        <row r="343">
          <cell r="A343">
            <v>44232</v>
          </cell>
          <cell r="C343">
            <v>263.53300000000002</v>
          </cell>
          <cell r="E343">
            <v>273.887</v>
          </cell>
        </row>
        <row r="344">
          <cell r="A344">
            <v>44235</v>
          </cell>
          <cell r="C344">
            <v>260.08499999999998</v>
          </cell>
          <cell r="E344">
            <v>268.27</v>
          </cell>
        </row>
        <row r="345">
          <cell r="A345">
            <v>44236</v>
          </cell>
          <cell r="C345">
            <v>265.20600000000002</v>
          </cell>
          <cell r="E345">
            <v>273.68299999999999</v>
          </cell>
        </row>
        <row r="346">
          <cell r="A346">
            <v>44237</v>
          </cell>
          <cell r="C346">
            <v>269.89</v>
          </cell>
          <cell r="E346">
            <v>275.57299999999998</v>
          </cell>
        </row>
        <row r="347">
          <cell r="A347">
            <v>44238</v>
          </cell>
          <cell r="C347">
            <v>274.06</v>
          </cell>
          <cell r="E347">
            <v>279.68799999999999</v>
          </cell>
        </row>
        <row r="348">
          <cell r="A348">
            <v>44239</v>
          </cell>
          <cell r="C348">
            <v>274.61700000000002</v>
          </cell>
          <cell r="E348">
            <v>281.73500000000001</v>
          </cell>
        </row>
        <row r="349">
          <cell r="A349">
            <v>44243</v>
          </cell>
          <cell r="C349">
            <v>278.67200000000003</v>
          </cell>
          <cell r="E349">
            <v>275.02300000000002</v>
          </cell>
        </row>
        <row r="350">
          <cell r="A350">
            <v>44244</v>
          </cell>
          <cell r="C350">
            <v>277.666</v>
          </cell>
          <cell r="E350">
            <v>273.36399999999998</v>
          </cell>
        </row>
        <row r="351">
          <cell r="A351">
            <v>44245</v>
          </cell>
          <cell r="C351">
            <v>285.089</v>
          </cell>
          <cell r="E351">
            <v>287.11599999999999</v>
          </cell>
        </row>
        <row r="352">
          <cell r="A352">
            <v>44246</v>
          </cell>
          <cell r="C352">
            <v>282.99099999999999</v>
          </cell>
          <cell r="E352">
            <v>286.14699999999999</v>
          </cell>
        </row>
        <row r="353">
          <cell r="A353">
            <v>44249</v>
          </cell>
          <cell r="C353">
            <v>275.81700000000001</v>
          </cell>
          <cell r="E353">
            <v>282.26799999999997</v>
          </cell>
        </row>
        <row r="354">
          <cell r="A354">
            <v>44250</v>
          </cell>
          <cell r="C354">
            <v>274.202</v>
          </cell>
          <cell r="E354">
            <v>280.76400000000001</v>
          </cell>
        </row>
        <row r="355">
          <cell r="A355">
            <v>44251</v>
          </cell>
          <cell r="C355">
            <v>276.06299999999999</v>
          </cell>
          <cell r="E355">
            <v>283.00099999999998</v>
          </cell>
        </row>
        <row r="356">
          <cell r="A356">
            <v>44252</v>
          </cell>
          <cell r="C356">
            <v>273.37400000000002</v>
          </cell>
          <cell r="E356">
            <v>280.435</v>
          </cell>
        </row>
        <row r="357">
          <cell r="A357">
            <v>44253</v>
          </cell>
          <cell r="C357">
            <v>297.90699999999998</v>
          </cell>
          <cell r="E357">
            <v>300.70400000000001</v>
          </cell>
        </row>
        <row r="358">
          <cell r="A358">
            <v>44256</v>
          </cell>
          <cell r="C358">
            <v>294.346</v>
          </cell>
          <cell r="E358">
            <v>305.72000000000003</v>
          </cell>
        </row>
        <row r="359">
          <cell r="A359">
            <v>44257</v>
          </cell>
          <cell r="C359">
            <v>288.81900000000002</v>
          </cell>
          <cell r="E359">
            <v>295.20400000000001</v>
          </cell>
        </row>
        <row r="360">
          <cell r="A360">
            <v>44258</v>
          </cell>
          <cell r="C360">
            <v>283.786</v>
          </cell>
          <cell r="E360">
            <v>289.39100000000002</v>
          </cell>
        </row>
        <row r="361">
          <cell r="A361">
            <v>44259</v>
          </cell>
          <cell r="C361">
            <v>280.56400000000002</v>
          </cell>
          <cell r="E361">
            <v>283.41199999999998</v>
          </cell>
        </row>
        <row r="362">
          <cell r="A362">
            <v>44260</v>
          </cell>
          <cell r="C362">
            <v>290.86700000000002</v>
          </cell>
          <cell r="E362">
            <v>283.98099999999999</v>
          </cell>
        </row>
        <row r="363">
          <cell r="A363">
            <v>44263</v>
          </cell>
          <cell r="C363">
            <v>295.96899999999999</v>
          </cell>
          <cell r="E363">
            <v>299.62599999999998</v>
          </cell>
        </row>
        <row r="364">
          <cell r="A364">
            <v>44264</v>
          </cell>
          <cell r="C364">
            <v>300.55799999999999</v>
          </cell>
          <cell r="E364">
            <v>300.12700000000001</v>
          </cell>
        </row>
        <row r="365">
          <cell r="A365">
            <v>44265</v>
          </cell>
          <cell r="C365">
            <v>300.27</v>
          </cell>
          <cell r="E365">
            <v>300.33100000000002</v>
          </cell>
        </row>
        <row r="366">
          <cell r="A366">
            <v>44266</v>
          </cell>
          <cell r="C366">
            <v>304.36200000000002</v>
          </cell>
          <cell r="E366">
            <v>296.613</v>
          </cell>
        </row>
        <row r="367">
          <cell r="A367">
            <v>44267</v>
          </cell>
          <cell r="C367">
            <v>289.92500000000001</v>
          </cell>
          <cell r="E367">
            <v>287.423</v>
          </cell>
        </row>
        <row r="368">
          <cell r="A368">
            <v>44270</v>
          </cell>
          <cell r="C368">
            <v>292.58999999999997</v>
          </cell>
          <cell r="E368">
            <v>290.15699999999998</v>
          </cell>
        </row>
        <row r="369">
          <cell r="A369">
            <v>44271</v>
          </cell>
          <cell r="C369">
            <v>291.697</v>
          </cell>
          <cell r="E369">
            <v>290.53899999999999</v>
          </cell>
        </row>
        <row r="370">
          <cell r="A370">
            <v>44272</v>
          </cell>
          <cell r="C370">
            <v>294.88200000000001</v>
          </cell>
          <cell r="E370">
            <v>286.91399999999999</v>
          </cell>
        </row>
        <row r="371">
          <cell r="A371">
            <v>44273</v>
          </cell>
          <cell r="C371">
            <v>298.13400000000001</v>
          </cell>
          <cell r="E371">
            <v>293.69299999999998</v>
          </cell>
        </row>
        <row r="372">
          <cell r="A372">
            <v>44274</v>
          </cell>
          <cell r="C372">
            <v>308.48200000000003</v>
          </cell>
          <cell r="E372">
            <v>298.00299999999999</v>
          </cell>
        </row>
        <row r="373">
          <cell r="A373">
            <v>44277</v>
          </cell>
          <cell r="C373">
            <v>298.92099999999999</v>
          </cell>
          <cell r="E373">
            <v>291.56799999999998</v>
          </cell>
        </row>
        <row r="374">
          <cell r="A374">
            <v>44278</v>
          </cell>
          <cell r="C374">
            <v>306.14499999999998</v>
          </cell>
          <cell r="E374">
            <v>295.51100000000002</v>
          </cell>
        </row>
        <row r="375">
          <cell r="A375">
            <v>44279</v>
          </cell>
          <cell r="C375">
            <v>308.11200000000002</v>
          </cell>
          <cell r="E375">
            <v>301.07</v>
          </cell>
        </row>
        <row r="376">
          <cell r="A376">
            <v>44280</v>
          </cell>
          <cell r="C376">
            <v>310.72399999999999</v>
          </cell>
          <cell r="E376">
            <v>300.86799999999999</v>
          </cell>
        </row>
        <row r="377">
          <cell r="A377">
            <v>44281</v>
          </cell>
          <cell r="C377">
            <v>313.75299999999999</v>
          </cell>
          <cell r="E377">
            <v>294.96800000000002</v>
          </cell>
        </row>
        <row r="378">
          <cell r="A378">
            <v>44284</v>
          </cell>
          <cell r="C378">
            <v>313.62</v>
          </cell>
          <cell r="E378">
            <v>295.25200000000001</v>
          </cell>
        </row>
        <row r="379">
          <cell r="A379">
            <v>44285</v>
          </cell>
          <cell r="C379">
            <v>302.77</v>
          </cell>
          <cell r="E379">
            <v>282.83100000000002</v>
          </cell>
        </row>
        <row r="380">
          <cell r="A380">
            <v>44286</v>
          </cell>
          <cell r="C380">
            <v>303.83300000000003</v>
          </cell>
          <cell r="E380">
            <v>283.62200000000001</v>
          </cell>
        </row>
        <row r="381">
          <cell r="A381">
            <v>44287</v>
          </cell>
          <cell r="C381">
            <v>304.96800000000002</v>
          </cell>
          <cell r="E381">
            <v>286.58999999999997</v>
          </cell>
        </row>
        <row r="382">
          <cell r="A382">
            <v>44291</v>
          </cell>
          <cell r="C382">
            <v>303.36099999999999</v>
          </cell>
          <cell r="E382">
            <v>289.18400000000003</v>
          </cell>
        </row>
        <row r="383">
          <cell r="A383">
            <v>44292</v>
          </cell>
          <cell r="C383">
            <v>306.92399999999998</v>
          </cell>
          <cell r="E383">
            <v>290.27300000000002</v>
          </cell>
        </row>
        <row r="384">
          <cell r="A384">
            <v>44293</v>
          </cell>
          <cell r="C384">
            <v>309.59199999999998</v>
          </cell>
          <cell r="E384">
            <v>292.80500000000001</v>
          </cell>
        </row>
        <row r="385">
          <cell r="A385">
            <v>44294</v>
          </cell>
          <cell r="C385">
            <v>309.70100000000002</v>
          </cell>
          <cell r="E385">
            <v>293.22000000000003</v>
          </cell>
        </row>
        <row r="386">
          <cell r="A386">
            <v>44295</v>
          </cell>
          <cell r="C386">
            <v>307.03800000000001</v>
          </cell>
          <cell r="E386">
            <v>293.06099999999998</v>
          </cell>
        </row>
        <row r="387">
          <cell r="A387">
            <v>44298</v>
          </cell>
          <cell r="C387">
            <v>308.89100000000002</v>
          </cell>
          <cell r="E387">
            <v>293.11399999999998</v>
          </cell>
        </row>
        <row r="388">
          <cell r="A388">
            <v>44299</v>
          </cell>
          <cell r="C388">
            <v>306.529</v>
          </cell>
          <cell r="E388">
            <v>291.39100000000002</v>
          </cell>
        </row>
        <row r="389">
          <cell r="A389">
            <v>44300</v>
          </cell>
          <cell r="C389">
            <v>314.61500000000001</v>
          </cell>
          <cell r="E389">
            <v>298.67599999999999</v>
          </cell>
        </row>
        <row r="390">
          <cell r="A390">
            <v>44301</v>
          </cell>
          <cell r="C390">
            <v>313.303</v>
          </cell>
          <cell r="E390">
            <v>300.721</v>
          </cell>
        </row>
        <row r="391">
          <cell r="A391">
            <v>44302</v>
          </cell>
          <cell r="C391">
            <v>310.93400000000003</v>
          </cell>
          <cell r="E391">
            <v>299.38</v>
          </cell>
        </row>
        <row r="392">
          <cell r="A392">
            <v>44305</v>
          </cell>
          <cell r="C392">
            <v>310.137</v>
          </cell>
          <cell r="E392">
            <v>299.09300000000002</v>
          </cell>
        </row>
        <row r="393">
          <cell r="A393">
            <v>44306</v>
          </cell>
          <cell r="C393">
            <v>302.36</v>
          </cell>
          <cell r="E393">
            <v>293.928</v>
          </cell>
        </row>
        <row r="394">
          <cell r="A394">
            <v>44307</v>
          </cell>
          <cell r="C394">
            <v>306.66399999999999</v>
          </cell>
          <cell r="E394">
            <v>301.53500000000003</v>
          </cell>
        </row>
        <row r="395">
          <cell r="A395">
            <v>44308</v>
          </cell>
          <cell r="C395">
            <v>305.86099999999999</v>
          </cell>
          <cell r="E395">
            <v>301.69499999999999</v>
          </cell>
        </row>
        <row r="396">
          <cell r="A396">
            <v>44309</v>
          </cell>
          <cell r="C396">
            <v>305.63200000000001</v>
          </cell>
          <cell r="E396">
            <v>300.95600000000002</v>
          </cell>
        </row>
        <row r="397">
          <cell r="A397">
            <v>44312</v>
          </cell>
          <cell r="C397">
            <v>303.70299999999997</v>
          </cell>
          <cell r="E397">
            <v>298.42099999999999</v>
          </cell>
        </row>
        <row r="398">
          <cell r="A398">
            <v>44313</v>
          </cell>
          <cell r="C398">
            <v>303.75799999999998</v>
          </cell>
          <cell r="E398">
            <v>300.12200000000001</v>
          </cell>
        </row>
        <row r="399">
          <cell r="A399">
            <v>44314</v>
          </cell>
          <cell r="C399">
            <v>302.53899999999999</v>
          </cell>
          <cell r="E399">
            <v>297.85899999999998</v>
          </cell>
        </row>
        <row r="400">
          <cell r="A400">
            <v>44315</v>
          </cell>
          <cell r="C400">
            <v>302.41300000000001</v>
          </cell>
          <cell r="E400">
            <v>297.19099999999997</v>
          </cell>
        </row>
        <row r="401">
          <cell r="A401">
            <v>44316</v>
          </cell>
          <cell r="C401">
            <v>306.16699999999997</v>
          </cell>
          <cell r="E401">
            <v>301.428</v>
          </cell>
        </row>
        <row r="402">
          <cell r="A402">
            <v>44319</v>
          </cell>
          <cell r="C402">
            <v>306.42099999999999</v>
          </cell>
          <cell r="E402">
            <v>302.98500000000001</v>
          </cell>
        </row>
        <row r="403">
          <cell r="A403">
            <v>44320</v>
          </cell>
          <cell r="C403">
            <v>307.93700000000001</v>
          </cell>
          <cell r="E403">
            <v>303.47699999999998</v>
          </cell>
        </row>
        <row r="404">
          <cell r="A404">
            <v>44321</v>
          </cell>
          <cell r="C404">
            <v>300.23099999999999</v>
          </cell>
          <cell r="E404">
            <v>298.50599999999997</v>
          </cell>
        </row>
        <row r="405">
          <cell r="A405">
            <v>44322</v>
          </cell>
          <cell r="C405">
            <v>292.19400000000002</v>
          </cell>
          <cell r="E405">
            <v>290.09500000000003</v>
          </cell>
        </row>
        <row r="406">
          <cell r="A406">
            <v>44323</v>
          </cell>
          <cell r="C406">
            <v>281.78199999999998</v>
          </cell>
          <cell r="E406">
            <v>285.55599999999998</v>
          </cell>
        </row>
        <row r="407">
          <cell r="A407">
            <v>44326</v>
          </cell>
          <cell r="C407">
            <v>279.85700000000003</v>
          </cell>
          <cell r="E407">
            <v>279.245</v>
          </cell>
        </row>
        <row r="408">
          <cell r="A408">
            <v>44327</v>
          </cell>
          <cell r="C408">
            <v>281.33100000000002</v>
          </cell>
          <cell r="E408">
            <v>281.44299999999998</v>
          </cell>
        </row>
        <row r="409">
          <cell r="A409">
            <v>44328</v>
          </cell>
          <cell r="C409">
            <v>278.84699999999998</v>
          </cell>
          <cell r="E409">
            <v>283.11599999999999</v>
          </cell>
        </row>
        <row r="410">
          <cell r="A410">
            <v>44329</v>
          </cell>
          <cell r="C410">
            <v>274.16399999999999</v>
          </cell>
          <cell r="E410">
            <v>280.51100000000002</v>
          </cell>
        </row>
        <row r="411">
          <cell r="A411">
            <v>44330</v>
          </cell>
          <cell r="C411">
            <v>284.33999999999997</v>
          </cell>
          <cell r="E411">
            <v>284.67399999999998</v>
          </cell>
        </row>
        <row r="412">
          <cell r="A412">
            <v>44333</v>
          </cell>
          <cell r="C412">
            <v>286.91699999999997</v>
          </cell>
          <cell r="E412">
            <v>286.86</v>
          </cell>
        </row>
        <row r="413">
          <cell r="A413">
            <v>44334</v>
          </cell>
          <cell r="C413">
            <v>289.74099999999999</v>
          </cell>
          <cell r="E413">
            <v>289.04300000000001</v>
          </cell>
        </row>
        <row r="414">
          <cell r="A414">
            <v>44335</v>
          </cell>
          <cell r="C414">
            <v>290.78800000000001</v>
          </cell>
          <cell r="E414">
            <v>290.06799999999998</v>
          </cell>
        </row>
        <row r="415">
          <cell r="A415">
            <v>44336</v>
          </cell>
          <cell r="C415">
            <v>289.36599999999999</v>
          </cell>
          <cell r="E415">
            <v>290.30099999999999</v>
          </cell>
        </row>
        <row r="416">
          <cell r="A416">
            <v>44337</v>
          </cell>
          <cell r="C416">
            <v>289.27999999999997</v>
          </cell>
          <cell r="E416">
            <v>291.98700000000002</v>
          </cell>
        </row>
        <row r="417">
          <cell r="A417">
            <v>44340</v>
          </cell>
          <cell r="C417">
            <v>289.12</v>
          </cell>
          <cell r="E417">
            <v>293.49599999999998</v>
          </cell>
        </row>
        <row r="418">
          <cell r="A418">
            <v>44341</v>
          </cell>
          <cell r="C418">
            <v>292.95100000000002</v>
          </cell>
          <cell r="E418">
            <v>295.46100000000001</v>
          </cell>
        </row>
        <row r="419">
          <cell r="A419">
            <v>44342</v>
          </cell>
          <cell r="C419">
            <v>294.66399999999999</v>
          </cell>
          <cell r="E419">
            <v>298.149</v>
          </cell>
        </row>
        <row r="420">
          <cell r="A420">
            <v>44343</v>
          </cell>
          <cell r="C420">
            <v>291.25299999999999</v>
          </cell>
          <cell r="E420">
            <v>296.29599999999999</v>
          </cell>
        </row>
        <row r="421">
          <cell r="A421">
            <v>44344</v>
          </cell>
          <cell r="C421">
            <v>292.77</v>
          </cell>
          <cell r="E421">
            <v>297.67599999999999</v>
          </cell>
        </row>
        <row r="422">
          <cell r="A422">
            <v>44348</v>
          </cell>
          <cell r="C422">
            <v>294.154</v>
          </cell>
          <cell r="E422">
            <v>296.22199999999998</v>
          </cell>
        </row>
        <row r="423">
          <cell r="A423">
            <v>44349</v>
          </cell>
          <cell r="C423">
            <v>296.99900000000002</v>
          </cell>
          <cell r="E423">
            <v>298.51299999999998</v>
          </cell>
        </row>
        <row r="424">
          <cell r="A424">
            <v>44350</v>
          </cell>
          <cell r="C424">
            <v>296.185</v>
          </cell>
          <cell r="E424">
            <v>298.29199999999997</v>
          </cell>
        </row>
        <row r="425">
          <cell r="A425">
            <v>44351</v>
          </cell>
          <cell r="C425">
            <v>297.15100000000001</v>
          </cell>
          <cell r="E425">
            <v>300.66800000000001</v>
          </cell>
        </row>
        <row r="426">
          <cell r="A426">
            <v>44354</v>
          </cell>
          <cell r="C426">
            <v>297.60300000000001</v>
          </cell>
          <cell r="E426">
            <v>300.22500000000002</v>
          </cell>
        </row>
        <row r="427">
          <cell r="A427">
            <v>44355</v>
          </cell>
          <cell r="C427">
            <v>298.91399999999999</v>
          </cell>
          <cell r="E427">
            <v>303.75</v>
          </cell>
        </row>
        <row r="428">
          <cell r="A428">
            <v>44356</v>
          </cell>
          <cell r="C428">
            <v>298.97699999999998</v>
          </cell>
          <cell r="E428">
            <v>304.56299999999999</v>
          </cell>
        </row>
        <row r="429">
          <cell r="A429">
            <v>44357</v>
          </cell>
          <cell r="C429">
            <v>302.084</v>
          </cell>
          <cell r="E429">
            <v>308.92399999999998</v>
          </cell>
        </row>
        <row r="430">
          <cell r="A430">
            <v>44358</v>
          </cell>
          <cell r="C430">
            <v>298.75099999999998</v>
          </cell>
          <cell r="E430">
            <v>302.80500000000001</v>
          </cell>
        </row>
        <row r="431">
          <cell r="A431">
            <v>44361</v>
          </cell>
          <cell r="C431">
            <v>294.48200000000003</v>
          </cell>
          <cell r="E431">
            <v>298.755</v>
          </cell>
        </row>
        <row r="432">
          <cell r="A432">
            <v>44362</v>
          </cell>
          <cell r="C432">
            <v>296.25299999999999</v>
          </cell>
          <cell r="E432">
            <v>300.52699999999999</v>
          </cell>
        </row>
        <row r="433">
          <cell r="A433">
            <v>44363</v>
          </cell>
          <cell r="C433">
            <v>294.16899999999998</v>
          </cell>
          <cell r="E433">
            <v>296.89100000000002</v>
          </cell>
        </row>
        <row r="434">
          <cell r="A434">
            <v>44364</v>
          </cell>
          <cell r="C434">
            <v>299.88200000000001</v>
          </cell>
          <cell r="E434">
            <v>303.43700000000001</v>
          </cell>
        </row>
        <row r="435">
          <cell r="A435">
            <v>44365</v>
          </cell>
          <cell r="C435">
            <v>303.024</v>
          </cell>
          <cell r="E435">
            <v>309.37400000000002</v>
          </cell>
        </row>
        <row r="436">
          <cell r="A436">
            <v>44368</v>
          </cell>
          <cell r="C436">
            <v>289.76299999999998</v>
          </cell>
          <cell r="E436">
            <v>296.05399999999997</v>
          </cell>
        </row>
        <row r="437">
          <cell r="A437">
            <v>44369</v>
          </cell>
          <cell r="C437">
            <v>295.40199999999999</v>
          </cell>
          <cell r="E437">
            <v>301.45800000000003</v>
          </cell>
        </row>
        <row r="438">
          <cell r="A438">
            <v>44370</v>
          </cell>
          <cell r="C438">
            <v>294.387</v>
          </cell>
          <cell r="E438">
            <v>298.73599999999999</v>
          </cell>
        </row>
        <row r="439">
          <cell r="A439">
            <v>44371</v>
          </cell>
          <cell r="C439">
            <v>286.74</v>
          </cell>
          <cell r="E439">
            <v>294.02600000000001</v>
          </cell>
        </row>
        <row r="440">
          <cell r="A440">
            <v>44372</v>
          </cell>
          <cell r="C440">
            <v>275.14299999999997</v>
          </cell>
          <cell r="E440">
            <v>280.68099999999998</v>
          </cell>
        </row>
        <row r="441">
          <cell r="A441">
            <v>44375</v>
          </cell>
          <cell r="C441">
            <v>272.69099999999997</v>
          </cell>
          <cell r="E441">
            <v>282.17099999999999</v>
          </cell>
        </row>
        <row r="442">
          <cell r="A442">
            <v>44376</v>
          </cell>
          <cell r="C442">
            <v>275.57</v>
          </cell>
          <cell r="E442">
            <v>283.37</v>
          </cell>
        </row>
        <row r="443">
          <cell r="A443">
            <v>44377</v>
          </cell>
          <cell r="C443">
            <v>275.57100000000003</v>
          </cell>
          <cell r="E443">
            <v>286.24299999999999</v>
          </cell>
        </row>
        <row r="444">
          <cell r="A444">
            <v>44378</v>
          </cell>
          <cell r="C444">
            <v>273.827</v>
          </cell>
          <cell r="E444">
            <v>283.94</v>
          </cell>
        </row>
        <row r="445">
          <cell r="A445">
            <v>44379</v>
          </cell>
          <cell r="C445">
            <v>279.529</v>
          </cell>
          <cell r="E445">
            <v>289.95699999999999</v>
          </cell>
        </row>
        <row r="446">
          <cell r="A446">
            <v>44383</v>
          </cell>
          <cell r="C446">
            <v>277.541</v>
          </cell>
          <cell r="E446">
            <v>286.95800000000003</v>
          </cell>
        </row>
        <row r="447">
          <cell r="A447">
            <v>44384</v>
          </cell>
          <cell r="C447">
            <v>281.00400000000002</v>
          </cell>
          <cell r="E447">
            <v>292.53399999999999</v>
          </cell>
        </row>
        <row r="448">
          <cell r="A448">
            <v>44385</v>
          </cell>
          <cell r="C448">
            <v>284.13600000000002</v>
          </cell>
          <cell r="E448">
            <v>290.02999999999997</v>
          </cell>
        </row>
        <row r="449">
          <cell r="A449">
            <v>44386</v>
          </cell>
          <cell r="C449">
            <v>275.30399999999997</v>
          </cell>
          <cell r="E449">
            <v>284.38200000000001</v>
          </cell>
        </row>
        <row r="450">
          <cell r="A450">
            <v>44389</v>
          </cell>
          <cell r="C450">
            <v>275.178</v>
          </cell>
          <cell r="E450">
            <v>287.85399999999998</v>
          </cell>
        </row>
        <row r="451">
          <cell r="A451">
            <v>44390</v>
          </cell>
          <cell r="C451">
            <v>276.42500000000001</v>
          </cell>
          <cell r="E451">
            <v>287.233</v>
          </cell>
        </row>
        <row r="452">
          <cell r="A452">
            <v>44391</v>
          </cell>
          <cell r="C452">
            <v>272.548</v>
          </cell>
          <cell r="E452">
            <v>282.10300000000001</v>
          </cell>
        </row>
        <row r="453">
          <cell r="A453">
            <v>44392</v>
          </cell>
          <cell r="C453">
            <v>279.08499999999998</v>
          </cell>
          <cell r="E453">
            <v>289.47699999999998</v>
          </cell>
        </row>
        <row r="454">
          <cell r="A454">
            <v>44393</v>
          </cell>
          <cell r="C454">
            <v>280</v>
          </cell>
          <cell r="E454">
            <v>292.584</v>
          </cell>
        </row>
        <row r="455">
          <cell r="A455">
            <v>44396</v>
          </cell>
          <cell r="C455">
            <v>284.72800000000001</v>
          </cell>
          <cell r="E455">
            <v>296.97000000000003</v>
          </cell>
        </row>
        <row r="456">
          <cell r="A456">
            <v>44397</v>
          </cell>
          <cell r="C456">
            <v>297.37700000000001</v>
          </cell>
          <cell r="E456">
            <v>308.654</v>
          </cell>
        </row>
        <row r="457">
          <cell r="A457">
            <v>44398</v>
          </cell>
          <cell r="C457">
            <v>290.28699999999998</v>
          </cell>
          <cell r="E457">
            <v>303.154</v>
          </cell>
        </row>
        <row r="458">
          <cell r="A458">
            <v>44399</v>
          </cell>
          <cell r="C458">
            <v>285.15499999999997</v>
          </cell>
          <cell r="E458">
            <v>291.61599999999999</v>
          </cell>
        </row>
        <row r="459">
          <cell r="A459">
            <v>44400</v>
          </cell>
          <cell r="C459">
            <v>288.64499999999998</v>
          </cell>
          <cell r="E459">
            <v>295.745</v>
          </cell>
        </row>
        <row r="460">
          <cell r="A460">
            <v>44403</v>
          </cell>
          <cell r="C460">
            <v>291.20999999999998</v>
          </cell>
          <cell r="E460">
            <v>298.88299999999998</v>
          </cell>
        </row>
        <row r="461">
          <cell r="A461">
            <v>44404</v>
          </cell>
          <cell r="C461">
            <v>289.47399999999999</v>
          </cell>
          <cell r="E461">
            <v>296.89400000000001</v>
          </cell>
        </row>
        <row r="462">
          <cell r="A462">
            <v>44405</v>
          </cell>
          <cell r="C462">
            <v>293.08199999999999</v>
          </cell>
          <cell r="E462">
            <v>300.37099999999998</v>
          </cell>
        </row>
        <row r="463">
          <cell r="A463">
            <v>44406</v>
          </cell>
          <cell r="C463">
            <v>289.26600000000002</v>
          </cell>
          <cell r="E463">
            <v>295.25400000000002</v>
          </cell>
        </row>
        <row r="464">
          <cell r="A464">
            <v>44407</v>
          </cell>
          <cell r="C464">
            <v>291.315</v>
          </cell>
          <cell r="E464">
            <v>297.39400000000001</v>
          </cell>
        </row>
        <row r="465">
          <cell r="A465">
            <v>44410</v>
          </cell>
          <cell r="C465">
            <v>292.27699999999999</v>
          </cell>
          <cell r="E465">
            <v>296.95400000000001</v>
          </cell>
        </row>
        <row r="466">
          <cell r="A466">
            <v>44411</v>
          </cell>
          <cell r="C466">
            <v>293.173</v>
          </cell>
          <cell r="E466">
            <v>299.327</v>
          </cell>
        </row>
        <row r="467">
          <cell r="A467">
            <v>44412</v>
          </cell>
          <cell r="C467">
            <v>295.673</v>
          </cell>
          <cell r="E467">
            <v>300.41699999999997</v>
          </cell>
        </row>
        <row r="468">
          <cell r="A468">
            <v>44413</v>
          </cell>
          <cell r="C468">
            <v>295.66300000000001</v>
          </cell>
          <cell r="E468">
            <v>301.43200000000002</v>
          </cell>
        </row>
        <row r="469">
          <cell r="A469">
            <v>44414</v>
          </cell>
          <cell r="C469">
            <v>286.30900000000003</v>
          </cell>
          <cell r="E469">
            <v>293.62799999999999</v>
          </cell>
        </row>
        <row r="470">
          <cell r="A470">
            <v>44417</v>
          </cell>
          <cell r="C470">
            <v>286.38799999999998</v>
          </cell>
          <cell r="E470">
            <v>292.14800000000002</v>
          </cell>
        </row>
        <row r="471">
          <cell r="A471">
            <v>44418</v>
          </cell>
          <cell r="C471">
            <v>285.17899999999997</v>
          </cell>
          <cell r="E471">
            <v>291.09399999999999</v>
          </cell>
        </row>
        <row r="472">
          <cell r="A472">
            <v>44419</v>
          </cell>
          <cell r="C472">
            <v>284.59300000000002</v>
          </cell>
          <cell r="E472">
            <v>288.41800000000001</v>
          </cell>
        </row>
        <row r="473">
          <cell r="A473">
            <v>44420</v>
          </cell>
          <cell r="C473">
            <v>286.83699999999999</v>
          </cell>
          <cell r="E473">
            <v>292.05200000000002</v>
          </cell>
        </row>
        <row r="474">
          <cell r="A474">
            <v>44421</v>
          </cell>
          <cell r="C474">
            <v>290.24799999999999</v>
          </cell>
          <cell r="E474">
            <v>296.85500000000002</v>
          </cell>
        </row>
        <row r="475">
          <cell r="A475">
            <v>44424</v>
          </cell>
          <cell r="C475">
            <v>293.36700000000002</v>
          </cell>
          <cell r="E475">
            <v>298.971</v>
          </cell>
        </row>
        <row r="476">
          <cell r="A476">
            <v>44425</v>
          </cell>
          <cell r="C476">
            <v>296.13900000000001</v>
          </cell>
          <cell r="E476">
            <v>301.786</v>
          </cell>
        </row>
        <row r="477">
          <cell r="A477">
            <v>44426</v>
          </cell>
          <cell r="C477">
            <v>290.01799999999997</v>
          </cell>
          <cell r="E477">
            <v>298.39600000000002</v>
          </cell>
        </row>
        <row r="478">
          <cell r="A478">
            <v>44427</v>
          </cell>
          <cell r="C478">
            <v>293.31700000000001</v>
          </cell>
          <cell r="E478">
            <v>301.57400000000001</v>
          </cell>
        </row>
        <row r="479">
          <cell r="A479">
            <v>44428</v>
          </cell>
          <cell r="C479">
            <v>293.34699999999998</v>
          </cell>
          <cell r="E479">
            <v>300.02999999999997</v>
          </cell>
        </row>
        <row r="480">
          <cell r="A480">
            <v>44431</v>
          </cell>
          <cell r="C480">
            <v>293.76100000000002</v>
          </cell>
          <cell r="E480">
            <v>299.79599999999999</v>
          </cell>
        </row>
        <row r="481">
          <cell r="A481">
            <v>44432</v>
          </cell>
          <cell r="C481">
            <v>294.279</v>
          </cell>
          <cell r="E481">
            <v>300.72199999999998</v>
          </cell>
        </row>
        <row r="482">
          <cell r="A482">
            <v>44433</v>
          </cell>
          <cell r="C482">
            <v>284.89</v>
          </cell>
          <cell r="E482">
            <v>289.43700000000001</v>
          </cell>
        </row>
        <row r="483">
          <cell r="A483">
            <v>44434</v>
          </cell>
          <cell r="C483">
            <v>284.63799999999998</v>
          </cell>
          <cell r="E483">
            <v>288.91300000000001</v>
          </cell>
        </row>
        <row r="484">
          <cell r="A484">
            <v>44435</v>
          </cell>
          <cell r="C484">
            <v>284.82900000000001</v>
          </cell>
          <cell r="E484">
            <v>290.72500000000002</v>
          </cell>
        </row>
        <row r="485">
          <cell r="A485">
            <v>44438</v>
          </cell>
          <cell r="C485">
            <v>288.68099999999998</v>
          </cell>
          <cell r="E485">
            <v>292.19799999999998</v>
          </cell>
        </row>
        <row r="486">
          <cell r="A486">
            <v>44439</v>
          </cell>
          <cell r="C486">
            <v>286.59500000000003</v>
          </cell>
          <cell r="E486">
            <v>294.089</v>
          </cell>
        </row>
        <row r="487">
          <cell r="A487">
            <v>44440</v>
          </cell>
          <cell r="C487">
            <v>287.62900000000002</v>
          </cell>
          <cell r="E487">
            <v>290.95800000000003</v>
          </cell>
        </row>
        <row r="488">
          <cell r="A488">
            <v>44441</v>
          </cell>
          <cell r="C488">
            <v>281.85399999999998</v>
          </cell>
          <cell r="E488">
            <v>286.32499999999999</v>
          </cell>
        </row>
        <row r="489">
          <cell r="A489">
            <v>44442</v>
          </cell>
          <cell r="C489">
            <v>276.22699999999998</v>
          </cell>
          <cell r="E489">
            <v>281.31599999999997</v>
          </cell>
        </row>
        <row r="490">
          <cell r="A490">
            <v>44446</v>
          </cell>
          <cell r="C490">
            <v>273.49900000000002</v>
          </cell>
          <cell r="E490">
            <v>277.30399999999997</v>
          </cell>
        </row>
        <row r="491">
          <cell r="A491">
            <v>44447</v>
          </cell>
          <cell r="C491">
            <v>271.74700000000001</v>
          </cell>
          <cell r="E491">
            <v>278.66899999999998</v>
          </cell>
        </row>
        <row r="492">
          <cell r="A492">
            <v>44448</v>
          </cell>
          <cell r="C492">
            <v>271.483</v>
          </cell>
          <cell r="E492">
            <v>279.08999999999997</v>
          </cell>
        </row>
        <row r="493">
          <cell r="A493">
            <v>44449</v>
          </cell>
          <cell r="C493">
            <v>269.209</v>
          </cell>
          <cell r="E493">
            <v>275.166</v>
          </cell>
        </row>
        <row r="494">
          <cell r="A494">
            <v>44452</v>
          </cell>
          <cell r="C494">
            <v>269.315</v>
          </cell>
          <cell r="E494">
            <v>277.52999999999997</v>
          </cell>
        </row>
        <row r="495">
          <cell r="A495">
            <v>44453</v>
          </cell>
          <cell r="C495">
            <v>270.58199999999999</v>
          </cell>
          <cell r="E495">
            <v>276.24200000000002</v>
          </cell>
        </row>
        <row r="496">
          <cell r="A496">
            <v>44454</v>
          </cell>
          <cell r="C496">
            <v>273.61799999999999</v>
          </cell>
          <cell r="E496">
            <v>277.161</v>
          </cell>
        </row>
        <row r="497">
          <cell r="A497">
            <v>44455</v>
          </cell>
          <cell r="C497">
            <v>265.95299999999997</v>
          </cell>
          <cell r="E497">
            <v>263.30099999999999</v>
          </cell>
        </row>
        <row r="498">
          <cell r="A498">
            <v>44456</v>
          </cell>
          <cell r="C498">
            <v>262.03899999999999</v>
          </cell>
          <cell r="E498">
            <v>255.191</v>
          </cell>
        </row>
        <row r="499">
          <cell r="A499">
            <v>44459</v>
          </cell>
          <cell r="C499">
            <v>270.41699999999997</v>
          </cell>
          <cell r="E499">
            <v>267.65100000000001</v>
          </cell>
        </row>
        <row r="500">
          <cell r="A500">
            <v>44460</v>
          </cell>
          <cell r="C500">
            <v>271.47699999999998</v>
          </cell>
          <cell r="E500">
            <v>266.61399999999998</v>
          </cell>
        </row>
        <row r="501">
          <cell r="A501">
            <v>44461</v>
          </cell>
          <cell r="C501">
            <v>270.15800000000002</v>
          </cell>
          <cell r="E501">
            <v>266.52699999999999</v>
          </cell>
        </row>
        <row r="502">
          <cell r="A502">
            <v>44462</v>
          </cell>
          <cell r="C502">
            <v>271.11099999999999</v>
          </cell>
          <cell r="E502">
            <v>269.28899999999999</v>
          </cell>
        </row>
        <row r="503">
          <cell r="A503">
            <v>44463</v>
          </cell>
          <cell r="C503">
            <v>267.02</v>
          </cell>
          <cell r="E503">
            <v>266.31599999999997</v>
          </cell>
        </row>
        <row r="504">
          <cell r="A504">
            <v>44466</v>
          </cell>
          <cell r="C504">
            <v>270.14499999999998</v>
          </cell>
          <cell r="E504">
            <v>263.89499999999998</v>
          </cell>
        </row>
        <row r="505">
          <cell r="A505">
            <v>44467</v>
          </cell>
          <cell r="C505">
            <v>273.51900000000001</v>
          </cell>
          <cell r="E505">
            <v>266.90699999999998</v>
          </cell>
        </row>
        <row r="506">
          <cell r="A506">
            <v>44468</v>
          </cell>
          <cell r="C506">
            <v>282.54300000000001</v>
          </cell>
          <cell r="E506">
            <v>274.29500000000002</v>
          </cell>
        </row>
        <row r="507">
          <cell r="A507">
            <v>44469</v>
          </cell>
          <cell r="C507">
            <v>284.37700000000001</v>
          </cell>
          <cell r="E507">
            <v>277.68799999999999</v>
          </cell>
        </row>
        <row r="508">
          <cell r="A508">
            <v>44470</v>
          </cell>
          <cell r="C508">
            <v>316.17700000000002</v>
          </cell>
          <cell r="E508">
            <v>311.584</v>
          </cell>
        </row>
        <row r="509">
          <cell r="A509">
            <v>44473</v>
          </cell>
          <cell r="C509">
            <v>320.88799999999998</v>
          </cell>
          <cell r="E509">
            <v>316.56200000000001</v>
          </cell>
        </row>
        <row r="510">
          <cell r="A510">
            <v>44474</v>
          </cell>
          <cell r="C510">
            <v>323.43299999999999</v>
          </cell>
          <cell r="E510">
            <v>313.786</v>
          </cell>
        </row>
        <row r="511">
          <cell r="A511">
            <v>44475</v>
          </cell>
          <cell r="C511">
            <v>323.262</v>
          </cell>
          <cell r="E511">
            <v>317.18200000000002</v>
          </cell>
        </row>
        <row r="512">
          <cell r="A512">
            <v>44476</v>
          </cell>
          <cell r="C512">
            <v>318.24</v>
          </cell>
          <cell r="E512">
            <v>312.959</v>
          </cell>
        </row>
        <row r="513">
          <cell r="A513">
            <v>44477</v>
          </cell>
          <cell r="C513">
            <v>314.55700000000002</v>
          </cell>
          <cell r="E513">
            <v>309.20999999999998</v>
          </cell>
        </row>
        <row r="514">
          <cell r="A514">
            <v>44481</v>
          </cell>
          <cell r="C514">
            <v>310.44799999999998</v>
          </cell>
          <cell r="E514">
            <v>308.14100000000002</v>
          </cell>
        </row>
        <row r="515">
          <cell r="A515">
            <v>44482</v>
          </cell>
          <cell r="C515">
            <v>307.40499999999997</v>
          </cell>
          <cell r="E515">
            <v>309.04199999999997</v>
          </cell>
        </row>
        <row r="516">
          <cell r="A516">
            <v>44483</v>
          </cell>
          <cell r="C516">
            <v>299.19900000000001</v>
          </cell>
          <cell r="E516">
            <v>307.48200000000003</v>
          </cell>
        </row>
        <row r="517">
          <cell r="A517">
            <v>44484</v>
          </cell>
          <cell r="C517">
            <v>294.32799999999997</v>
          </cell>
          <cell r="E517">
            <v>300.851</v>
          </cell>
        </row>
        <row r="518">
          <cell r="A518">
            <v>44487</v>
          </cell>
          <cell r="C518">
            <v>291.12400000000002</v>
          </cell>
          <cell r="E518">
            <v>298.73399999999998</v>
          </cell>
        </row>
        <row r="519">
          <cell r="A519">
            <v>44488</v>
          </cell>
          <cell r="C519">
            <v>294.404</v>
          </cell>
          <cell r="E519">
            <v>301.44900000000001</v>
          </cell>
        </row>
        <row r="520">
          <cell r="A520">
            <v>44489</v>
          </cell>
          <cell r="C520">
            <v>292.62400000000002</v>
          </cell>
          <cell r="E520">
            <v>297.95100000000002</v>
          </cell>
        </row>
        <row r="521">
          <cell r="A521">
            <v>44490</v>
          </cell>
          <cell r="C521">
            <v>292.85599999999999</v>
          </cell>
          <cell r="E521">
            <v>296.79500000000002</v>
          </cell>
        </row>
        <row r="522">
          <cell r="A522">
            <v>44491</v>
          </cell>
          <cell r="C522">
            <v>298.411</v>
          </cell>
          <cell r="E522">
            <v>300.964</v>
          </cell>
        </row>
        <row r="523">
          <cell r="A523">
            <v>44494</v>
          </cell>
          <cell r="C523">
            <v>299.61799999999999</v>
          </cell>
          <cell r="E523">
            <v>305.51799999999997</v>
          </cell>
        </row>
        <row r="524">
          <cell r="A524">
            <v>44495</v>
          </cell>
          <cell r="C524">
            <v>295.88799999999998</v>
          </cell>
          <cell r="E524">
            <v>306.38200000000001</v>
          </cell>
        </row>
        <row r="525">
          <cell r="A525">
            <v>44496</v>
          </cell>
          <cell r="C525">
            <v>301.67500000000001</v>
          </cell>
          <cell r="E525">
            <v>309.35300000000001</v>
          </cell>
        </row>
        <row r="526">
          <cell r="A526">
            <v>44497</v>
          </cell>
          <cell r="C526">
            <v>306.25799999999998</v>
          </cell>
          <cell r="E526">
            <v>312.18099999999998</v>
          </cell>
        </row>
        <row r="527">
          <cell r="A527">
            <v>44498</v>
          </cell>
          <cell r="C527">
            <v>306.505</v>
          </cell>
          <cell r="E527">
            <v>314.16500000000002</v>
          </cell>
        </row>
        <row r="528">
          <cell r="A528">
            <v>44501</v>
          </cell>
          <cell r="C528">
            <v>307.03800000000001</v>
          </cell>
          <cell r="E528">
            <v>313.29500000000002</v>
          </cell>
        </row>
        <row r="529">
          <cell r="A529">
            <v>44502</v>
          </cell>
          <cell r="C529">
            <v>306.57400000000001</v>
          </cell>
          <cell r="E529">
            <v>313.10300000000001</v>
          </cell>
        </row>
        <row r="530">
          <cell r="A530">
            <v>44503</v>
          </cell>
          <cell r="C530">
            <v>302.23500000000001</v>
          </cell>
          <cell r="E530">
            <v>307.89299999999997</v>
          </cell>
        </row>
        <row r="531">
          <cell r="A531">
            <v>44504</v>
          </cell>
          <cell r="C531">
            <v>303.89299999999997</v>
          </cell>
          <cell r="E531">
            <v>313.08199999999999</v>
          </cell>
        </row>
        <row r="532">
          <cell r="A532">
            <v>44505</v>
          </cell>
          <cell r="C532">
            <v>313.00700000000001</v>
          </cell>
          <cell r="E532">
            <v>317.69400000000002</v>
          </cell>
        </row>
        <row r="533">
          <cell r="A533">
            <v>44508</v>
          </cell>
          <cell r="C533">
            <v>307.673</v>
          </cell>
          <cell r="E533">
            <v>316.255</v>
          </cell>
        </row>
        <row r="534">
          <cell r="A534">
            <v>44509</v>
          </cell>
          <cell r="C534">
            <v>308.34300000000002</v>
          </cell>
          <cell r="E534">
            <v>317.82</v>
          </cell>
        </row>
        <row r="535">
          <cell r="A535">
            <v>44510</v>
          </cell>
          <cell r="C535">
            <v>303.20400000000001</v>
          </cell>
          <cell r="E535">
            <v>313.39999999999998</v>
          </cell>
        </row>
        <row r="536">
          <cell r="A536">
            <v>44512</v>
          </cell>
          <cell r="C536">
            <v>301.07900000000001</v>
          </cell>
          <cell r="E536">
            <v>308.89299999999997</v>
          </cell>
        </row>
        <row r="537">
          <cell r="A537">
            <v>44515</v>
          </cell>
          <cell r="C537">
            <v>298.803</v>
          </cell>
          <cell r="E537">
            <v>306.33600000000001</v>
          </cell>
        </row>
        <row r="538">
          <cell r="A538">
            <v>44516</v>
          </cell>
          <cell r="C538">
            <v>298.70100000000002</v>
          </cell>
          <cell r="E538">
            <v>304.42700000000002</v>
          </cell>
        </row>
        <row r="539">
          <cell r="A539">
            <v>44517</v>
          </cell>
          <cell r="C539">
            <v>307.02300000000002</v>
          </cell>
          <cell r="E539">
            <v>313.82900000000001</v>
          </cell>
        </row>
        <row r="540">
          <cell r="A540">
            <v>44518</v>
          </cell>
          <cell r="C540">
            <v>310.69</v>
          </cell>
          <cell r="E540">
            <v>314.33499999999998</v>
          </cell>
        </row>
        <row r="541">
          <cell r="A541">
            <v>44519</v>
          </cell>
          <cell r="C541">
            <v>310.79599999999999</v>
          </cell>
          <cell r="E541">
            <v>317.30200000000002</v>
          </cell>
        </row>
        <row r="542">
          <cell r="A542">
            <v>44522</v>
          </cell>
          <cell r="C542">
            <v>306.786</v>
          </cell>
          <cell r="E542">
            <v>313.923</v>
          </cell>
        </row>
        <row r="543">
          <cell r="A543">
            <v>44523</v>
          </cell>
          <cell r="C543">
            <v>312.66000000000003</v>
          </cell>
          <cell r="E543">
            <v>318.30700000000002</v>
          </cell>
        </row>
        <row r="544">
          <cell r="A544">
            <v>44524</v>
          </cell>
          <cell r="C544">
            <v>311.05099999999999</v>
          </cell>
          <cell r="E544">
            <v>316.20699999999999</v>
          </cell>
        </row>
        <row r="545">
          <cell r="A545">
            <v>44526</v>
          </cell>
          <cell r="C545">
            <v>330.21100000000001</v>
          </cell>
          <cell r="E545">
            <v>332.59399999999999</v>
          </cell>
        </row>
        <row r="546">
          <cell r="A546">
            <v>44529</v>
          </cell>
          <cell r="C546">
            <v>330.74099999999999</v>
          </cell>
          <cell r="E546">
            <v>338.20600000000002</v>
          </cell>
        </row>
        <row r="547">
          <cell r="A547">
            <v>44530</v>
          </cell>
          <cell r="C547">
            <v>334.995</v>
          </cell>
          <cell r="E547">
            <v>341.98399999999998</v>
          </cell>
        </row>
        <row r="548">
          <cell r="A548">
            <v>44531</v>
          </cell>
          <cell r="C548">
            <v>332.53800000000001</v>
          </cell>
          <cell r="E548">
            <v>342.99799999999999</v>
          </cell>
        </row>
        <row r="549">
          <cell r="A549">
            <v>44532</v>
          </cell>
          <cell r="C549">
            <v>331.20699999999999</v>
          </cell>
          <cell r="E549">
            <v>337.49099999999999</v>
          </cell>
        </row>
        <row r="550">
          <cell r="A550">
            <v>44533</v>
          </cell>
          <cell r="C550">
            <v>335.96899999999999</v>
          </cell>
          <cell r="E550">
            <v>343.98599999999999</v>
          </cell>
        </row>
        <row r="551">
          <cell r="A551">
            <v>44536</v>
          </cell>
          <cell r="C551">
            <v>319.77199999999999</v>
          </cell>
          <cell r="E551">
            <v>333.94299999999998</v>
          </cell>
        </row>
        <row r="552">
          <cell r="A552">
            <v>44537</v>
          </cell>
          <cell r="C552">
            <v>317.45499999999998</v>
          </cell>
          <cell r="E552">
            <v>325.642</v>
          </cell>
        </row>
        <row r="553">
          <cell r="A553">
            <v>44538</v>
          </cell>
          <cell r="C553">
            <v>309.745</v>
          </cell>
          <cell r="E553">
            <v>324.68900000000002</v>
          </cell>
        </row>
        <row r="554">
          <cell r="A554">
            <v>44539</v>
          </cell>
          <cell r="C554">
            <v>310.93599999999998</v>
          </cell>
          <cell r="E554">
            <v>319.78399999999999</v>
          </cell>
        </row>
        <row r="555">
          <cell r="A555">
            <v>44540</v>
          </cell>
          <cell r="C555">
            <v>312.14800000000002</v>
          </cell>
          <cell r="E555">
            <v>321.92599999999999</v>
          </cell>
        </row>
        <row r="556">
          <cell r="A556">
            <v>44543</v>
          </cell>
          <cell r="C556">
            <v>314.07299999999998</v>
          </cell>
          <cell r="E556">
            <v>324.54599999999999</v>
          </cell>
        </row>
        <row r="557">
          <cell r="A557">
            <v>44544</v>
          </cell>
          <cell r="C557">
            <v>312.66899999999998</v>
          </cell>
          <cell r="E557">
            <v>322.70999999999998</v>
          </cell>
        </row>
        <row r="558">
          <cell r="A558">
            <v>44545</v>
          </cell>
          <cell r="C558">
            <v>313.12799999999999</v>
          </cell>
          <cell r="E558">
            <v>322.339</v>
          </cell>
        </row>
        <row r="559">
          <cell r="A559">
            <v>44546</v>
          </cell>
          <cell r="C559">
            <v>319.79300000000001</v>
          </cell>
          <cell r="E559">
            <v>327.71600000000001</v>
          </cell>
        </row>
        <row r="560">
          <cell r="A560">
            <v>44547</v>
          </cell>
          <cell r="C560">
            <v>319.55799999999999</v>
          </cell>
          <cell r="E560">
            <v>327.21800000000002</v>
          </cell>
        </row>
        <row r="561">
          <cell r="A561">
            <v>44550</v>
          </cell>
          <cell r="C561">
            <v>318.36700000000002</v>
          </cell>
          <cell r="E561">
            <v>326.42</v>
          </cell>
        </row>
        <row r="562">
          <cell r="A562">
            <v>44551</v>
          </cell>
          <cell r="C562">
            <v>314.34399999999999</v>
          </cell>
          <cell r="E562">
            <v>322.02699999999999</v>
          </cell>
        </row>
        <row r="563">
          <cell r="A563">
            <v>44552</v>
          </cell>
          <cell r="C563">
            <v>314.29300000000001</v>
          </cell>
          <cell r="E563">
            <v>322.26</v>
          </cell>
        </row>
        <row r="564">
          <cell r="A564">
            <v>44553</v>
          </cell>
          <cell r="C564">
            <v>312.904</v>
          </cell>
          <cell r="E564">
            <v>319.904</v>
          </cell>
        </row>
        <row r="565">
          <cell r="A565">
            <v>44557</v>
          </cell>
          <cell r="C565">
            <v>313.14</v>
          </cell>
          <cell r="E565">
            <v>321.32600000000002</v>
          </cell>
        </row>
        <row r="566">
          <cell r="A566">
            <v>44558</v>
          </cell>
          <cell r="C566">
            <v>313.315</v>
          </cell>
          <cell r="E566">
            <v>322.16300000000001</v>
          </cell>
        </row>
        <row r="567">
          <cell r="A567">
            <v>44559</v>
          </cell>
          <cell r="C567">
            <v>307.411</v>
          </cell>
          <cell r="E567">
            <v>315.68099999999998</v>
          </cell>
        </row>
        <row r="568">
          <cell r="A568">
            <v>44560</v>
          </cell>
          <cell r="C568">
            <v>309.411</v>
          </cell>
          <cell r="E568">
            <v>316.39800000000002</v>
          </cell>
        </row>
        <row r="569">
          <cell r="A569">
            <v>44561</v>
          </cell>
          <cell r="C569">
            <v>310.72500000000002</v>
          </cell>
          <cell r="E569">
            <v>317.25200000000001</v>
          </cell>
        </row>
        <row r="570">
          <cell r="A570">
            <v>44564</v>
          </cell>
          <cell r="C570">
            <v>302.46899999999999</v>
          </cell>
          <cell r="E570">
            <v>308.76100000000002</v>
          </cell>
        </row>
        <row r="571">
          <cell r="A571">
            <v>44565</v>
          </cell>
          <cell r="C571">
            <v>300.358</v>
          </cell>
          <cell r="E571">
            <v>307.88600000000002</v>
          </cell>
        </row>
        <row r="572">
          <cell r="A572">
            <v>44566</v>
          </cell>
          <cell r="C572">
            <v>297.36599999999999</v>
          </cell>
          <cell r="E572">
            <v>305.86399999999998</v>
          </cell>
        </row>
        <row r="573">
          <cell r="A573">
            <v>44567</v>
          </cell>
          <cell r="C573">
            <v>297.94799999999998</v>
          </cell>
          <cell r="E573">
            <v>307.61599999999999</v>
          </cell>
        </row>
        <row r="574">
          <cell r="A574">
            <v>44568</v>
          </cell>
          <cell r="C574">
            <v>293.75299999999999</v>
          </cell>
          <cell r="E574">
            <v>301.25700000000001</v>
          </cell>
        </row>
        <row r="575">
          <cell r="A575">
            <v>44571</v>
          </cell>
          <cell r="C575">
            <v>298.34199999999998</v>
          </cell>
          <cell r="E575">
            <v>306.988</v>
          </cell>
        </row>
        <row r="576">
          <cell r="A576">
            <v>44572</v>
          </cell>
          <cell r="C576">
            <v>302.62599999999998</v>
          </cell>
          <cell r="E576">
            <v>308.78699999999998</v>
          </cell>
        </row>
        <row r="577">
          <cell r="A577">
            <v>44573</v>
          </cell>
          <cell r="C577">
            <v>302.79399999999998</v>
          </cell>
          <cell r="E577">
            <v>310.38600000000002</v>
          </cell>
        </row>
        <row r="578">
          <cell r="A578">
            <v>44574</v>
          </cell>
          <cell r="C578">
            <v>303.62099999999998</v>
          </cell>
          <cell r="E578">
            <v>311.91300000000001</v>
          </cell>
        </row>
        <row r="579">
          <cell r="A579">
            <v>44575</v>
          </cell>
          <cell r="C579">
            <v>299.32400000000001</v>
          </cell>
          <cell r="E579">
            <v>311.79899999999998</v>
          </cell>
        </row>
        <row r="580">
          <cell r="A580">
            <v>44579</v>
          </cell>
          <cell r="C580">
            <v>302.733</v>
          </cell>
          <cell r="E580">
            <v>312.18900000000002</v>
          </cell>
        </row>
        <row r="581">
          <cell r="A581">
            <v>44580</v>
          </cell>
          <cell r="C581">
            <v>303.39999999999998</v>
          </cell>
          <cell r="E581">
            <v>310.14999999999998</v>
          </cell>
        </row>
        <row r="582">
          <cell r="A582">
            <v>44581</v>
          </cell>
          <cell r="C582">
            <v>307.84100000000001</v>
          </cell>
          <cell r="E582">
            <v>315.14400000000001</v>
          </cell>
        </row>
        <row r="583">
          <cell r="A583">
            <v>44582</v>
          </cell>
          <cell r="C583">
            <v>305.14800000000002</v>
          </cell>
          <cell r="E583">
            <v>322.303</v>
          </cell>
        </row>
        <row r="584">
          <cell r="A584">
            <v>44585</v>
          </cell>
          <cell r="C584">
            <v>323.85599999999999</v>
          </cell>
          <cell r="E584">
            <v>331.00400000000002</v>
          </cell>
        </row>
        <row r="585">
          <cell r="A585">
            <v>44586</v>
          </cell>
          <cell r="C585">
            <v>324.029</v>
          </cell>
          <cell r="E585">
            <v>336.87700000000001</v>
          </cell>
        </row>
        <row r="586">
          <cell r="A586">
            <v>44587</v>
          </cell>
          <cell r="C586">
            <v>320.11900000000003</v>
          </cell>
          <cell r="E586">
            <v>334.38200000000001</v>
          </cell>
        </row>
        <row r="587">
          <cell r="A587">
            <v>44588</v>
          </cell>
          <cell r="C587">
            <v>322.00900000000001</v>
          </cell>
          <cell r="E587">
            <v>333.49599999999998</v>
          </cell>
        </row>
        <row r="588">
          <cell r="A588">
            <v>44589</v>
          </cell>
          <cell r="C588">
            <v>323.05599999999998</v>
          </cell>
          <cell r="E588">
            <v>336.09100000000001</v>
          </cell>
        </row>
        <row r="589">
          <cell r="A589">
            <v>44592</v>
          </cell>
          <cell r="C589">
            <v>325.84300000000002</v>
          </cell>
          <cell r="E589">
            <v>335.11599999999999</v>
          </cell>
        </row>
        <row r="590">
          <cell r="A590">
            <v>44593</v>
          </cell>
          <cell r="C590">
            <v>325.83600000000001</v>
          </cell>
          <cell r="E590">
            <v>334.44299999999998</v>
          </cell>
        </row>
        <row r="591">
          <cell r="A591">
            <v>44594</v>
          </cell>
          <cell r="C591">
            <v>327.94</v>
          </cell>
          <cell r="E591">
            <v>338.553</v>
          </cell>
        </row>
        <row r="592">
          <cell r="A592">
            <v>44595</v>
          </cell>
          <cell r="C592">
            <v>323.05399999999997</v>
          </cell>
          <cell r="E592">
            <v>336.73</v>
          </cell>
        </row>
        <row r="593">
          <cell r="A593">
            <v>44596</v>
          </cell>
          <cell r="C593">
            <v>321.14600000000002</v>
          </cell>
          <cell r="E593">
            <v>337.20400000000001</v>
          </cell>
        </row>
        <row r="594">
          <cell r="A594">
            <v>44599</v>
          </cell>
          <cell r="C594">
            <v>326.35399999999998</v>
          </cell>
          <cell r="E594">
            <v>340.226</v>
          </cell>
        </row>
        <row r="595">
          <cell r="A595">
            <v>44600</v>
          </cell>
          <cell r="C595">
            <v>326.51799999999997</v>
          </cell>
          <cell r="E595">
            <v>341.34899999999999</v>
          </cell>
        </row>
        <row r="596">
          <cell r="A596">
            <v>44601</v>
          </cell>
          <cell r="C596">
            <v>327.34100000000001</v>
          </cell>
          <cell r="E596">
            <v>341.58699999999999</v>
          </cell>
        </row>
        <row r="597">
          <cell r="A597">
            <v>44602</v>
          </cell>
          <cell r="C597">
            <v>324.07100000000003</v>
          </cell>
          <cell r="E597">
            <v>337.779</v>
          </cell>
        </row>
        <row r="598">
          <cell r="A598">
            <v>44603</v>
          </cell>
          <cell r="C598">
            <v>327.72199999999998</v>
          </cell>
          <cell r="E598">
            <v>349.48099999999999</v>
          </cell>
        </row>
        <row r="599">
          <cell r="A599">
            <v>44606</v>
          </cell>
          <cell r="C599">
            <v>334.291</v>
          </cell>
          <cell r="E599">
            <v>358.56</v>
          </cell>
        </row>
        <row r="600">
          <cell r="A600">
            <v>44607</v>
          </cell>
          <cell r="C600">
            <v>330.50799999999998</v>
          </cell>
          <cell r="E600">
            <v>353.67</v>
          </cell>
        </row>
        <row r="601">
          <cell r="A601">
            <v>44608</v>
          </cell>
          <cell r="C601">
            <v>329.28399999999999</v>
          </cell>
          <cell r="E601">
            <v>351.74700000000001</v>
          </cell>
        </row>
        <row r="602">
          <cell r="A602">
            <v>44609</v>
          </cell>
          <cell r="C602">
            <v>335.37700000000001</v>
          </cell>
          <cell r="E602">
            <v>357.255</v>
          </cell>
        </row>
        <row r="603">
          <cell r="A603">
            <v>44610</v>
          </cell>
          <cell r="C603">
            <v>335.68799999999999</v>
          </cell>
          <cell r="E603">
            <v>361.99299999999999</v>
          </cell>
        </row>
        <row r="604">
          <cell r="A604">
            <v>44614</v>
          </cell>
          <cell r="C604">
            <v>339.83800000000002</v>
          </cell>
          <cell r="E604">
            <v>366.495</v>
          </cell>
        </row>
        <row r="605">
          <cell r="A605">
            <v>44615</v>
          </cell>
          <cell r="C605">
            <v>343.09699999999998</v>
          </cell>
          <cell r="E605">
            <v>365.29399999999998</v>
          </cell>
        </row>
        <row r="606">
          <cell r="A606">
            <v>44616</v>
          </cell>
          <cell r="C606">
            <v>353.74299999999999</v>
          </cell>
          <cell r="E606">
            <v>384.45499999999998</v>
          </cell>
        </row>
        <row r="607">
          <cell r="A607">
            <v>44617</v>
          </cell>
          <cell r="C607">
            <v>348.34300000000002</v>
          </cell>
          <cell r="E607">
            <v>381.23099999999999</v>
          </cell>
        </row>
        <row r="608">
          <cell r="A608">
            <v>44620</v>
          </cell>
          <cell r="C608">
            <v>366.95299999999997</v>
          </cell>
          <cell r="E608">
            <v>409.19400000000002</v>
          </cell>
        </row>
        <row r="609">
          <cell r="A609">
            <v>44621</v>
          </cell>
          <cell r="C609">
            <v>418.05700000000002</v>
          </cell>
          <cell r="E609">
            <v>469.22199999999998</v>
          </cell>
        </row>
        <row r="610">
          <cell r="A610">
            <v>44622</v>
          </cell>
          <cell r="C610">
            <v>496.31</v>
          </cell>
          <cell r="E610">
            <v>482.17399999999998</v>
          </cell>
        </row>
        <row r="611">
          <cell r="A611">
            <v>44623</v>
          </cell>
          <cell r="C611">
            <v>495.02800000000002</v>
          </cell>
          <cell r="E611">
            <v>502.22699999999998</v>
          </cell>
        </row>
        <row r="612">
          <cell r="A612">
            <v>44624</v>
          </cell>
          <cell r="C612">
            <v>521.97900000000004</v>
          </cell>
          <cell r="E612">
            <v>552.63199999999995</v>
          </cell>
        </row>
        <row r="613">
          <cell r="A613">
            <v>44627</v>
          </cell>
          <cell r="C613">
            <v>579.51300000000003</v>
          </cell>
          <cell r="E613">
            <v>609.59799999999996</v>
          </cell>
        </row>
        <row r="614">
          <cell r="A614">
            <v>44628</v>
          </cell>
          <cell r="C614">
            <v>606.505</v>
          </cell>
          <cell r="E614">
            <v>649.41099999999994</v>
          </cell>
        </row>
        <row r="615">
          <cell r="A615">
            <v>44629</v>
          </cell>
          <cell r="C615">
            <v>599.54399999999998</v>
          </cell>
          <cell r="E615">
            <v>629.029</v>
          </cell>
        </row>
        <row r="616">
          <cell r="A616">
            <v>44630</v>
          </cell>
          <cell r="C616">
            <v>591.36400000000003</v>
          </cell>
          <cell r="E616">
            <v>616.93299999999999</v>
          </cell>
        </row>
        <row r="617">
          <cell r="A617">
            <v>44631</v>
          </cell>
          <cell r="C617">
            <v>585.096</v>
          </cell>
          <cell r="E617">
            <v>601.69000000000005</v>
          </cell>
        </row>
        <row r="618">
          <cell r="A618">
            <v>44634</v>
          </cell>
          <cell r="C618">
            <v>555.34400000000005</v>
          </cell>
          <cell r="E618">
            <v>572.923</v>
          </cell>
        </row>
        <row r="619">
          <cell r="A619">
            <v>44635</v>
          </cell>
          <cell r="C619">
            <v>536.10599999999999</v>
          </cell>
          <cell r="E619">
            <v>555.23199999999997</v>
          </cell>
        </row>
        <row r="620">
          <cell r="A620">
            <v>44636</v>
          </cell>
          <cell r="C620">
            <v>485.68</v>
          </cell>
          <cell r="E620">
            <v>509.38400000000001</v>
          </cell>
        </row>
        <row r="621">
          <cell r="A621">
            <v>44637</v>
          </cell>
          <cell r="C621">
            <v>486.017</v>
          </cell>
          <cell r="E621">
            <v>508.97199999999998</v>
          </cell>
        </row>
        <row r="622">
          <cell r="A622">
            <v>44638</v>
          </cell>
          <cell r="C622">
            <v>485.22399999999999</v>
          </cell>
          <cell r="E622">
            <v>514.43799999999999</v>
          </cell>
        </row>
        <row r="623">
          <cell r="A623">
            <v>44641</v>
          </cell>
          <cell r="C623">
            <v>432.34199999999998</v>
          </cell>
          <cell r="E623">
            <v>456.07600000000002</v>
          </cell>
        </row>
        <row r="624">
          <cell r="A624">
            <v>44642</v>
          </cell>
          <cell r="C624">
            <v>424.31900000000002</v>
          </cell>
          <cell r="E624">
            <v>454.947</v>
          </cell>
        </row>
        <row r="625">
          <cell r="A625">
            <v>44643</v>
          </cell>
          <cell r="C625">
            <v>430.452</v>
          </cell>
          <cell r="E625">
            <v>449.25599999999997</v>
          </cell>
        </row>
        <row r="626">
          <cell r="A626">
            <v>44644</v>
          </cell>
          <cell r="C626">
            <v>426.72800000000001</v>
          </cell>
          <cell r="E626">
            <v>449.99700000000001</v>
          </cell>
        </row>
        <row r="627">
          <cell r="A627">
            <v>44645</v>
          </cell>
          <cell r="C627">
            <v>415.08100000000002</v>
          </cell>
          <cell r="E627">
            <v>441.41699999999997</v>
          </cell>
        </row>
        <row r="628">
          <cell r="A628">
            <v>44648</v>
          </cell>
          <cell r="C628">
            <v>430.35399999999998</v>
          </cell>
          <cell r="E628">
            <v>450.71699999999998</v>
          </cell>
        </row>
        <row r="629">
          <cell r="A629">
            <v>44649</v>
          </cell>
          <cell r="C629">
            <v>434.78399999999999</v>
          </cell>
          <cell r="E629">
            <v>451.35399999999998</v>
          </cell>
        </row>
        <row r="630">
          <cell r="A630">
            <v>44650</v>
          </cell>
          <cell r="C630">
            <v>441.70600000000002</v>
          </cell>
          <cell r="E630">
            <v>458.67899999999997</v>
          </cell>
        </row>
        <row r="631">
          <cell r="A631">
            <v>44651</v>
          </cell>
          <cell r="C631">
            <v>434.529</v>
          </cell>
          <cell r="E631">
            <v>457.37400000000002</v>
          </cell>
        </row>
        <row r="632">
          <cell r="A632">
            <v>44652</v>
          </cell>
          <cell r="C632">
            <v>430.97699999999998</v>
          </cell>
          <cell r="E632">
            <v>459.09399999999999</v>
          </cell>
        </row>
        <row r="633">
          <cell r="A633">
            <v>44655</v>
          </cell>
          <cell r="C633">
            <v>435.98399999999998</v>
          </cell>
          <cell r="E633">
            <v>459.13499999999999</v>
          </cell>
        </row>
        <row r="634">
          <cell r="A634">
            <v>44656</v>
          </cell>
          <cell r="C634">
            <v>420.791</v>
          </cell>
          <cell r="E634">
            <v>446.19799999999998</v>
          </cell>
        </row>
        <row r="635">
          <cell r="A635">
            <v>44657</v>
          </cell>
          <cell r="C635">
            <v>420.89299999999997</v>
          </cell>
          <cell r="E635">
            <v>440.91500000000002</v>
          </cell>
        </row>
        <row r="636">
          <cell r="A636">
            <v>44658</v>
          </cell>
          <cell r="C636">
            <v>416.92099999999999</v>
          </cell>
          <cell r="E636">
            <v>437.23899999999998</v>
          </cell>
        </row>
        <row r="637">
          <cell r="A637">
            <v>44659</v>
          </cell>
          <cell r="C637">
            <v>411.85700000000003</v>
          </cell>
          <cell r="E637">
            <v>431.70499999999998</v>
          </cell>
        </row>
        <row r="638">
          <cell r="A638">
            <v>44662</v>
          </cell>
          <cell r="C638">
            <v>416.07600000000002</v>
          </cell>
          <cell r="E638">
            <v>430.83699999999999</v>
          </cell>
        </row>
        <row r="639">
          <cell r="A639">
            <v>44663</v>
          </cell>
          <cell r="C639">
            <v>419.947</v>
          </cell>
          <cell r="E639">
            <v>435.21600000000001</v>
          </cell>
        </row>
        <row r="640">
          <cell r="A640">
            <v>44664</v>
          </cell>
          <cell r="C640">
            <v>425.01900000000001</v>
          </cell>
          <cell r="E640">
            <v>443.22</v>
          </cell>
        </row>
        <row r="641">
          <cell r="A641">
            <v>44665</v>
          </cell>
          <cell r="C641">
            <v>411.73</v>
          </cell>
          <cell r="E641">
            <v>434.92500000000001</v>
          </cell>
        </row>
        <row r="642">
          <cell r="A642">
            <v>44669</v>
          </cell>
          <cell r="C642">
            <v>407.03899999999999</v>
          </cell>
          <cell r="E642">
            <v>430.68799999999999</v>
          </cell>
        </row>
        <row r="643">
          <cell r="A643">
            <v>44670</v>
          </cell>
          <cell r="C643">
            <v>414.04199999999997</v>
          </cell>
          <cell r="E643">
            <v>432.87099999999998</v>
          </cell>
        </row>
        <row r="644">
          <cell r="A644">
            <v>44671</v>
          </cell>
          <cell r="C644">
            <v>419.55200000000002</v>
          </cell>
          <cell r="E644">
            <v>444.24700000000001</v>
          </cell>
        </row>
        <row r="645">
          <cell r="A645">
            <v>44672</v>
          </cell>
          <cell r="C645">
            <v>416.517</v>
          </cell>
          <cell r="E645">
            <v>448.60899999999998</v>
          </cell>
        </row>
        <row r="646">
          <cell r="A646">
            <v>44673</v>
          </cell>
          <cell r="C646">
            <v>430.99799999999999</v>
          </cell>
          <cell r="E646">
            <v>457.03</v>
          </cell>
        </row>
        <row r="647">
          <cell r="A647">
            <v>44676</v>
          </cell>
          <cell r="C647">
            <v>450.28100000000001</v>
          </cell>
          <cell r="E647">
            <v>480.91399999999999</v>
          </cell>
        </row>
        <row r="648">
          <cell r="A648">
            <v>44677</v>
          </cell>
          <cell r="C648">
            <v>466.23599999999999</v>
          </cell>
          <cell r="E648">
            <v>488.04199999999997</v>
          </cell>
        </row>
        <row r="649">
          <cell r="A649">
            <v>44678</v>
          </cell>
          <cell r="C649">
            <v>461.47199999999998</v>
          </cell>
          <cell r="E649">
            <v>475.315</v>
          </cell>
        </row>
        <row r="650">
          <cell r="A650">
            <v>44679</v>
          </cell>
          <cell r="C650">
            <v>463.69200000000001</v>
          </cell>
          <cell r="E650">
            <v>485.41500000000002</v>
          </cell>
        </row>
        <row r="651">
          <cell r="A651">
            <v>44680</v>
          </cell>
          <cell r="C651">
            <v>456.86399999999998</v>
          </cell>
          <cell r="E651">
            <v>486.8</v>
          </cell>
        </row>
        <row r="652">
          <cell r="A652">
            <v>44683</v>
          </cell>
          <cell r="C652">
            <v>449.303</v>
          </cell>
          <cell r="E652">
            <v>475.096</v>
          </cell>
        </row>
        <row r="653">
          <cell r="A653">
            <v>44684</v>
          </cell>
          <cell r="C653">
            <v>463.89</v>
          </cell>
          <cell r="E653">
            <v>494.23200000000003</v>
          </cell>
        </row>
        <row r="654">
          <cell r="A654">
            <v>44685</v>
          </cell>
          <cell r="C654">
            <v>464.67599999999999</v>
          </cell>
          <cell r="E654">
            <v>494.36500000000001</v>
          </cell>
        </row>
        <row r="655">
          <cell r="A655">
            <v>44686</v>
          </cell>
          <cell r="C655">
            <v>462.63099999999997</v>
          </cell>
          <cell r="E655">
            <v>493.971</v>
          </cell>
        </row>
        <row r="656">
          <cell r="A656">
            <v>44687</v>
          </cell>
          <cell r="C656">
            <v>459.88299999999998</v>
          </cell>
          <cell r="E656">
            <v>492.62799999999999</v>
          </cell>
        </row>
        <row r="657">
          <cell r="A657">
            <v>44690</v>
          </cell>
          <cell r="C657">
            <v>484.839</v>
          </cell>
          <cell r="E657">
            <v>510.64800000000002</v>
          </cell>
        </row>
        <row r="658">
          <cell r="A658">
            <v>44691</v>
          </cell>
          <cell r="C658">
            <v>492.31</v>
          </cell>
          <cell r="E658">
            <v>516.66899999999998</v>
          </cell>
        </row>
        <row r="659">
          <cell r="A659">
            <v>44692</v>
          </cell>
          <cell r="C659">
            <v>495.95800000000003</v>
          </cell>
          <cell r="E659">
            <v>521.79600000000005</v>
          </cell>
        </row>
        <row r="660">
          <cell r="A660">
            <v>44693</v>
          </cell>
          <cell r="C660">
            <v>491.8</v>
          </cell>
          <cell r="E660">
            <v>520.54999999999995</v>
          </cell>
        </row>
        <row r="661">
          <cell r="A661">
            <v>44694</v>
          </cell>
          <cell r="C661">
            <v>489.21600000000001</v>
          </cell>
          <cell r="E661">
            <v>519.73099999999999</v>
          </cell>
        </row>
        <row r="662">
          <cell r="A662">
            <v>44697</v>
          </cell>
          <cell r="C662">
            <v>493.572</v>
          </cell>
          <cell r="E662">
            <v>521.16099999999994</v>
          </cell>
        </row>
        <row r="663">
          <cell r="A663">
            <v>44698</v>
          </cell>
          <cell r="C663">
            <v>485.43299999999999</v>
          </cell>
          <cell r="E663">
            <v>515.30899999999997</v>
          </cell>
        </row>
        <row r="664">
          <cell r="A664">
            <v>44699</v>
          </cell>
          <cell r="C664">
            <v>496.56700000000001</v>
          </cell>
          <cell r="E664">
            <v>520.43899999999996</v>
          </cell>
        </row>
        <row r="665">
          <cell r="A665">
            <v>44700</v>
          </cell>
          <cell r="C665">
            <v>503.54</v>
          </cell>
          <cell r="E665">
            <v>530.79899999999998</v>
          </cell>
        </row>
        <row r="666">
          <cell r="A666">
            <v>44701</v>
          </cell>
          <cell r="C666">
            <v>503.91699999999997</v>
          </cell>
          <cell r="E666">
            <v>538.702</v>
          </cell>
        </row>
        <row r="667">
          <cell r="A667">
            <v>44704</v>
          </cell>
          <cell r="C667">
            <v>503.22</v>
          </cell>
          <cell r="E667">
            <v>531.82899999999995</v>
          </cell>
        </row>
        <row r="668">
          <cell r="A668">
            <v>44705</v>
          </cell>
          <cell r="C668">
            <v>508.38200000000001</v>
          </cell>
          <cell r="E668">
            <v>537.19299999999998</v>
          </cell>
        </row>
        <row r="669">
          <cell r="A669">
            <v>44706</v>
          </cell>
          <cell r="C669">
            <v>512.29899999999998</v>
          </cell>
          <cell r="E669">
            <v>531.22</v>
          </cell>
        </row>
        <row r="670">
          <cell r="A670">
            <v>44707</v>
          </cell>
          <cell r="C670">
            <v>515.28899999999999</v>
          </cell>
          <cell r="E670">
            <v>531.40499999999997</v>
          </cell>
        </row>
        <row r="671">
          <cell r="A671">
            <v>44708</v>
          </cell>
          <cell r="C671">
            <v>515.798</v>
          </cell>
          <cell r="E671">
            <v>528.32399999999996</v>
          </cell>
        </row>
        <row r="672">
          <cell r="A672">
            <v>44712</v>
          </cell>
          <cell r="C672">
            <v>506.57900000000001</v>
          </cell>
          <cell r="E672">
            <v>518.99800000000005</v>
          </cell>
        </row>
        <row r="673">
          <cell r="A673">
            <v>44713</v>
          </cell>
          <cell r="C673">
            <v>500.48099999999999</v>
          </cell>
          <cell r="E673">
            <v>512.99699999999996</v>
          </cell>
        </row>
        <row r="674">
          <cell r="A674">
            <v>44714</v>
          </cell>
          <cell r="C674">
            <v>496.798</v>
          </cell>
          <cell r="E674">
            <v>511.62700000000001</v>
          </cell>
        </row>
        <row r="675">
          <cell r="A675">
            <v>44715</v>
          </cell>
          <cell r="C675">
            <v>495.077</v>
          </cell>
          <cell r="E675">
            <v>507.15499999999997</v>
          </cell>
        </row>
        <row r="676">
          <cell r="A676">
            <v>44718</v>
          </cell>
          <cell r="C676">
            <v>487.68099999999998</v>
          </cell>
          <cell r="E676">
            <v>500.55399999999997</v>
          </cell>
        </row>
        <row r="677">
          <cell r="A677">
            <v>44719</v>
          </cell>
          <cell r="C677">
            <v>490.98599999999999</v>
          </cell>
          <cell r="E677">
            <v>507.19200000000001</v>
          </cell>
        </row>
        <row r="678">
          <cell r="A678">
            <v>44720</v>
          </cell>
          <cell r="C678">
            <v>490.12900000000002</v>
          </cell>
          <cell r="E678">
            <v>502.46199999999999</v>
          </cell>
        </row>
        <row r="679">
          <cell r="A679">
            <v>44721</v>
          </cell>
          <cell r="C679">
            <v>487.90800000000002</v>
          </cell>
          <cell r="E679">
            <v>503.137</v>
          </cell>
        </row>
        <row r="680">
          <cell r="A680">
            <v>44722</v>
          </cell>
          <cell r="C680">
            <v>485.39299999999997</v>
          </cell>
          <cell r="E680">
            <v>497.90699999999998</v>
          </cell>
        </row>
        <row r="681">
          <cell r="A681">
            <v>44725</v>
          </cell>
          <cell r="C681">
            <v>489.56700000000001</v>
          </cell>
          <cell r="E681">
            <v>492.31599999999997</v>
          </cell>
        </row>
        <row r="682">
          <cell r="A682">
            <v>44726</v>
          </cell>
          <cell r="C682">
            <v>489.06700000000001</v>
          </cell>
          <cell r="E682">
            <v>490.452</v>
          </cell>
        </row>
        <row r="683">
          <cell r="A683">
            <v>44727</v>
          </cell>
          <cell r="C683">
            <v>505.791</v>
          </cell>
          <cell r="E683">
            <v>516.55200000000002</v>
          </cell>
        </row>
        <row r="684">
          <cell r="A684">
            <v>44728</v>
          </cell>
          <cell r="C684">
            <v>532.87900000000002</v>
          </cell>
          <cell r="E684">
            <v>534.22</v>
          </cell>
        </row>
        <row r="685">
          <cell r="A685">
            <v>44729</v>
          </cell>
          <cell r="C685">
            <v>535.45799999999997</v>
          </cell>
          <cell r="E685">
            <v>533.20799999999997</v>
          </cell>
        </row>
        <row r="686">
          <cell r="A686">
            <v>44733</v>
          </cell>
          <cell r="C686">
            <v>537.78399999999999</v>
          </cell>
          <cell r="E686">
            <v>533.42700000000002</v>
          </cell>
        </row>
        <row r="687">
          <cell r="A687">
            <v>44734</v>
          </cell>
          <cell r="C687">
            <v>550.64700000000005</v>
          </cell>
          <cell r="E687">
            <v>534.88699999999994</v>
          </cell>
        </row>
        <row r="688">
          <cell r="A688">
            <v>44735</v>
          </cell>
          <cell r="C688">
            <v>565.99199999999996</v>
          </cell>
          <cell r="E688">
            <v>551.67200000000003</v>
          </cell>
        </row>
        <row r="689">
          <cell r="A689">
            <v>44736</v>
          </cell>
          <cell r="C689">
            <v>564.71299999999997</v>
          </cell>
          <cell r="E689">
            <v>549.64800000000002</v>
          </cell>
        </row>
        <row r="690">
          <cell r="A690">
            <v>44739</v>
          </cell>
          <cell r="C690">
            <v>552.23299999999995</v>
          </cell>
          <cell r="E690">
            <v>543.12699999999995</v>
          </cell>
        </row>
        <row r="691">
          <cell r="A691">
            <v>44740</v>
          </cell>
          <cell r="C691">
            <v>561.46699999999998</v>
          </cell>
          <cell r="E691">
            <v>550.72799999999995</v>
          </cell>
        </row>
        <row r="692">
          <cell r="A692">
            <v>44741</v>
          </cell>
          <cell r="C692">
            <v>581.54499999999996</v>
          </cell>
          <cell r="E692">
            <v>572.30600000000004</v>
          </cell>
        </row>
        <row r="693">
          <cell r="A693">
            <v>44742</v>
          </cell>
          <cell r="C693">
            <v>596.13199999999995</v>
          </cell>
          <cell r="E693">
            <v>593.70100000000002</v>
          </cell>
        </row>
        <row r="694">
          <cell r="A694">
            <v>44743</v>
          </cell>
          <cell r="C694">
            <v>611.72199999999998</v>
          </cell>
          <cell r="E694">
            <v>605.38199999999995</v>
          </cell>
        </row>
        <row r="695">
          <cell r="A695">
            <v>44747</v>
          </cell>
          <cell r="C695">
            <v>623.10599999999999</v>
          </cell>
          <cell r="E695">
            <v>616.75099999999998</v>
          </cell>
        </row>
        <row r="696">
          <cell r="A696">
            <v>44748</v>
          </cell>
          <cell r="C696">
            <v>611.36500000000001</v>
          </cell>
          <cell r="E696">
            <v>606.928</v>
          </cell>
        </row>
        <row r="697">
          <cell r="A697">
            <v>44749</v>
          </cell>
          <cell r="C697">
            <v>605.43100000000004</v>
          </cell>
          <cell r="E697">
            <v>605.32899999999995</v>
          </cell>
        </row>
        <row r="698">
          <cell r="A698">
            <v>44750</v>
          </cell>
          <cell r="C698">
            <v>607.79700000000003</v>
          </cell>
          <cell r="E698">
            <v>599.43399999999997</v>
          </cell>
        </row>
        <row r="699">
          <cell r="A699">
            <v>44753</v>
          </cell>
          <cell r="C699">
            <v>615.14099999999996</v>
          </cell>
          <cell r="E699">
            <v>607.57899999999995</v>
          </cell>
        </row>
        <row r="700">
          <cell r="A700">
            <v>44754</v>
          </cell>
          <cell r="C700">
            <v>628.947</v>
          </cell>
          <cell r="E700">
            <v>616.64700000000005</v>
          </cell>
        </row>
        <row r="701">
          <cell r="A701">
            <v>44755</v>
          </cell>
          <cell r="C701">
            <v>637.94600000000003</v>
          </cell>
          <cell r="E701">
            <v>634.98</v>
          </cell>
        </row>
        <row r="702">
          <cell r="A702">
            <v>44756</v>
          </cell>
          <cell r="C702">
            <v>643.94200000000001</v>
          </cell>
          <cell r="E702">
            <v>638.96</v>
          </cell>
        </row>
        <row r="703">
          <cell r="A703">
            <v>44757</v>
          </cell>
          <cell r="C703">
            <v>641.87599999999998</v>
          </cell>
          <cell r="E703">
            <v>644.21900000000005</v>
          </cell>
        </row>
        <row r="704">
          <cell r="A704">
            <v>44760</v>
          </cell>
          <cell r="C704">
            <v>635.899</v>
          </cell>
          <cell r="E704">
            <v>636.678</v>
          </cell>
        </row>
        <row r="705">
          <cell r="A705">
            <v>44761</v>
          </cell>
          <cell r="C705">
            <v>638.78800000000001</v>
          </cell>
          <cell r="E705">
            <v>633.14499999999998</v>
          </cell>
        </row>
        <row r="706">
          <cell r="A706">
            <v>44762</v>
          </cell>
          <cell r="C706">
            <v>629.38599999999997</v>
          </cell>
          <cell r="E706">
            <v>630.928</v>
          </cell>
        </row>
        <row r="707">
          <cell r="A707">
            <v>44763</v>
          </cell>
          <cell r="C707">
            <v>646.49199999999996</v>
          </cell>
          <cell r="E707">
            <v>644.33000000000004</v>
          </cell>
        </row>
        <row r="708">
          <cell r="A708">
            <v>44764</v>
          </cell>
          <cell r="C708">
            <v>646.20600000000002</v>
          </cell>
          <cell r="E708">
            <v>633.10400000000004</v>
          </cell>
        </row>
        <row r="709">
          <cell r="A709">
            <v>44767</v>
          </cell>
          <cell r="C709">
            <v>630.68100000000004</v>
          </cell>
          <cell r="E709">
            <v>625.25099999999998</v>
          </cell>
        </row>
        <row r="710">
          <cell r="A710">
            <v>44768</v>
          </cell>
          <cell r="C710">
            <v>626.71299999999997</v>
          </cell>
          <cell r="E710">
            <v>625.43600000000004</v>
          </cell>
        </row>
        <row r="711">
          <cell r="A711">
            <v>44769</v>
          </cell>
          <cell r="C711">
            <v>630.07100000000003</v>
          </cell>
          <cell r="E711">
            <v>626.202</v>
          </cell>
        </row>
        <row r="712">
          <cell r="A712">
            <v>44770</v>
          </cell>
          <cell r="C712">
            <v>625.01</v>
          </cell>
          <cell r="E712">
            <v>624.80700000000002</v>
          </cell>
        </row>
        <row r="713">
          <cell r="A713">
            <v>44771</v>
          </cell>
          <cell r="C713">
            <v>630.90200000000004</v>
          </cell>
          <cell r="E713">
            <v>626.24400000000003</v>
          </cell>
        </row>
        <row r="714">
          <cell r="A714">
            <v>44774</v>
          </cell>
          <cell r="C714">
            <v>628.95000000000005</v>
          </cell>
          <cell r="E714">
            <v>624.375</v>
          </cell>
        </row>
        <row r="715">
          <cell r="A715">
            <v>44775</v>
          </cell>
          <cell r="C715">
            <v>615.32100000000003</v>
          </cell>
          <cell r="E715">
            <v>616.62800000000004</v>
          </cell>
        </row>
        <row r="716">
          <cell r="A716">
            <v>44776</v>
          </cell>
          <cell r="C716">
            <v>610.64700000000005</v>
          </cell>
          <cell r="E716">
            <v>609.10599999999999</v>
          </cell>
        </row>
        <row r="717">
          <cell r="A717">
            <v>44777</v>
          </cell>
          <cell r="C717">
            <v>606.89800000000002</v>
          </cell>
          <cell r="E717">
            <v>605.81100000000004</v>
          </cell>
        </row>
        <row r="718">
          <cell r="A718">
            <v>44778</v>
          </cell>
          <cell r="C718">
            <v>602.9</v>
          </cell>
          <cell r="E718">
            <v>601.46900000000005</v>
          </cell>
        </row>
        <row r="719">
          <cell r="A719">
            <v>44781</v>
          </cell>
          <cell r="C719">
            <v>603.827</v>
          </cell>
          <cell r="E719">
            <v>601.19399999999996</v>
          </cell>
        </row>
        <row r="720">
          <cell r="A720">
            <v>44782</v>
          </cell>
          <cell r="C720">
            <v>601.19100000000003</v>
          </cell>
          <cell r="E720">
            <v>599.49800000000005</v>
          </cell>
        </row>
        <row r="721">
          <cell r="A721">
            <v>44783</v>
          </cell>
          <cell r="C721">
            <v>603.41200000000003</v>
          </cell>
          <cell r="E721">
            <v>598.34299999999996</v>
          </cell>
        </row>
        <row r="722">
          <cell r="A722">
            <v>44784</v>
          </cell>
          <cell r="C722">
            <v>579.33600000000001</v>
          </cell>
          <cell r="E722">
            <v>570.08699999999999</v>
          </cell>
        </row>
        <row r="723">
          <cell r="A723">
            <v>44785</v>
          </cell>
          <cell r="C723">
            <v>564.81899999999996</v>
          </cell>
          <cell r="E723">
            <v>558.73800000000006</v>
          </cell>
        </row>
        <row r="724">
          <cell r="A724">
            <v>44788</v>
          </cell>
          <cell r="C724">
            <v>577.28700000000003</v>
          </cell>
          <cell r="E724">
            <v>563.34400000000005</v>
          </cell>
        </row>
        <row r="725">
          <cell r="A725">
            <v>44789</v>
          </cell>
          <cell r="C725">
            <v>571.62599999999998</v>
          </cell>
          <cell r="E725">
            <v>557.66600000000005</v>
          </cell>
        </row>
        <row r="726">
          <cell r="A726">
            <v>44790</v>
          </cell>
          <cell r="C726">
            <v>565.73699999999997</v>
          </cell>
          <cell r="E726">
            <v>552.15300000000002</v>
          </cell>
        </row>
        <row r="727">
          <cell r="A727">
            <v>44791</v>
          </cell>
          <cell r="C727">
            <v>565.48</v>
          </cell>
          <cell r="E727">
            <v>553.71500000000003</v>
          </cell>
        </row>
        <row r="728">
          <cell r="A728">
            <v>44792</v>
          </cell>
          <cell r="C728">
            <v>561.71</v>
          </cell>
          <cell r="E728">
            <v>548.33199999999999</v>
          </cell>
        </row>
        <row r="729">
          <cell r="A729">
            <v>44795</v>
          </cell>
          <cell r="C729">
            <v>560.97199999999998</v>
          </cell>
          <cell r="E729">
            <v>545.25099999999998</v>
          </cell>
        </row>
        <row r="730">
          <cell r="A730">
            <v>44796</v>
          </cell>
          <cell r="C730">
            <v>559.61900000000003</v>
          </cell>
          <cell r="E730">
            <v>542.524</v>
          </cell>
        </row>
        <row r="731">
          <cell r="A731">
            <v>44797</v>
          </cell>
          <cell r="C731">
            <v>550.6</v>
          </cell>
          <cell r="E731">
            <v>532.072</v>
          </cell>
        </row>
        <row r="732">
          <cell r="A732">
            <v>44798</v>
          </cell>
          <cell r="C732">
            <v>552.59699999999998</v>
          </cell>
          <cell r="E732">
            <v>534.95500000000004</v>
          </cell>
        </row>
        <row r="733">
          <cell r="A733">
            <v>44799</v>
          </cell>
          <cell r="C733">
            <v>551.03399999999999</v>
          </cell>
          <cell r="E733">
            <v>536.82299999999998</v>
          </cell>
        </row>
        <row r="734">
          <cell r="A734">
            <v>44802</v>
          </cell>
          <cell r="C734">
            <v>541.553</v>
          </cell>
          <cell r="E734">
            <v>528.40599999999995</v>
          </cell>
        </row>
        <row r="735">
          <cell r="A735">
            <v>44803</v>
          </cell>
          <cell r="C735">
            <v>547.93200000000002</v>
          </cell>
          <cell r="E735">
            <v>534.31299999999999</v>
          </cell>
        </row>
        <row r="736">
          <cell r="A736">
            <v>44804</v>
          </cell>
          <cell r="C736">
            <v>543.07000000000005</v>
          </cell>
          <cell r="E736">
            <v>525.63099999999997</v>
          </cell>
        </row>
        <row r="737">
          <cell r="A737">
            <v>44805</v>
          </cell>
          <cell r="C737">
            <v>538.06700000000001</v>
          </cell>
          <cell r="E737">
            <v>524.08799999999997</v>
          </cell>
        </row>
        <row r="738">
          <cell r="A738">
            <v>44806</v>
          </cell>
          <cell r="C738">
            <v>543.12199999999996</v>
          </cell>
          <cell r="E738">
            <v>526.93100000000004</v>
          </cell>
        </row>
        <row r="739">
          <cell r="A739">
            <v>44810</v>
          </cell>
          <cell r="C739">
            <v>515.71799999999996</v>
          </cell>
          <cell r="E739">
            <v>510.48500000000001</v>
          </cell>
        </row>
        <row r="740">
          <cell r="A740">
            <v>44811</v>
          </cell>
          <cell r="C740">
            <v>524.40599999999995</v>
          </cell>
          <cell r="E740">
            <v>516.05399999999997</v>
          </cell>
        </row>
        <row r="741">
          <cell r="A741">
            <v>44812</v>
          </cell>
          <cell r="C741">
            <v>518.26499999999999</v>
          </cell>
          <cell r="E741">
            <v>511.85500000000002</v>
          </cell>
        </row>
        <row r="742">
          <cell r="A742">
            <v>44813</v>
          </cell>
          <cell r="C742">
            <v>499.113</v>
          </cell>
          <cell r="E742">
            <v>494.2</v>
          </cell>
        </row>
        <row r="743">
          <cell r="A743">
            <v>44816</v>
          </cell>
          <cell r="C743">
            <v>494.46499999999997</v>
          </cell>
          <cell r="E743">
            <v>485.47300000000001</v>
          </cell>
        </row>
        <row r="744">
          <cell r="A744">
            <v>44817</v>
          </cell>
          <cell r="C744">
            <v>520.21199999999999</v>
          </cell>
          <cell r="E744">
            <v>493.233</v>
          </cell>
        </row>
        <row r="745">
          <cell r="A745">
            <v>44818</v>
          </cell>
          <cell r="C745">
            <v>552.00099999999998</v>
          </cell>
          <cell r="E745">
            <v>510.94799999999998</v>
          </cell>
        </row>
        <row r="746">
          <cell r="A746">
            <v>44819</v>
          </cell>
          <cell r="C746">
            <v>545.86699999999996</v>
          </cell>
          <cell r="E746">
            <v>520.82000000000005</v>
          </cell>
        </row>
        <row r="747">
          <cell r="A747">
            <v>44820</v>
          </cell>
          <cell r="C747">
            <v>549.69899999999996</v>
          </cell>
          <cell r="E747">
            <v>524.36599999999999</v>
          </cell>
        </row>
        <row r="748">
          <cell r="A748">
            <v>44823</v>
          </cell>
          <cell r="C748">
            <v>551.29600000000005</v>
          </cell>
          <cell r="E748">
            <v>516.12699999999995</v>
          </cell>
        </row>
        <row r="749">
          <cell r="A749">
            <v>44824</v>
          </cell>
          <cell r="C749">
            <v>540.98699999999997</v>
          </cell>
          <cell r="E749">
            <v>513.21299999999997</v>
          </cell>
        </row>
        <row r="750">
          <cell r="A750">
            <v>44825</v>
          </cell>
          <cell r="C750">
            <v>540.25300000000004</v>
          </cell>
          <cell r="E750">
            <v>511.15600000000001</v>
          </cell>
        </row>
        <row r="751">
          <cell r="A751">
            <v>44826</v>
          </cell>
          <cell r="C751">
            <v>535.24800000000005</v>
          </cell>
          <cell r="E751">
            <v>496.55599999999998</v>
          </cell>
        </row>
        <row r="752">
          <cell r="A752">
            <v>44827</v>
          </cell>
          <cell r="C752">
            <v>535.34500000000003</v>
          </cell>
          <cell r="E752">
            <v>498.702</v>
          </cell>
        </row>
        <row r="753">
          <cell r="A753">
            <v>44830</v>
          </cell>
          <cell r="C753">
            <v>536.851</v>
          </cell>
          <cell r="E753">
            <v>498.95600000000002</v>
          </cell>
        </row>
        <row r="754">
          <cell r="A754">
            <v>44831</v>
          </cell>
          <cell r="C754">
            <v>550.78300000000002</v>
          </cell>
          <cell r="E754">
            <v>504.80700000000002</v>
          </cell>
        </row>
        <row r="755">
          <cell r="A755">
            <v>44832</v>
          </cell>
          <cell r="C755">
            <v>591.30200000000002</v>
          </cell>
          <cell r="E755">
            <v>553.22500000000002</v>
          </cell>
        </row>
        <row r="756">
          <cell r="A756">
            <v>44833</v>
          </cell>
          <cell r="C756">
            <v>591.29899999999998</v>
          </cell>
          <cell r="E756">
            <v>562.58199999999999</v>
          </cell>
        </row>
        <row r="757">
          <cell r="A757">
            <v>44834</v>
          </cell>
          <cell r="C757">
            <v>586.48800000000006</v>
          </cell>
          <cell r="E757">
            <v>550.85</v>
          </cell>
        </row>
        <row r="758">
          <cell r="A758">
            <v>44837</v>
          </cell>
          <cell r="C758">
            <v>615.202</v>
          </cell>
          <cell r="E758">
            <v>562.94399999999996</v>
          </cell>
        </row>
        <row r="759">
          <cell r="A759">
            <v>44838</v>
          </cell>
          <cell r="C759">
            <v>604.97900000000004</v>
          </cell>
          <cell r="E759">
            <v>559.149</v>
          </cell>
        </row>
        <row r="760">
          <cell r="A760">
            <v>44839</v>
          </cell>
          <cell r="C760">
            <v>599.25099999999998</v>
          </cell>
          <cell r="E760">
            <v>551.75699999999995</v>
          </cell>
        </row>
        <row r="761">
          <cell r="A761">
            <v>44840</v>
          </cell>
          <cell r="C761">
            <v>585.57100000000003</v>
          </cell>
          <cell r="E761">
            <v>547.22900000000004</v>
          </cell>
        </row>
        <row r="762">
          <cell r="A762">
            <v>44841</v>
          </cell>
          <cell r="C762">
            <v>582.17200000000003</v>
          </cell>
          <cell r="E762">
            <v>545.41899999999998</v>
          </cell>
        </row>
        <row r="763">
          <cell r="A763">
            <v>44845</v>
          </cell>
          <cell r="C763">
            <v>585.774</v>
          </cell>
          <cell r="E763">
            <v>543.96900000000005</v>
          </cell>
        </row>
        <row r="764">
          <cell r="A764">
            <v>44846</v>
          </cell>
          <cell r="C764">
            <v>585.91899999999998</v>
          </cell>
          <cell r="E764">
            <v>544.1</v>
          </cell>
        </row>
        <row r="765">
          <cell r="A765">
            <v>44847</v>
          </cell>
          <cell r="C765">
            <v>581.9</v>
          </cell>
          <cell r="E765">
            <v>542.12699999999995</v>
          </cell>
        </row>
        <row r="766">
          <cell r="A766">
            <v>44848</v>
          </cell>
          <cell r="C766">
            <v>576.28899999999999</v>
          </cell>
          <cell r="E766">
            <v>536.46699999999998</v>
          </cell>
        </row>
        <row r="767">
          <cell r="A767">
            <v>44851</v>
          </cell>
          <cell r="C767">
            <v>581.89300000000003</v>
          </cell>
          <cell r="E767">
            <v>538.63900000000001</v>
          </cell>
        </row>
        <row r="768">
          <cell r="A768">
            <v>44852</v>
          </cell>
          <cell r="C768">
            <v>574.15</v>
          </cell>
          <cell r="E768">
            <v>538.18399999999997</v>
          </cell>
        </row>
        <row r="769">
          <cell r="A769">
            <v>44853</v>
          </cell>
          <cell r="C769">
            <v>568.471</v>
          </cell>
          <cell r="E769">
            <v>526.71</v>
          </cell>
        </row>
        <row r="770">
          <cell r="A770">
            <v>44854</v>
          </cell>
          <cell r="C770">
            <v>553.78599999999994</v>
          </cell>
          <cell r="E770">
            <v>519.726</v>
          </cell>
        </row>
        <row r="771">
          <cell r="A771">
            <v>44855</v>
          </cell>
          <cell r="C771">
            <v>560.678</v>
          </cell>
          <cell r="E771">
            <v>525.42399999999998</v>
          </cell>
        </row>
        <row r="772">
          <cell r="A772">
            <v>44858</v>
          </cell>
          <cell r="C772">
            <v>556.06700000000001</v>
          </cell>
          <cell r="E772">
            <v>523.65200000000004</v>
          </cell>
        </row>
        <row r="773">
          <cell r="A773">
            <v>44859</v>
          </cell>
          <cell r="C773">
            <v>558.99699999999996</v>
          </cell>
          <cell r="E773">
            <v>531.37300000000005</v>
          </cell>
        </row>
        <row r="774">
          <cell r="A774">
            <v>44860</v>
          </cell>
          <cell r="C774">
            <v>562.553</v>
          </cell>
          <cell r="E774">
            <v>529.37</v>
          </cell>
        </row>
        <row r="775">
          <cell r="A775">
            <v>44861</v>
          </cell>
          <cell r="C775">
            <v>577.07600000000002</v>
          </cell>
          <cell r="E775">
            <v>533.35900000000004</v>
          </cell>
        </row>
        <row r="776">
          <cell r="A776">
            <v>44862</v>
          </cell>
          <cell r="C776">
            <v>562.56799999999998</v>
          </cell>
          <cell r="E776">
            <v>523.91399999999999</v>
          </cell>
        </row>
        <row r="777">
          <cell r="A777">
            <v>44865</v>
          </cell>
          <cell r="C777">
            <v>551.60199999999998</v>
          </cell>
          <cell r="E777">
            <v>521.149</v>
          </cell>
        </row>
        <row r="778">
          <cell r="A778">
            <v>44866</v>
          </cell>
          <cell r="C778">
            <v>550.15499999999997</v>
          </cell>
          <cell r="E778">
            <v>518.28200000000004</v>
          </cell>
        </row>
        <row r="779">
          <cell r="A779">
            <v>44867</v>
          </cell>
          <cell r="C779">
            <v>540.52099999999996</v>
          </cell>
          <cell r="E779">
            <v>510.04899999999998</v>
          </cell>
        </row>
        <row r="780">
          <cell r="A780">
            <v>44868</v>
          </cell>
          <cell r="C780">
            <v>539.78200000000004</v>
          </cell>
          <cell r="E780">
            <v>505.64400000000001</v>
          </cell>
        </row>
        <row r="781">
          <cell r="A781">
            <v>44869</v>
          </cell>
          <cell r="C781">
            <v>542.80399999999997</v>
          </cell>
          <cell r="E781">
            <v>508.017</v>
          </cell>
        </row>
        <row r="782">
          <cell r="A782">
            <v>44872</v>
          </cell>
          <cell r="C782">
            <v>534.02200000000005</v>
          </cell>
          <cell r="E782">
            <v>501.07900000000001</v>
          </cell>
        </row>
        <row r="783">
          <cell r="A783">
            <v>44873</v>
          </cell>
          <cell r="C783">
            <v>537.95000000000005</v>
          </cell>
          <cell r="E783">
            <v>509.90800000000002</v>
          </cell>
        </row>
        <row r="784">
          <cell r="A784">
            <v>44874</v>
          </cell>
          <cell r="C784">
            <v>533.18700000000001</v>
          </cell>
          <cell r="E784">
            <v>504.41699999999997</v>
          </cell>
        </row>
        <row r="785">
          <cell r="A785">
            <v>44875</v>
          </cell>
          <cell r="C785">
            <v>518.87699999999995</v>
          </cell>
          <cell r="E785">
            <v>493.59699999999998</v>
          </cell>
        </row>
        <row r="786">
          <cell r="A786">
            <v>44879</v>
          </cell>
          <cell r="C786">
            <v>448.43099999999998</v>
          </cell>
          <cell r="E786">
            <v>424.65600000000001</v>
          </cell>
        </row>
        <row r="787">
          <cell r="A787">
            <v>44880</v>
          </cell>
          <cell r="C787">
            <v>434.45800000000003</v>
          </cell>
          <cell r="E787">
            <v>410.38099999999997</v>
          </cell>
        </row>
        <row r="788">
          <cell r="A788">
            <v>44881</v>
          </cell>
          <cell r="C788">
            <v>439.81200000000001</v>
          </cell>
          <cell r="E788">
            <v>413.488</v>
          </cell>
        </row>
        <row r="789">
          <cell r="A789">
            <v>44882</v>
          </cell>
          <cell r="C789">
            <v>439.54500000000002</v>
          </cell>
          <cell r="E789">
            <v>415.61099999999999</v>
          </cell>
        </row>
        <row r="790">
          <cell r="A790">
            <v>44883</v>
          </cell>
          <cell r="C790">
            <v>435.5</v>
          </cell>
          <cell r="E790">
            <v>410.39</v>
          </cell>
        </row>
        <row r="791">
          <cell r="A791">
            <v>44886</v>
          </cell>
          <cell r="C791">
            <v>433.959</v>
          </cell>
          <cell r="E791">
            <v>408.69099999999997</v>
          </cell>
        </row>
        <row r="792">
          <cell r="A792">
            <v>44887</v>
          </cell>
          <cell r="C792">
            <v>437.56599999999997</v>
          </cell>
          <cell r="E792">
            <v>414.61799999999999</v>
          </cell>
        </row>
        <row r="793">
          <cell r="A793">
            <v>44888</v>
          </cell>
          <cell r="C793">
            <v>435.226</v>
          </cell>
          <cell r="E793">
            <v>416.13499999999999</v>
          </cell>
        </row>
        <row r="794">
          <cell r="A794">
            <v>44890</v>
          </cell>
          <cell r="C794">
            <v>437.79700000000003</v>
          </cell>
          <cell r="E794">
            <v>412.20299999999997</v>
          </cell>
        </row>
        <row r="795">
          <cell r="A795">
            <v>44893</v>
          </cell>
          <cell r="C795">
            <v>429.65100000000001</v>
          </cell>
          <cell r="E795">
            <v>412.06599999999997</v>
          </cell>
        </row>
        <row r="796">
          <cell r="A796">
            <v>44894</v>
          </cell>
          <cell r="C796">
            <v>421.72300000000001</v>
          </cell>
          <cell r="E796">
            <v>403.53500000000003</v>
          </cell>
        </row>
        <row r="797">
          <cell r="A797">
            <v>44895</v>
          </cell>
          <cell r="C797">
            <v>429.66399999999999</v>
          </cell>
          <cell r="E797">
            <v>406.64</v>
          </cell>
        </row>
        <row r="798">
          <cell r="A798">
            <v>44896</v>
          </cell>
          <cell r="C798">
            <v>423.20499999999998</v>
          </cell>
          <cell r="E798">
            <v>384.96899999999999</v>
          </cell>
        </row>
        <row r="799">
          <cell r="A799">
            <v>44897</v>
          </cell>
          <cell r="C799">
            <v>385.47699999999998</v>
          </cell>
          <cell r="E799">
            <v>353.34800000000001</v>
          </cell>
        </row>
        <row r="800">
          <cell r="A800">
            <v>44900</v>
          </cell>
          <cell r="C800">
            <v>381.26</v>
          </cell>
          <cell r="E800">
            <v>348.399</v>
          </cell>
        </row>
        <row r="801">
          <cell r="A801">
            <v>44901</v>
          </cell>
          <cell r="C801">
            <v>372.88200000000001</v>
          </cell>
          <cell r="E801">
            <v>351.56099999999998</v>
          </cell>
        </row>
        <row r="802">
          <cell r="A802">
            <v>44902</v>
          </cell>
          <cell r="C802">
            <v>374.65899999999999</v>
          </cell>
          <cell r="E802">
            <v>352.74900000000002</v>
          </cell>
        </row>
        <row r="803">
          <cell r="A803">
            <v>44903</v>
          </cell>
          <cell r="C803">
            <v>384.10399999999998</v>
          </cell>
          <cell r="E803">
            <v>357.71499999999997</v>
          </cell>
        </row>
        <row r="804">
          <cell r="A804">
            <v>44904</v>
          </cell>
          <cell r="C804">
            <v>379.19400000000002</v>
          </cell>
          <cell r="E804">
            <v>347.40800000000002</v>
          </cell>
        </row>
        <row r="805">
          <cell r="A805">
            <v>44907</v>
          </cell>
          <cell r="C805">
            <v>378.84800000000001</v>
          </cell>
          <cell r="E805">
            <v>348.16399999999999</v>
          </cell>
        </row>
        <row r="806">
          <cell r="A806">
            <v>44908</v>
          </cell>
          <cell r="C806">
            <v>373.85500000000002</v>
          </cell>
          <cell r="E806">
            <v>344.06599999999997</v>
          </cell>
        </row>
        <row r="807">
          <cell r="A807">
            <v>44909</v>
          </cell>
          <cell r="C807">
            <v>366.065</v>
          </cell>
          <cell r="E807">
            <v>335.89</v>
          </cell>
        </row>
        <row r="808">
          <cell r="A808">
            <v>44910</v>
          </cell>
          <cell r="C808">
            <v>367.142</v>
          </cell>
          <cell r="E808">
            <v>341.55399999999997</v>
          </cell>
        </row>
        <row r="809">
          <cell r="A809">
            <v>44911</v>
          </cell>
          <cell r="C809">
            <v>368.89</v>
          </cell>
          <cell r="E809">
            <v>341.435</v>
          </cell>
        </row>
        <row r="810">
          <cell r="A810">
            <v>44914</v>
          </cell>
          <cell r="C810">
            <v>364.56299999999999</v>
          </cell>
          <cell r="E810">
            <v>334.62799999999999</v>
          </cell>
        </row>
        <row r="811">
          <cell r="A811">
            <v>44915</v>
          </cell>
          <cell r="C811">
            <v>355.05</v>
          </cell>
          <cell r="E811">
            <v>329.66699999999997</v>
          </cell>
        </row>
        <row r="812">
          <cell r="A812">
            <v>44916</v>
          </cell>
          <cell r="C812">
            <v>358.01299999999998</v>
          </cell>
          <cell r="E812">
            <v>333.77199999999999</v>
          </cell>
        </row>
        <row r="813">
          <cell r="A813">
            <v>44917</v>
          </cell>
          <cell r="C813">
            <v>355.923</v>
          </cell>
          <cell r="E813">
            <v>335.00799999999998</v>
          </cell>
        </row>
        <row r="814">
          <cell r="A814">
            <v>44918</v>
          </cell>
          <cell r="C814">
            <v>351.14100000000002</v>
          </cell>
          <cell r="E814">
            <v>329.23899999999998</v>
          </cell>
        </row>
        <row r="815">
          <cell r="A815">
            <v>44922</v>
          </cell>
          <cell r="C815">
            <v>343.685</v>
          </cell>
          <cell r="E815">
            <v>318.435</v>
          </cell>
        </row>
        <row r="816">
          <cell r="A816">
            <v>44923</v>
          </cell>
          <cell r="C816">
            <v>340.32600000000002</v>
          </cell>
          <cell r="E816">
            <v>318.20999999999998</v>
          </cell>
        </row>
        <row r="817">
          <cell r="A817">
            <v>44924</v>
          </cell>
          <cell r="C817">
            <v>343.654</v>
          </cell>
          <cell r="E817">
            <v>320.92599999999999</v>
          </cell>
        </row>
        <row r="818">
          <cell r="A818">
            <v>44925</v>
          </cell>
          <cell r="C818">
            <v>342.76900000000001</v>
          </cell>
          <cell r="E818">
            <v>322.87099999999998</v>
          </cell>
        </row>
        <row r="819">
          <cell r="A819">
            <v>44929</v>
          </cell>
          <cell r="C819">
            <v>357.05700000000002</v>
          </cell>
          <cell r="E819">
            <v>341.584</v>
          </cell>
        </row>
        <row r="820">
          <cell r="A820">
            <v>44930</v>
          </cell>
          <cell r="C820">
            <v>359</v>
          </cell>
          <cell r="E820">
            <v>339.072</v>
          </cell>
        </row>
        <row r="821">
          <cell r="A821">
            <v>44931</v>
          </cell>
          <cell r="C821">
            <v>355.86799999999999</v>
          </cell>
          <cell r="E821">
            <v>339.81799999999998</v>
          </cell>
        </row>
        <row r="822">
          <cell r="A822">
            <v>44932</v>
          </cell>
          <cell r="C822">
            <v>371.745</v>
          </cell>
          <cell r="E822">
            <v>357.46699999999998</v>
          </cell>
        </row>
        <row r="823">
          <cell r="A823">
            <v>44935</v>
          </cell>
          <cell r="C823">
            <v>367.43900000000002</v>
          </cell>
          <cell r="E823">
            <v>358.99</v>
          </cell>
        </row>
        <row r="824">
          <cell r="A824">
            <v>44936</v>
          </cell>
          <cell r="C824">
            <v>368.3</v>
          </cell>
          <cell r="E824">
            <v>356.63400000000001</v>
          </cell>
        </row>
        <row r="825">
          <cell r="A825">
            <v>44937</v>
          </cell>
          <cell r="C825">
            <v>366.43299999999999</v>
          </cell>
          <cell r="E825">
            <v>358.56799999999998</v>
          </cell>
        </row>
        <row r="826">
          <cell r="A826">
            <v>44938</v>
          </cell>
          <cell r="C826">
            <v>376.69400000000002</v>
          </cell>
          <cell r="E826">
            <v>377.988</v>
          </cell>
        </row>
        <row r="827">
          <cell r="A827">
            <v>44939</v>
          </cell>
          <cell r="C827">
            <v>376.10700000000003</v>
          </cell>
          <cell r="E827">
            <v>379.10399999999998</v>
          </cell>
        </row>
        <row r="828">
          <cell r="A828">
            <v>44943</v>
          </cell>
          <cell r="C828">
            <v>374.471</v>
          </cell>
          <cell r="E828">
            <v>376.875</v>
          </cell>
        </row>
        <row r="829">
          <cell r="A829">
            <v>44944</v>
          </cell>
          <cell r="C829">
            <v>383.15</v>
          </cell>
          <cell r="E829">
            <v>388.72199999999998</v>
          </cell>
        </row>
        <row r="830">
          <cell r="A830">
            <v>44945</v>
          </cell>
          <cell r="C830">
            <v>382.71899999999999</v>
          </cell>
          <cell r="E830">
            <v>387.65800000000002</v>
          </cell>
        </row>
        <row r="831">
          <cell r="A831">
            <v>44946</v>
          </cell>
          <cell r="C831">
            <v>375.82299999999998</v>
          </cell>
          <cell r="E831">
            <v>384.815</v>
          </cell>
        </row>
        <row r="832">
          <cell r="A832">
            <v>44949</v>
          </cell>
          <cell r="C832">
            <v>374.548</v>
          </cell>
          <cell r="E832">
            <v>379.59300000000002</v>
          </cell>
        </row>
        <row r="833">
          <cell r="A833">
            <v>44950</v>
          </cell>
          <cell r="C833">
            <v>374.37900000000002</v>
          </cell>
          <cell r="E833">
            <v>383.12200000000001</v>
          </cell>
        </row>
        <row r="834">
          <cell r="A834">
            <v>44951</v>
          </cell>
          <cell r="C834">
            <v>376.34300000000002</v>
          </cell>
          <cell r="E834">
            <v>385.80599999999998</v>
          </cell>
        </row>
        <row r="835">
          <cell r="A835">
            <v>44952</v>
          </cell>
          <cell r="C835">
            <v>373.13099999999997</v>
          </cell>
          <cell r="E835">
            <v>381.96199999999999</v>
          </cell>
        </row>
        <row r="836">
          <cell r="A836">
            <v>44953</v>
          </cell>
          <cell r="C836">
            <v>368.57</v>
          </cell>
          <cell r="E836">
            <v>383.86599999999999</v>
          </cell>
        </row>
        <row r="837">
          <cell r="A837">
            <v>44956</v>
          </cell>
          <cell r="C837">
            <v>371.62</v>
          </cell>
          <cell r="E837">
            <v>382.202</v>
          </cell>
        </row>
        <row r="838">
          <cell r="A838">
            <v>44957</v>
          </cell>
          <cell r="C838">
            <v>371.97800000000001</v>
          </cell>
          <cell r="E838">
            <v>383.9</v>
          </cell>
        </row>
        <row r="839">
          <cell r="A839">
            <v>44958</v>
          </cell>
          <cell r="C839">
            <v>373.96600000000001</v>
          </cell>
          <cell r="E839">
            <v>390.05500000000001</v>
          </cell>
        </row>
        <row r="840">
          <cell r="A840">
            <v>44959</v>
          </cell>
          <cell r="C840">
            <v>377.32400000000001</v>
          </cell>
          <cell r="E840">
            <v>388.49299999999999</v>
          </cell>
        </row>
        <row r="841">
          <cell r="A841">
            <v>44960</v>
          </cell>
          <cell r="C841">
            <v>362.74</v>
          </cell>
          <cell r="E841">
            <v>379.99</v>
          </cell>
        </row>
        <row r="842">
          <cell r="A842">
            <v>44963</v>
          </cell>
          <cell r="C842">
            <v>355.10700000000003</v>
          </cell>
          <cell r="E842">
            <v>371.613</v>
          </cell>
        </row>
        <row r="843">
          <cell r="A843">
            <v>44964</v>
          </cell>
          <cell r="C843">
            <v>353.18799999999999</v>
          </cell>
          <cell r="E843">
            <v>370.46300000000002</v>
          </cell>
        </row>
        <row r="844">
          <cell r="A844">
            <v>44965</v>
          </cell>
          <cell r="C844">
            <v>362.28300000000002</v>
          </cell>
          <cell r="E844">
            <v>376.678</v>
          </cell>
        </row>
        <row r="845">
          <cell r="A845">
            <v>44966</v>
          </cell>
          <cell r="C845">
            <v>358.58100000000002</v>
          </cell>
          <cell r="E845">
            <v>376.16</v>
          </cell>
        </row>
        <row r="846">
          <cell r="A846">
            <v>44967</v>
          </cell>
          <cell r="C846">
            <v>351.9</v>
          </cell>
          <cell r="E846">
            <v>371.298</v>
          </cell>
        </row>
        <row r="847">
          <cell r="A847">
            <v>44970</v>
          </cell>
          <cell r="C847">
            <v>354.49700000000001</v>
          </cell>
          <cell r="E847">
            <v>372.66699999999997</v>
          </cell>
        </row>
        <row r="848">
          <cell r="A848">
            <v>44971</v>
          </cell>
          <cell r="C848">
            <v>352.13099999999997</v>
          </cell>
          <cell r="E848">
            <v>369.976</v>
          </cell>
        </row>
        <row r="849">
          <cell r="A849">
            <v>44972</v>
          </cell>
          <cell r="C849">
            <v>353.24400000000003</v>
          </cell>
          <cell r="E849">
            <v>368.77</v>
          </cell>
        </row>
        <row r="850">
          <cell r="A850">
            <v>44973</v>
          </cell>
          <cell r="C850">
            <v>353.38799999999998</v>
          </cell>
          <cell r="E850">
            <v>364.43700000000001</v>
          </cell>
        </row>
        <row r="851">
          <cell r="A851">
            <v>44974</v>
          </cell>
          <cell r="C851">
            <v>354.57799999999997</v>
          </cell>
          <cell r="E851">
            <v>362.07</v>
          </cell>
        </row>
        <row r="852">
          <cell r="A852">
            <v>44978</v>
          </cell>
          <cell r="C852">
            <v>348.72199999999998</v>
          </cell>
          <cell r="E852">
            <v>362.73599999999999</v>
          </cell>
        </row>
        <row r="853">
          <cell r="A853">
            <v>44979</v>
          </cell>
          <cell r="C853">
            <v>352.28899999999999</v>
          </cell>
          <cell r="E853">
            <v>371.72300000000001</v>
          </cell>
        </row>
        <row r="854">
          <cell r="A854">
            <v>44980</v>
          </cell>
          <cell r="C854">
            <v>353.75299999999999</v>
          </cell>
          <cell r="E854">
            <v>372.971</v>
          </cell>
        </row>
        <row r="855">
          <cell r="A855">
            <v>44981</v>
          </cell>
          <cell r="C855">
            <v>349</v>
          </cell>
          <cell r="E855">
            <v>367.58300000000003</v>
          </cell>
        </row>
        <row r="856">
          <cell r="A856">
            <v>44984</v>
          </cell>
          <cell r="C856">
            <v>351.76799999999997</v>
          </cell>
          <cell r="E856">
            <v>371.39299999999997</v>
          </cell>
        </row>
        <row r="857">
          <cell r="A857">
            <v>44985</v>
          </cell>
          <cell r="C857">
            <v>350.38499999999999</v>
          </cell>
          <cell r="E857">
            <v>372.041</v>
          </cell>
        </row>
        <row r="858">
          <cell r="A858">
            <v>44986</v>
          </cell>
          <cell r="C858">
            <v>347.80799999999999</v>
          </cell>
          <cell r="E858">
            <v>367.4</v>
          </cell>
        </row>
        <row r="859">
          <cell r="A859">
            <v>44987</v>
          </cell>
          <cell r="C859">
            <v>343.91</v>
          </cell>
          <cell r="E859">
            <v>369.45699999999999</v>
          </cell>
        </row>
        <row r="860">
          <cell r="A860">
            <v>44988</v>
          </cell>
          <cell r="C860">
            <v>347.71699999999998</v>
          </cell>
          <cell r="E860">
            <v>374.59800000000001</v>
          </cell>
        </row>
        <row r="861">
          <cell r="A861">
            <v>44991</v>
          </cell>
          <cell r="C861">
            <v>354.01</v>
          </cell>
          <cell r="E861">
            <v>378.928</v>
          </cell>
        </row>
        <row r="862">
          <cell r="A862">
            <v>44992</v>
          </cell>
          <cell r="C862">
            <v>354.38299999999998</v>
          </cell>
          <cell r="E862">
            <v>377.40699999999998</v>
          </cell>
        </row>
        <row r="863">
          <cell r="A863">
            <v>44993</v>
          </cell>
          <cell r="C863">
            <v>350.65499999999997</v>
          </cell>
          <cell r="E863">
            <v>377.51400000000001</v>
          </cell>
        </row>
        <row r="864">
          <cell r="A864">
            <v>44994</v>
          </cell>
          <cell r="C864">
            <v>367.93</v>
          </cell>
          <cell r="E864">
            <v>384.87599999999998</v>
          </cell>
        </row>
        <row r="865">
          <cell r="A865">
            <v>44995</v>
          </cell>
          <cell r="C865">
            <v>390.19299999999998</v>
          </cell>
          <cell r="E865">
            <v>418.17099999999999</v>
          </cell>
        </row>
        <row r="866">
          <cell r="A866">
            <v>44998</v>
          </cell>
          <cell r="C866">
            <v>420.74799999999999</v>
          </cell>
          <cell r="E866">
            <v>435.15100000000001</v>
          </cell>
        </row>
        <row r="867">
          <cell r="A867">
            <v>44999</v>
          </cell>
          <cell r="C867">
            <v>408.46100000000001</v>
          </cell>
          <cell r="E867">
            <v>420.34699999999998</v>
          </cell>
        </row>
        <row r="868">
          <cell r="A868">
            <v>45000</v>
          </cell>
          <cell r="C868">
            <v>431.15899999999999</v>
          </cell>
          <cell r="E868">
            <v>444.637</v>
          </cell>
        </row>
        <row r="869">
          <cell r="A869">
            <v>45001</v>
          </cell>
          <cell r="C869">
            <v>421.36200000000002</v>
          </cell>
          <cell r="E869">
            <v>437.935</v>
          </cell>
        </row>
        <row r="870">
          <cell r="A870">
            <v>45002</v>
          </cell>
          <cell r="C870">
            <v>442.58</v>
          </cell>
          <cell r="E870">
            <v>448.55</v>
          </cell>
        </row>
        <row r="871">
          <cell r="A871">
            <v>45005</v>
          </cell>
          <cell r="C871">
            <v>438.98099999999999</v>
          </cell>
          <cell r="E871">
            <v>452.59300000000002</v>
          </cell>
        </row>
        <row r="872">
          <cell r="A872">
            <v>45006</v>
          </cell>
          <cell r="C872">
            <v>425.81900000000002</v>
          </cell>
          <cell r="E872">
            <v>436.05900000000003</v>
          </cell>
        </row>
        <row r="873">
          <cell r="A873">
            <v>45007</v>
          </cell>
          <cell r="C873">
            <v>434.71899999999999</v>
          </cell>
          <cell r="E873">
            <v>445.74200000000002</v>
          </cell>
        </row>
        <row r="874">
          <cell r="A874">
            <v>45008</v>
          </cell>
          <cell r="C874">
            <v>435.36</v>
          </cell>
          <cell r="E874">
            <v>441.38</v>
          </cell>
        </row>
        <row r="875">
          <cell r="A875">
            <v>45009</v>
          </cell>
          <cell r="C875">
            <v>448.48700000000002</v>
          </cell>
          <cell r="E875">
            <v>449.40899999999999</v>
          </cell>
        </row>
        <row r="876">
          <cell r="A876">
            <v>45012</v>
          </cell>
          <cell r="C876">
            <v>432.471</v>
          </cell>
          <cell r="E876">
            <v>429.56599999999997</v>
          </cell>
        </row>
        <row r="877">
          <cell r="A877">
            <v>45013</v>
          </cell>
          <cell r="C877">
            <v>421.82400000000001</v>
          </cell>
          <cell r="E877">
            <v>426.584</v>
          </cell>
        </row>
        <row r="878">
          <cell r="A878">
            <v>45014</v>
          </cell>
          <cell r="C878">
            <v>419.51299999999998</v>
          </cell>
          <cell r="E878">
            <v>420.86399999999998</v>
          </cell>
        </row>
        <row r="879">
          <cell r="A879">
            <v>45015</v>
          </cell>
          <cell r="C879">
            <v>417.17</v>
          </cell>
          <cell r="E879">
            <v>423.762</v>
          </cell>
        </row>
        <row r="880">
          <cell r="A880">
            <v>45016</v>
          </cell>
          <cell r="C880">
            <v>422.47199999999998</v>
          </cell>
          <cell r="E880">
            <v>423.32400000000001</v>
          </cell>
        </row>
        <row r="881">
          <cell r="A881">
            <v>45019</v>
          </cell>
          <cell r="C881">
            <v>428.16199999999998</v>
          </cell>
          <cell r="E881">
            <v>423.95400000000001</v>
          </cell>
        </row>
        <row r="882">
          <cell r="A882">
            <v>45020</v>
          </cell>
          <cell r="C882">
            <v>438.58199999999999</v>
          </cell>
          <cell r="E882">
            <v>431.596</v>
          </cell>
        </row>
        <row r="883">
          <cell r="A883">
            <v>45021</v>
          </cell>
          <cell r="C883">
            <v>433.40199999999999</v>
          </cell>
          <cell r="E883">
            <v>428.113</v>
          </cell>
        </row>
        <row r="884">
          <cell r="A884">
            <v>45022</v>
          </cell>
          <cell r="C884">
            <v>432.08600000000001</v>
          </cell>
          <cell r="E884">
            <v>427.01600000000002</v>
          </cell>
        </row>
        <row r="885">
          <cell r="A885">
            <v>45023</v>
          </cell>
          <cell r="C885">
            <v>425.39499999999998</v>
          </cell>
          <cell r="E885">
            <v>419.73700000000002</v>
          </cell>
        </row>
        <row r="886">
          <cell r="A886">
            <v>45026</v>
          </cell>
          <cell r="C886">
            <v>416.93700000000001</v>
          </cell>
          <cell r="E886">
            <v>415.38499999999999</v>
          </cell>
        </row>
        <row r="887">
          <cell r="A887">
            <v>45027</v>
          </cell>
          <cell r="C887">
            <v>413.09699999999998</v>
          </cell>
          <cell r="E887">
            <v>412.09500000000003</v>
          </cell>
        </row>
        <row r="888">
          <cell r="A888">
            <v>45028</v>
          </cell>
          <cell r="C888">
            <v>415.00900000000001</v>
          </cell>
          <cell r="E888">
            <v>416.38</v>
          </cell>
        </row>
        <row r="889">
          <cell r="A889">
            <v>45029</v>
          </cell>
          <cell r="C889">
            <v>415.64</v>
          </cell>
          <cell r="E889">
            <v>413.94099999999997</v>
          </cell>
        </row>
        <row r="890">
          <cell r="A890">
            <v>45030</v>
          </cell>
          <cell r="C890">
            <v>407.084</v>
          </cell>
          <cell r="E890">
            <v>403.98700000000002</v>
          </cell>
        </row>
        <row r="891">
          <cell r="A891">
            <v>45033</v>
          </cell>
          <cell r="C891">
            <v>400.66300000000001</v>
          </cell>
          <cell r="E891">
            <v>396.31200000000001</v>
          </cell>
        </row>
        <row r="892">
          <cell r="A892">
            <v>45034</v>
          </cell>
          <cell r="C892">
            <v>396.755</v>
          </cell>
          <cell r="E892">
            <v>394.32100000000003</v>
          </cell>
        </row>
        <row r="893">
          <cell r="A893">
            <v>45035</v>
          </cell>
          <cell r="C893">
            <v>401.04599999999999</v>
          </cell>
          <cell r="E893">
            <v>395.173</v>
          </cell>
        </row>
        <row r="894">
          <cell r="A894">
            <v>45036</v>
          </cell>
          <cell r="C894">
            <v>406.81700000000001</v>
          </cell>
          <cell r="E894">
            <v>396.62799999999999</v>
          </cell>
        </row>
        <row r="895">
          <cell r="A895">
            <v>45037</v>
          </cell>
          <cell r="C895">
            <v>405.41399999999999</v>
          </cell>
          <cell r="E895">
            <v>396.33</v>
          </cell>
        </row>
        <row r="896">
          <cell r="A896">
            <v>45040</v>
          </cell>
          <cell r="C896">
            <v>407.98599999999999</v>
          </cell>
          <cell r="E896">
            <v>405.38</v>
          </cell>
        </row>
        <row r="897">
          <cell r="A897">
            <v>45041</v>
          </cell>
          <cell r="C897">
            <v>408.78800000000001</v>
          </cell>
          <cell r="E897">
            <v>409.82</v>
          </cell>
        </row>
        <row r="898">
          <cell r="A898">
            <v>45042</v>
          </cell>
          <cell r="C898">
            <v>408.75700000000001</v>
          </cell>
          <cell r="E898">
            <v>408.50099999999998</v>
          </cell>
        </row>
        <row r="899">
          <cell r="A899">
            <v>45043</v>
          </cell>
          <cell r="C899">
            <v>404.90800000000002</v>
          </cell>
          <cell r="E899">
            <v>402.16899999999998</v>
          </cell>
        </row>
        <row r="900">
          <cell r="A900">
            <v>45044</v>
          </cell>
          <cell r="C900">
            <v>404.18700000000001</v>
          </cell>
          <cell r="E900">
            <v>405.483</v>
          </cell>
        </row>
        <row r="901">
          <cell r="A901">
            <v>45047</v>
          </cell>
          <cell r="C901">
            <v>391.00799999999998</v>
          </cell>
          <cell r="E901">
            <v>391.702</v>
          </cell>
        </row>
        <row r="902">
          <cell r="A902">
            <v>45048</v>
          </cell>
          <cell r="C902">
            <v>406.786</v>
          </cell>
          <cell r="E902">
            <v>405.23700000000002</v>
          </cell>
        </row>
        <row r="903">
          <cell r="A903">
            <v>45049</v>
          </cell>
          <cell r="C903">
            <v>413.79500000000002</v>
          </cell>
          <cell r="E903">
            <v>416.54199999999997</v>
          </cell>
        </row>
        <row r="904">
          <cell r="A904">
            <v>45050</v>
          </cell>
          <cell r="C904">
            <v>412.35599999999999</v>
          </cell>
          <cell r="E904">
            <v>414.13400000000001</v>
          </cell>
        </row>
        <row r="905">
          <cell r="A905">
            <v>45051</v>
          </cell>
          <cell r="C905">
            <v>411.98700000000002</v>
          </cell>
          <cell r="E905">
            <v>405.78199999999998</v>
          </cell>
        </row>
        <row r="906">
          <cell r="A906">
            <v>45054</v>
          </cell>
          <cell r="C906">
            <v>410.31900000000002</v>
          </cell>
          <cell r="E906">
            <v>405.35300000000001</v>
          </cell>
        </row>
        <row r="907">
          <cell r="A907">
            <v>45055</v>
          </cell>
          <cell r="C907">
            <v>408.07400000000001</v>
          </cell>
          <cell r="E907">
            <v>405.43799999999999</v>
          </cell>
        </row>
        <row r="908">
          <cell r="A908">
            <v>45056</v>
          </cell>
          <cell r="C908">
            <v>415.81799999999998</v>
          </cell>
          <cell r="E908">
            <v>407.89</v>
          </cell>
        </row>
        <row r="909">
          <cell r="A909">
            <v>45057</v>
          </cell>
          <cell r="C909">
            <v>424.85899999999998</v>
          </cell>
          <cell r="E909">
            <v>413.88600000000002</v>
          </cell>
        </row>
        <row r="910">
          <cell r="A910">
            <v>45058</v>
          </cell>
          <cell r="C910">
            <v>418.02</v>
          </cell>
          <cell r="E910">
            <v>412.23599999999999</v>
          </cell>
        </row>
        <row r="911">
          <cell r="A911">
            <v>45061</v>
          </cell>
          <cell r="C911">
            <v>413.36099999999999</v>
          </cell>
          <cell r="E911">
            <v>407.327</v>
          </cell>
        </row>
        <row r="912">
          <cell r="A912">
            <v>45062</v>
          </cell>
          <cell r="C912">
            <v>410.44299999999998</v>
          </cell>
          <cell r="E912">
            <v>407.70699999999999</v>
          </cell>
        </row>
        <row r="913">
          <cell r="A913">
            <v>45063</v>
          </cell>
          <cell r="C913">
            <v>409.05500000000001</v>
          </cell>
          <cell r="E913">
            <v>402.17099999999999</v>
          </cell>
        </row>
        <row r="914">
          <cell r="A914">
            <v>45064</v>
          </cell>
          <cell r="C914">
            <v>399.73399999999998</v>
          </cell>
          <cell r="E914">
            <v>393.79300000000001</v>
          </cell>
        </row>
        <row r="915">
          <cell r="A915">
            <v>45065</v>
          </cell>
          <cell r="C915">
            <v>397.51400000000001</v>
          </cell>
          <cell r="E915">
            <v>388.24900000000002</v>
          </cell>
        </row>
        <row r="916">
          <cell r="A916">
            <v>45068</v>
          </cell>
          <cell r="C916">
            <v>393.12799999999999</v>
          </cell>
          <cell r="E916">
            <v>385.91500000000002</v>
          </cell>
        </row>
        <row r="917">
          <cell r="A917">
            <v>45069</v>
          </cell>
          <cell r="C917">
            <v>394.34100000000001</v>
          </cell>
          <cell r="E917">
            <v>391.28</v>
          </cell>
        </row>
        <row r="918">
          <cell r="A918">
            <v>45070</v>
          </cell>
          <cell r="C918">
            <v>393.49400000000003</v>
          </cell>
          <cell r="E918">
            <v>388.92200000000003</v>
          </cell>
        </row>
        <row r="919">
          <cell r="A919">
            <v>45071</v>
          </cell>
          <cell r="C919">
            <v>387.81400000000002</v>
          </cell>
          <cell r="E919">
            <v>381.154</v>
          </cell>
        </row>
        <row r="920">
          <cell r="A920">
            <v>45072</v>
          </cell>
          <cell r="C920">
            <v>380.26600000000002</v>
          </cell>
          <cell r="E920">
            <v>380.58100000000002</v>
          </cell>
        </row>
        <row r="921">
          <cell r="A921">
            <v>45076</v>
          </cell>
          <cell r="C921">
            <v>390.01100000000002</v>
          </cell>
          <cell r="E921">
            <v>393.20400000000001</v>
          </cell>
        </row>
        <row r="922">
          <cell r="A922">
            <v>45077</v>
          </cell>
          <cell r="C922">
            <v>397.50700000000001</v>
          </cell>
          <cell r="E922">
            <v>394.23399999999998</v>
          </cell>
        </row>
        <row r="923">
          <cell r="A923">
            <v>45078</v>
          </cell>
          <cell r="C923">
            <v>399.416</v>
          </cell>
          <cell r="E923">
            <v>396.28899999999999</v>
          </cell>
        </row>
        <row r="924">
          <cell r="A924">
            <v>45079</v>
          </cell>
          <cell r="C924">
            <v>390.52600000000001</v>
          </cell>
          <cell r="E924">
            <v>388.85300000000001</v>
          </cell>
        </row>
        <row r="925">
          <cell r="A925">
            <v>45082</v>
          </cell>
          <cell r="C925">
            <v>387.185</v>
          </cell>
          <cell r="E925">
            <v>386.73399999999998</v>
          </cell>
        </row>
        <row r="926">
          <cell r="A926">
            <v>45083</v>
          </cell>
          <cell r="C926">
            <v>398.74700000000001</v>
          </cell>
          <cell r="E926">
            <v>389.26799999999997</v>
          </cell>
        </row>
        <row r="927">
          <cell r="A927">
            <v>45084</v>
          </cell>
          <cell r="C927">
            <v>380.13900000000001</v>
          </cell>
          <cell r="E927">
            <v>381.35</v>
          </cell>
        </row>
        <row r="928">
          <cell r="A928">
            <v>45085</v>
          </cell>
          <cell r="C928">
            <v>380.65100000000001</v>
          </cell>
          <cell r="E928">
            <v>384.66300000000001</v>
          </cell>
        </row>
        <row r="929">
          <cell r="A929">
            <v>45086</v>
          </cell>
          <cell r="C929">
            <v>381.86900000000003</v>
          </cell>
          <cell r="E929">
            <v>383</v>
          </cell>
        </row>
        <row r="930">
          <cell r="A930">
            <v>45089</v>
          </cell>
          <cell r="C930">
            <v>378.27100000000002</v>
          </cell>
          <cell r="E930">
            <v>377.411</v>
          </cell>
        </row>
        <row r="931">
          <cell r="A931">
            <v>45090</v>
          </cell>
          <cell r="C931">
            <v>375.09300000000002</v>
          </cell>
          <cell r="E931">
            <v>377.40100000000001</v>
          </cell>
        </row>
        <row r="932">
          <cell r="A932">
            <v>45091</v>
          </cell>
          <cell r="C932">
            <v>373.63</v>
          </cell>
          <cell r="E932">
            <v>376.49799999999999</v>
          </cell>
        </row>
        <row r="933">
          <cell r="A933">
            <v>45092</v>
          </cell>
          <cell r="C933">
            <v>376.42</v>
          </cell>
          <cell r="E933">
            <v>378.75799999999998</v>
          </cell>
        </row>
        <row r="934">
          <cell r="A934">
            <v>45093</v>
          </cell>
          <cell r="C934">
            <v>374.59100000000001</v>
          </cell>
          <cell r="E934">
            <v>379.72300000000001</v>
          </cell>
        </row>
        <row r="935">
          <cell r="A935">
            <v>45097</v>
          </cell>
          <cell r="C935">
            <v>377.76900000000001</v>
          </cell>
          <cell r="E935">
            <v>383.005</v>
          </cell>
        </row>
        <row r="936">
          <cell r="A936">
            <v>45098</v>
          </cell>
          <cell r="C936">
            <v>374.01600000000002</v>
          </cell>
          <cell r="E936">
            <v>379.04500000000002</v>
          </cell>
        </row>
        <row r="937">
          <cell r="A937">
            <v>45099</v>
          </cell>
          <cell r="C937">
            <v>367.74700000000001</v>
          </cell>
          <cell r="E937">
            <v>373.45800000000003</v>
          </cell>
        </row>
        <row r="938">
          <cell r="A938">
            <v>45100</v>
          </cell>
          <cell r="C938">
            <v>370.72800000000001</v>
          </cell>
          <cell r="E938">
            <v>376.14</v>
          </cell>
        </row>
        <row r="939">
          <cell r="A939">
            <v>45103</v>
          </cell>
          <cell r="C939">
            <v>372.423</v>
          </cell>
          <cell r="E939">
            <v>378.053</v>
          </cell>
        </row>
        <row r="940">
          <cell r="A940">
            <v>45104</v>
          </cell>
          <cell r="C940">
            <v>365.423</v>
          </cell>
          <cell r="E940">
            <v>370.65199999999999</v>
          </cell>
        </row>
        <row r="941">
          <cell r="A941">
            <v>45105</v>
          </cell>
          <cell r="C941">
            <v>367.428</v>
          </cell>
          <cell r="E941">
            <v>370.08199999999999</v>
          </cell>
        </row>
        <row r="942">
          <cell r="A942">
            <v>45106</v>
          </cell>
          <cell r="C942">
            <v>363.30700000000002</v>
          </cell>
          <cell r="E942">
            <v>366.53399999999999</v>
          </cell>
        </row>
        <row r="943">
          <cell r="A943">
            <v>45107</v>
          </cell>
          <cell r="C943">
            <v>351.84899999999999</v>
          </cell>
          <cell r="E943">
            <v>358.774</v>
          </cell>
        </row>
        <row r="944">
          <cell r="A944">
            <v>45110</v>
          </cell>
          <cell r="C944">
            <v>355.14699999999999</v>
          </cell>
          <cell r="E944">
            <v>360.50400000000002</v>
          </cell>
        </row>
        <row r="945">
          <cell r="A945">
            <v>45112</v>
          </cell>
          <cell r="C945">
            <v>350.214</v>
          </cell>
          <cell r="E945">
            <v>355.40199999999999</v>
          </cell>
        </row>
        <row r="946">
          <cell r="A946">
            <v>45113</v>
          </cell>
          <cell r="C946">
            <v>345.65699999999998</v>
          </cell>
          <cell r="E946">
            <v>350.26499999999999</v>
          </cell>
        </row>
        <row r="947">
          <cell r="A947">
            <v>45114</v>
          </cell>
          <cell r="C947">
            <v>347.32100000000003</v>
          </cell>
          <cell r="E947">
            <v>348.33100000000002</v>
          </cell>
        </row>
        <row r="948">
          <cell r="A948">
            <v>45117</v>
          </cell>
          <cell r="C948">
            <v>354.96499999999997</v>
          </cell>
          <cell r="E948">
            <v>358.14</v>
          </cell>
        </row>
        <row r="949">
          <cell r="A949">
            <v>45118</v>
          </cell>
          <cell r="C949">
            <v>355.28399999999999</v>
          </cell>
          <cell r="E949">
            <v>359.06799999999998</v>
          </cell>
        </row>
        <row r="950">
          <cell r="A950">
            <v>45119</v>
          </cell>
          <cell r="C950">
            <v>366.34899999999999</v>
          </cell>
          <cell r="E950">
            <v>367.05399999999997</v>
          </cell>
        </row>
        <row r="951">
          <cell r="A951">
            <v>45120</v>
          </cell>
          <cell r="C951">
            <v>373.34300000000002</v>
          </cell>
          <cell r="E951">
            <v>377.24599999999998</v>
          </cell>
        </row>
        <row r="952">
          <cell r="A952">
            <v>45121</v>
          </cell>
          <cell r="C952">
            <v>369.06400000000002</v>
          </cell>
          <cell r="E952">
            <v>371.90100000000001</v>
          </cell>
        </row>
        <row r="953">
          <cell r="A953">
            <v>45124</v>
          </cell>
          <cell r="C953">
            <v>369.21600000000001</v>
          </cell>
          <cell r="E953">
            <v>370.18599999999998</v>
          </cell>
        </row>
        <row r="954">
          <cell r="A954">
            <v>45125</v>
          </cell>
          <cell r="C954">
            <v>368.66899999999998</v>
          </cell>
          <cell r="E954">
            <v>373.17700000000002</v>
          </cell>
        </row>
        <row r="955">
          <cell r="A955">
            <v>45126</v>
          </cell>
          <cell r="C955">
            <v>369.88400000000001</v>
          </cell>
          <cell r="E955">
            <v>366.45600000000002</v>
          </cell>
        </row>
        <row r="956">
          <cell r="A956">
            <v>45127</v>
          </cell>
          <cell r="C956">
            <v>356.57</v>
          </cell>
          <cell r="E956">
            <v>356.47</v>
          </cell>
        </row>
        <row r="957">
          <cell r="A957">
            <v>45128</v>
          </cell>
          <cell r="C957">
            <v>357.678</v>
          </cell>
          <cell r="E957">
            <v>358.589</v>
          </cell>
        </row>
        <row r="958">
          <cell r="A958">
            <v>45131</v>
          </cell>
          <cell r="C958">
            <v>350.33800000000002</v>
          </cell>
          <cell r="E958">
            <v>352.37299999999999</v>
          </cell>
        </row>
        <row r="959">
          <cell r="A959">
            <v>45132</v>
          </cell>
          <cell r="C959">
            <v>347.70600000000002</v>
          </cell>
          <cell r="E959">
            <v>347.47800000000001</v>
          </cell>
        </row>
        <row r="960">
          <cell r="A960">
            <v>45133</v>
          </cell>
          <cell r="C960">
            <v>341.279</v>
          </cell>
          <cell r="E960">
            <v>345.983</v>
          </cell>
        </row>
        <row r="961">
          <cell r="A961">
            <v>45134</v>
          </cell>
          <cell r="C961">
            <v>329.26</v>
          </cell>
          <cell r="E961">
            <v>339.86399999999998</v>
          </cell>
        </row>
        <row r="962">
          <cell r="A962">
            <v>45135</v>
          </cell>
          <cell r="C962">
            <v>334.53300000000002</v>
          </cell>
          <cell r="E962">
            <v>332.81400000000002</v>
          </cell>
        </row>
        <row r="963">
          <cell r="A963">
            <v>45138</v>
          </cell>
          <cell r="C963">
            <v>328.84199999999998</v>
          </cell>
          <cell r="E963">
            <v>331.35700000000003</v>
          </cell>
        </row>
        <row r="964">
          <cell r="A964">
            <v>45139</v>
          </cell>
          <cell r="C964">
            <v>326.81900000000002</v>
          </cell>
          <cell r="E964">
            <v>330.89800000000002</v>
          </cell>
        </row>
        <row r="965">
          <cell r="A965">
            <v>45140</v>
          </cell>
          <cell r="C965">
            <v>327.46899999999999</v>
          </cell>
          <cell r="E965">
            <v>328.23700000000002</v>
          </cell>
        </row>
        <row r="966">
          <cell r="A966">
            <v>45141</v>
          </cell>
          <cell r="C966">
            <v>321.096</v>
          </cell>
          <cell r="E966">
            <v>326.22500000000002</v>
          </cell>
        </row>
        <row r="967">
          <cell r="A967">
            <v>45142</v>
          </cell>
          <cell r="C967">
            <v>332.29199999999997</v>
          </cell>
          <cell r="E967">
            <v>330.55</v>
          </cell>
        </row>
        <row r="968">
          <cell r="A968">
            <v>45145</v>
          </cell>
          <cell r="C968">
            <v>334.17099999999999</v>
          </cell>
          <cell r="E968">
            <v>335.30099999999999</v>
          </cell>
        </row>
        <row r="969">
          <cell r="A969">
            <v>45146</v>
          </cell>
          <cell r="C969">
            <v>338.88</v>
          </cell>
          <cell r="E969">
            <v>339.86099999999999</v>
          </cell>
        </row>
        <row r="970">
          <cell r="A970">
            <v>45147</v>
          </cell>
          <cell r="C970">
            <v>337.149</v>
          </cell>
          <cell r="E970">
            <v>341.62700000000001</v>
          </cell>
        </row>
        <row r="971">
          <cell r="A971">
            <v>45148</v>
          </cell>
          <cell r="C971">
            <v>331.10599999999999</v>
          </cell>
          <cell r="E971">
            <v>337.10300000000001</v>
          </cell>
        </row>
        <row r="972">
          <cell r="A972">
            <v>45149</v>
          </cell>
          <cell r="C972">
            <v>323.72800000000001</v>
          </cell>
          <cell r="E972">
            <v>329.36</v>
          </cell>
        </row>
        <row r="973">
          <cell r="A973">
            <v>45152</v>
          </cell>
          <cell r="C973">
            <v>318.541</v>
          </cell>
          <cell r="E973">
            <v>326.94600000000003</v>
          </cell>
        </row>
        <row r="974">
          <cell r="A974">
            <v>45153</v>
          </cell>
          <cell r="C974">
            <v>327.80599999999998</v>
          </cell>
          <cell r="E974">
            <v>331.24099999999999</v>
          </cell>
        </row>
        <row r="975">
          <cell r="A975">
            <v>45154</v>
          </cell>
          <cell r="C975">
            <v>325.28699999999998</v>
          </cell>
          <cell r="E975">
            <v>333.99299999999999</v>
          </cell>
        </row>
        <row r="976">
          <cell r="A976">
            <v>45155</v>
          </cell>
          <cell r="C976">
            <v>320.04399999999998</v>
          </cell>
          <cell r="E976">
            <v>329.71</v>
          </cell>
        </row>
        <row r="977">
          <cell r="A977">
            <v>45156</v>
          </cell>
          <cell r="C977">
            <v>324.51100000000002</v>
          </cell>
          <cell r="E977">
            <v>330.11500000000001</v>
          </cell>
        </row>
        <row r="978">
          <cell r="A978">
            <v>45159</v>
          </cell>
          <cell r="C978">
            <v>319.18099999999998</v>
          </cell>
          <cell r="E978">
            <v>327.78399999999999</v>
          </cell>
        </row>
        <row r="979">
          <cell r="A979">
            <v>45160</v>
          </cell>
          <cell r="C979">
            <v>320.79300000000001</v>
          </cell>
          <cell r="E979">
            <v>325.93599999999998</v>
          </cell>
        </row>
        <row r="980">
          <cell r="A980">
            <v>45161</v>
          </cell>
          <cell r="C980">
            <v>326.81099999999998</v>
          </cell>
          <cell r="E980">
            <v>332.55799999999999</v>
          </cell>
        </row>
        <row r="981">
          <cell r="A981">
            <v>45162</v>
          </cell>
          <cell r="C981">
            <v>326.15699999999998</v>
          </cell>
          <cell r="E981">
            <v>330.31</v>
          </cell>
        </row>
        <row r="982">
          <cell r="A982">
            <v>45163</v>
          </cell>
          <cell r="C982">
            <v>324.91800000000001</v>
          </cell>
          <cell r="E982">
            <v>331.23200000000003</v>
          </cell>
        </row>
        <row r="983">
          <cell r="A983">
            <v>45166</v>
          </cell>
          <cell r="C983">
            <v>329.714</v>
          </cell>
          <cell r="E983">
            <v>337.71499999999997</v>
          </cell>
        </row>
        <row r="984">
          <cell r="A984">
            <v>45167</v>
          </cell>
          <cell r="C984">
            <v>332.77800000000002</v>
          </cell>
          <cell r="E984">
            <v>336.71199999999999</v>
          </cell>
        </row>
        <row r="985">
          <cell r="A985">
            <v>45168</v>
          </cell>
          <cell r="C985">
            <v>333.32299999999998</v>
          </cell>
          <cell r="E985">
            <v>340.89600000000002</v>
          </cell>
        </row>
        <row r="986">
          <cell r="A986">
            <v>45169</v>
          </cell>
          <cell r="C986">
            <v>329.56799999999998</v>
          </cell>
          <cell r="E986">
            <v>335.55500000000001</v>
          </cell>
        </row>
        <row r="987">
          <cell r="A987">
            <v>45170</v>
          </cell>
          <cell r="C987">
            <v>331.75900000000001</v>
          </cell>
          <cell r="E987">
            <v>339.16800000000001</v>
          </cell>
        </row>
        <row r="988">
          <cell r="A988">
            <v>45174</v>
          </cell>
          <cell r="C988">
            <v>322.51299999999998</v>
          </cell>
          <cell r="E988">
            <v>329.04300000000001</v>
          </cell>
        </row>
        <row r="989">
          <cell r="A989">
            <v>45175</v>
          </cell>
          <cell r="C989">
            <v>323.75099999999998</v>
          </cell>
          <cell r="E989">
            <v>337.74200000000002</v>
          </cell>
        </row>
        <row r="990">
          <cell r="A990">
            <v>45176</v>
          </cell>
          <cell r="C990">
            <v>324.36799999999999</v>
          </cell>
          <cell r="E990">
            <v>335.22500000000002</v>
          </cell>
        </row>
        <row r="991">
          <cell r="A991">
            <v>45177</v>
          </cell>
          <cell r="C991">
            <v>325.553</v>
          </cell>
          <cell r="E991">
            <v>334.31200000000001</v>
          </cell>
        </row>
        <row r="992">
          <cell r="A992">
            <v>45180</v>
          </cell>
          <cell r="C992">
            <v>326.03399999999999</v>
          </cell>
          <cell r="E992">
            <v>333.67</v>
          </cell>
        </row>
        <row r="993">
          <cell r="A993">
            <v>45181</v>
          </cell>
          <cell r="C993">
            <v>337.28199999999998</v>
          </cell>
          <cell r="E993">
            <v>359.50099999999998</v>
          </cell>
        </row>
        <row r="994">
          <cell r="A994">
            <v>45182</v>
          </cell>
          <cell r="C994">
            <v>354.60199999999998</v>
          </cell>
          <cell r="E994">
            <v>364.49599999999998</v>
          </cell>
        </row>
        <row r="995">
          <cell r="A995">
            <v>45183</v>
          </cell>
          <cell r="C995">
            <v>350.61599999999999</v>
          </cell>
          <cell r="E995">
            <v>361.96699999999998</v>
          </cell>
        </row>
        <row r="996">
          <cell r="A996">
            <v>45184</v>
          </cell>
          <cell r="C996">
            <v>344.49900000000002</v>
          </cell>
          <cell r="E996">
            <v>352.09100000000001</v>
          </cell>
        </row>
        <row r="997">
          <cell r="A997">
            <v>45187</v>
          </cell>
          <cell r="C997">
            <v>332.56299999999999</v>
          </cell>
          <cell r="E997">
            <v>344.12599999999998</v>
          </cell>
        </row>
        <row r="998">
          <cell r="A998">
            <v>45188</v>
          </cell>
          <cell r="C998">
            <v>359.06400000000002</v>
          </cell>
          <cell r="E998">
            <v>365.60300000000001</v>
          </cell>
        </row>
        <row r="999">
          <cell r="A999">
            <v>45189</v>
          </cell>
          <cell r="C999">
            <v>345.57100000000003</v>
          </cell>
          <cell r="E999">
            <v>348.43</v>
          </cell>
        </row>
        <row r="1000">
          <cell r="A1000">
            <v>45190</v>
          </cell>
          <cell r="C1000">
            <v>346.65199999999999</v>
          </cell>
          <cell r="E1000">
            <v>348.56900000000002</v>
          </cell>
        </row>
        <row r="1001">
          <cell r="A1001">
            <v>45191</v>
          </cell>
          <cell r="C1001">
            <v>348.41699999999997</v>
          </cell>
          <cell r="E1001">
            <v>353.726</v>
          </cell>
        </row>
        <row r="1002">
          <cell r="A1002">
            <v>45194</v>
          </cell>
          <cell r="C1002">
            <v>359.49799999999999</v>
          </cell>
          <cell r="E1002">
            <v>364.51299999999998</v>
          </cell>
        </row>
        <row r="1003">
          <cell r="A1003">
            <v>45195</v>
          </cell>
          <cell r="C1003">
            <v>365.089</v>
          </cell>
          <cell r="E1003">
            <v>367.69499999999999</v>
          </cell>
        </row>
        <row r="1004">
          <cell r="A1004">
            <v>45196</v>
          </cell>
          <cell r="C1004">
            <v>365.89100000000002</v>
          </cell>
          <cell r="E1004">
            <v>366.55700000000002</v>
          </cell>
        </row>
        <row r="1005">
          <cell r="A1005">
            <v>45197</v>
          </cell>
          <cell r="C1005">
            <v>373.67200000000003</v>
          </cell>
          <cell r="E1005">
            <v>375.25299999999999</v>
          </cell>
        </row>
        <row r="1006">
          <cell r="A1006">
            <v>45198</v>
          </cell>
          <cell r="C1006">
            <v>381.45699999999999</v>
          </cell>
          <cell r="E1006">
            <v>379.17099999999999</v>
          </cell>
        </row>
        <row r="1007">
          <cell r="A1007">
            <v>45201</v>
          </cell>
          <cell r="C1007">
            <v>376.166</v>
          </cell>
          <cell r="E1007">
            <v>384.2</v>
          </cell>
        </row>
        <row r="1008">
          <cell r="A1008">
            <v>45202</v>
          </cell>
          <cell r="C1008">
            <v>384.81200000000001</v>
          </cell>
          <cell r="E1008">
            <v>380.09300000000002</v>
          </cell>
        </row>
        <row r="1009">
          <cell r="A1009">
            <v>45203</v>
          </cell>
          <cell r="C1009">
            <v>395.09500000000003</v>
          </cell>
          <cell r="E1009">
            <v>408.37799999999999</v>
          </cell>
        </row>
        <row r="1010">
          <cell r="A1010">
            <v>45204</v>
          </cell>
          <cell r="C1010">
            <v>395.15199999999999</v>
          </cell>
          <cell r="E1010">
            <v>405.59100000000001</v>
          </cell>
        </row>
        <row r="1011">
          <cell r="A1011">
            <v>45205</v>
          </cell>
          <cell r="C1011">
            <v>395.774</v>
          </cell>
          <cell r="E1011">
            <v>401.46100000000001</v>
          </cell>
        </row>
        <row r="1012">
          <cell r="A1012">
            <v>45208</v>
          </cell>
          <cell r="C1012">
            <v>395.774</v>
          </cell>
          <cell r="E1012">
            <v>401.46100000000001</v>
          </cell>
        </row>
        <row r="1013">
          <cell r="A1013">
            <v>45209</v>
          </cell>
          <cell r="C1013">
            <v>371.113</v>
          </cell>
          <cell r="E1013">
            <v>390.96800000000002</v>
          </cell>
        </row>
        <row r="1014">
          <cell r="A1014">
            <v>45211</v>
          </cell>
          <cell r="C1014">
            <v>376.13499999999999</v>
          </cell>
          <cell r="E1014">
            <v>389.24599999999998</v>
          </cell>
        </row>
        <row r="1015">
          <cell r="A1015">
            <v>45212</v>
          </cell>
          <cell r="C1015">
            <v>384.56700000000001</v>
          </cell>
          <cell r="E1015">
            <v>399.26</v>
          </cell>
        </row>
        <row r="1016">
          <cell r="A1016">
            <v>45215</v>
          </cell>
          <cell r="C1016">
            <v>381.327</v>
          </cell>
          <cell r="E1016">
            <v>395.34399999999999</v>
          </cell>
        </row>
        <row r="1017">
          <cell r="A1017">
            <v>45216</v>
          </cell>
          <cell r="C1017">
            <v>370.661</v>
          </cell>
          <cell r="E1017">
            <v>384.28500000000003</v>
          </cell>
        </row>
        <row r="1018">
          <cell r="A1018">
            <v>45217</v>
          </cell>
          <cell r="C1018">
            <v>361.49299999999999</v>
          </cell>
          <cell r="E1018">
            <v>390.435</v>
          </cell>
        </row>
        <row r="1019">
          <cell r="A1019">
            <v>45218</v>
          </cell>
          <cell r="C1019">
            <v>368.85700000000003</v>
          </cell>
          <cell r="E1019">
            <v>390.93</v>
          </cell>
        </row>
        <row r="1020">
          <cell r="A1020">
            <v>45219</v>
          </cell>
          <cell r="C1020">
            <v>375.01100000000002</v>
          </cell>
          <cell r="E1020">
            <v>394.45800000000003</v>
          </cell>
        </row>
        <row r="1021">
          <cell r="A1021">
            <v>45222</v>
          </cell>
          <cell r="C1021">
            <v>381.57100000000003</v>
          </cell>
          <cell r="E1021">
            <v>404.49900000000002</v>
          </cell>
        </row>
        <row r="1022">
          <cell r="A1022">
            <v>45223</v>
          </cell>
          <cell r="C1022">
            <v>371.50400000000002</v>
          </cell>
          <cell r="E1022">
            <v>392.79399999999998</v>
          </cell>
        </row>
        <row r="1023">
          <cell r="A1023">
            <v>45224</v>
          </cell>
          <cell r="C1023">
            <v>370.91800000000001</v>
          </cell>
          <cell r="E1023">
            <v>392.45499999999998</v>
          </cell>
        </row>
        <row r="1024">
          <cell r="A1024">
            <v>45225</v>
          </cell>
          <cell r="C1024">
            <v>374.96699999999998</v>
          </cell>
          <cell r="E1024">
            <v>402.11099999999999</v>
          </cell>
        </row>
        <row r="1025">
          <cell r="A1025">
            <v>45226</v>
          </cell>
          <cell r="C1025">
            <v>380.71</v>
          </cell>
          <cell r="E1025">
            <v>406.38299999999998</v>
          </cell>
        </row>
        <row r="1026">
          <cell r="A1026">
            <v>45229</v>
          </cell>
          <cell r="C1026">
            <v>373.60500000000002</v>
          </cell>
          <cell r="E1026">
            <v>400.79300000000001</v>
          </cell>
        </row>
        <row r="1027">
          <cell r="A1027">
            <v>45230</v>
          </cell>
          <cell r="C1027">
            <v>367.959</v>
          </cell>
          <cell r="E1027">
            <v>398.54</v>
          </cell>
        </row>
        <row r="1028">
          <cell r="A1028">
            <v>45231</v>
          </cell>
          <cell r="C1028">
            <v>373.16800000000001</v>
          </cell>
          <cell r="E1028">
            <v>402.56200000000001</v>
          </cell>
        </row>
        <row r="1029">
          <cell r="A1029">
            <v>45232</v>
          </cell>
          <cell r="C1029">
            <v>359.142</v>
          </cell>
          <cell r="E1029">
            <v>375.90199999999999</v>
          </cell>
        </row>
        <row r="1030">
          <cell r="A1030">
            <v>45233</v>
          </cell>
          <cell r="C1030">
            <v>354.67500000000001</v>
          </cell>
          <cell r="E1030">
            <v>375.29599999999999</v>
          </cell>
        </row>
        <row r="1031">
          <cell r="A1031">
            <v>45236</v>
          </cell>
          <cell r="C1031">
            <v>348.89600000000002</v>
          </cell>
          <cell r="E1031">
            <v>371.988</v>
          </cell>
        </row>
        <row r="1032">
          <cell r="A1032">
            <v>45237</v>
          </cell>
          <cell r="C1032">
            <v>352.27199999999999</v>
          </cell>
          <cell r="E1032">
            <v>374.613</v>
          </cell>
        </row>
        <row r="1033">
          <cell r="A1033">
            <v>45238</v>
          </cell>
          <cell r="C1033">
            <v>358.06799999999998</v>
          </cell>
          <cell r="E1033">
            <v>380.34199999999998</v>
          </cell>
        </row>
        <row r="1034">
          <cell r="A1034">
            <v>45239</v>
          </cell>
          <cell r="C1034">
            <v>349.20600000000002</v>
          </cell>
          <cell r="E1034">
            <v>372.78800000000001</v>
          </cell>
        </row>
        <row r="1035">
          <cell r="A1035">
            <v>45240</v>
          </cell>
          <cell r="C1035">
            <v>345.09699999999998</v>
          </cell>
          <cell r="E1035">
            <v>366.072</v>
          </cell>
        </row>
        <row r="1036">
          <cell r="A1036">
            <v>45243</v>
          </cell>
          <cell r="C1036">
            <v>344.32799999999997</v>
          </cell>
          <cell r="E1036">
            <v>368.19499999999999</v>
          </cell>
        </row>
        <row r="1037">
          <cell r="A1037">
            <v>45244</v>
          </cell>
          <cell r="C1037">
            <v>356.73700000000002</v>
          </cell>
          <cell r="E1037">
            <v>386.62599999999998</v>
          </cell>
        </row>
        <row r="1038">
          <cell r="A1038">
            <v>45245</v>
          </cell>
          <cell r="C1038">
            <v>352.38499999999999</v>
          </cell>
          <cell r="E1038">
            <v>380.65800000000002</v>
          </cell>
        </row>
        <row r="1039">
          <cell r="A1039">
            <v>45246</v>
          </cell>
          <cell r="C1039">
            <v>358.36700000000002</v>
          </cell>
          <cell r="E1039">
            <v>390.38299999999998</v>
          </cell>
        </row>
        <row r="1040">
          <cell r="A1040">
            <v>45247</v>
          </cell>
          <cell r="C1040">
            <v>357.57299999999998</v>
          </cell>
          <cell r="E1040">
            <v>385.16</v>
          </cell>
        </row>
        <row r="1041">
          <cell r="A1041">
            <v>45250</v>
          </cell>
          <cell r="C1041">
            <v>352.40800000000002</v>
          </cell>
          <cell r="E1041">
            <v>384.101</v>
          </cell>
        </row>
        <row r="1042">
          <cell r="A1042">
            <v>45251</v>
          </cell>
          <cell r="C1042">
            <v>352.63499999999999</v>
          </cell>
          <cell r="E1042">
            <v>376.73399999999998</v>
          </cell>
        </row>
        <row r="1043">
          <cell r="A1043">
            <v>45252</v>
          </cell>
          <cell r="C1043">
            <v>348.64400000000001</v>
          </cell>
          <cell r="E1043">
            <v>369.78</v>
          </cell>
        </row>
        <row r="1044">
          <cell r="A1044">
            <v>45253</v>
          </cell>
          <cell r="C1044">
            <v>348.64400000000001</v>
          </cell>
          <cell r="E1044">
            <v>369.78</v>
          </cell>
        </row>
        <row r="1045">
          <cell r="A1045">
            <v>45254</v>
          </cell>
          <cell r="C1045">
            <v>344.846</v>
          </cell>
          <cell r="E1045">
            <v>366.41500000000002</v>
          </cell>
        </row>
        <row r="1046">
          <cell r="A1046">
            <v>45257</v>
          </cell>
          <cell r="C1046">
            <v>338.29700000000003</v>
          </cell>
          <cell r="E1046">
            <v>367.74099999999999</v>
          </cell>
        </row>
        <row r="1047">
          <cell r="A1047">
            <v>45258</v>
          </cell>
          <cell r="C1047">
            <v>342.58499999999998</v>
          </cell>
          <cell r="E1047">
            <v>373.75900000000001</v>
          </cell>
        </row>
        <row r="1048">
          <cell r="A1048">
            <v>45259</v>
          </cell>
          <cell r="C1048">
            <v>343.67200000000003</v>
          </cell>
          <cell r="E1048">
            <v>373.08699999999999</v>
          </cell>
        </row>
        <row r="1049">
          <cell r="A1049">
            <v>45260</v>
          </cell>
          <cell r="C1049">
            <v>341.03899999999999</v>
          </cell>
          <cell r="E1049">
            <v>365.101</v>
          </cell>
        </row>
        <row r="1050">
          <cell r="A1050">
            <v>45261</v>
          </cell>
          <cell r="C1050">
            <v>345.33</v>
          </cell>
          <cell r="E1050">
            <v>372.55500000000001</v>
          </cell>
        </row>
        <row r="1051">
          <cell r="A1051">
            <v>45264</v>
          </cell>
          <cell r="C1051">
            <v>338.96800000000002</v>
          </cell>
          <cell r="E1051">
            <v>368.68</v>
          </cell>
        </row>
        <row r="1052">
          <cell r="A1052">
            <v>45265</v>
          </cell>
          <cell r="C1052">
            <v>341.846</v>
          </cell>
          <cell r="E1052">
            <v>370.065</v>
          </cell>
        </row>
        <row r="1053">
          <cell r="A1053">
            <v>45266</v>
          </cell>
          <cell r="C1053">
            <v>340.76400000000001</v>
          </cell>
          <cell r="E1053">
            <v>367.75099999999998</v>
          </cell>
        </row>
        <row r="1054">
          <cell r="A1054">
            <v>45267</v>
          </cell>
          <cell r="C1054">
            <v>339.01</v>
          </cell>
          <cell r="E1054">
            <v>367.89499999999998</v>
          </cell>
        </row>
        <row r="1055">
          <cell r="A1055">
            <v>45268</v>
          </cell>
          <cell r="C1055">
            <v>329.54899999999998</v>
          </cell>
          <cell r="E1055">
            <v>359.62299999999999</v>
          </cell>
        </row>
        <row r="1056">
          <cell r="A1056">
            <v>45271</v>
          </cell>
          <cell r="C1056">
            <v>328.37700000000001</v>
          </cell>
          <cell r="E1056">
            <v>361.05500000000001</v>
          </cell>
        </row>
        <row r="1057">
          <cell r="A1057">
            <v>45272</v>
          </cell>
          <cell r="C1057">
            <v>330.29399999999998</v>
          </cell>
          <cell r="E1057">
            <v>363.44499999999999</v>
          </cell>
        </row>
        <row r="1058">
          <cell r="A1058">
            <v>45273</v>
          </cell>
          <cell r="C1058">
            <v>334.16300000000001</v>
          </cell>
          <cell r="E1058">
            <v>371.59699999999998</v>
          </cell>
        </row>
        <row r="1059">
          <cell r="A1059">
            <v>45274</v>
          </cell>
          <cell r="C1059">
            <v>324.70499999999998</v>
          </cell>
          <cell r="E1059">
            <v>349.18900000000002</v>
          </cell>
        </row>
        <row r="1060">
          <cell r="A1060">
            <v>45275</v>
          </cell>
          <cell r="C1060">
            <v>310.005</v>
          </cell>
          <cell r="E1060">
            <v>339.76600000000002</v>
          </cell>
        </row>
        <row r="1061">
          <cell r="A1061">
            <v>45278</v>
          </cell>
          <cell r="C1061">
            <v>310.81700000000001</v>
          </cell>
          <cell r="E1061">
            <v>336.00299999999999</v>
          </cell>
        </row>
        <row r="1062">
          <cell r="A1062">
            <v>45279</v>
          </cell>
          <cell r="C1062">
            <v>309.90699999999998</v>
          </cell>
          <cell r="E1062">
            <v>338.02699999999999</v>
          </cell>
        </row>
        <row r="1063">
          <cell r="A1063">
            <v>45280</v>
          </cell>
          <cell r="C1063">
            <v>309.97699999999998</v>
          </cell>
          <cell r="E1063">
            <v>336.94200000000001</v>
          </cell>
        </row>
        <row r="1064">
          <cell r="A1064">
            <v>45281</v>
          </cell>
          <cell r="C1064">
            <v>309.86900000000003</v>
          </cell>
          <cell r="E1064">
            <v>340.68799999999999</v>
          </cell>
        </row>
        <row r="1065">
          <cell r="A1065">
            <v>45282</v>
          </cell>
          <cell r="C1065">
            <v>312.70600000000002</v>
          </cell>
          <cell r="E1065">
            <v>339.90899999999999</v>
          </cell>
        </row>
        <row r="1066">
          <cell r="A1066">
            <v>45285</v>
          </cell>
          <cell r="C1066">
            <v>312.70600000000002</v>
          </cell>
          <cell r="E1066">
            <v>339.90899999999999</v>
          </cell>
        </row>
        <row r="1067">
          <cell r="A1067">
            <v>45286</v>
          </cell>
          <cell r="C1067">
            <v>318.697</v>
          </cell>
          <cell r="E1067">
            <v>346.77600000000001</v>
          </cell>
        </row>
        <row r="1068">
          <cell r="A1068">
            <v>45287</v>
          </cell>
          <cell r="C1068">
            <v>315.00900000000001</v>
          </cell>
          <cell r="E1068">
            <v>342.09199999999998</v>
          </cell>
        </row>
        <row r="1069">
          <cell r="A1069">
            <v>45288</v>
          </cell>
          <cell r="C1069">
            <v>318.46199999999999</v>
          </cell>
          <cell r="E1069">
            <v>344.13799999999998</v>
          </cell>
        </row>
        <row r="1070">
          <cell r="A1070">
            <v>45289</v>
          </cell>
          <cell r="C1070">
            <v>314.09300000000002</v>
          </cell>
          <cell r="E1070">
            <v>339.16399999999999</v>
          </cell>
        </row>
        <row r="1071">
          <cell r="A1071">
            <v>45292</v>
          </cell>
          <cell r="C1071">
            <v>314.09300000000002</v>
          </cell>
          <cell r="E1071">
            <v>339.16399999999999</v>
          </cell>
        </row>
        <row r="1072">
          <cell r="A1072">
            <v>45293</v>
          </cell>
          <cell r="C1072">
            <v>309.75099999999998</v>
          </cell>
          <cell r="E1072">
            <v>336.19799999999998</v>
          </cell>
        </row>
        <row r="1073">
          <cell r="A1073">
            <v>45294</v>
          </cell>
          <cell r="C1073">
            <v>315.61599999999999</v>
          </cell>
          <cell r="E1073">
            <v>339.85899999999998</v>
          </cell>
        </row>
        <row r="1074">
          <cell r="A1074">
            <v>45295</v>
          </cell>
          <cell r="C1074">
            <v>314.08800000000002</v>
          </cell>
          <cell r="E1074">
            <v>342.94200000000001</v>
          </cell>
        </row>
        <row r="1075">
          <cell r="A1075">
            <v>45296</v>
          </cell>
          <cell r="C1075">
            <v>315.26799999999997</v>
          </cell>
          <cell r="E1075">
            <v>348.02300000000002</v>
          </cell>
        </row>
        <row r="1076">
          <cell r="A1076">
            <v>45299</v>
          </cell>
          <cell r="C1076">
            <v>323.60199999999998</v>
          </cell>
          <cell r="E1076">
            <v>344.39299999999997</v>
          </cell>
        </row>
        <row r="1077">
          <cell r="A1077">
            <v>45300</v>
          </cell>
          <cell r="C1077">
            <v>327.45100000000002</v>
          </cell>
          <cell r="E1077">
            <v>352.91500000000002</v>
          </cell>
        </row>
        <row r="1078">
          <cell r="A1078">
            <v>45301</v>
          </cell>
          <cell r="C1078">
            <v>326.68200000000002</v>
          </cell>
          <cell r="E1078">
            <v>350.178</v>
          </cell>
        </row>
        <row r="1079">
          <cell r="A1079">
            <v>45302</v>
          </cell>
          <cell r="C1079">
            <v>327.26400000000001</v>
          </cell>
          <cell r="E1079">
            <v>351.61599999999999</v>
          </cell>
        </row>
        <row r="1080">
          <cell r="A1080">
            <v>45303</v>
          </cell>
          <cell r="C1080">
            <v>331.65699999999998</v>
          </cell>
          <cell r="E1080">
            <v>354.37700000000001</v>
          </cell>
        </row>
        <row r="1081">
          <cell r="A1081">
            <v>45306</v>
          </cell>
          <cell r="C1081">
            <v>331.65699999999998</v>
          </cell>
          <cell r="E1081">
            <v>354.37700000000001</v>
          </cell>
        </row>
        <row r="1082">
          <cell r="A1082">
            <v>45307</v>
          </cell>
          <cell r="C1082">
            <v>325.42700000000002</v>
          </cell>
          <cell r="E1082">
            <v>346.38099999999997</v>
          </cell>
        </row>
        <row r="1083">
          <cell r="A1083">
            <v>45308</v>
          </cell>
          <cell r="C1083">
            <v>322.798</v>
          </cell>
          <cell r="E1083">
            <v>346.49400000000003</v>
          </cell>
        </row>
        <row r="1084">
          <cell r="A1084">
            <v>45309</v>
          </cell>
          <cell r="C1084">
            <v>320.80900000000003</v>
          </cell>
          <cell r="E1084">
            <v>343.67</v>
          </cell>
        </row>
        <row r="1085">
          <cell r="A1085">
            <v>45310</v>
          </cell>
          <cell r="C1085">
            <v>316.40499999999997</v>
          </cell>
          <cell r="E1085">
            <v>342.73200000000003</v>
          </cell>
        </row>
        <row r="1086">
          <cell r="A1086">
            <v>45313</v>
          </cell>
          <cell r="C1086">
            <v>317.887</v>
          </cell>
          <cell r="E1086">
            <v>339.959</v>
          </cell>
        </row>
        <row r="1087">
          <cell r="A1087">
            <v>45314</v>
          </cell>
          <cell r="C1087">
            <v>320.5</v>
          </cell>
          <cell r="E1087">
            <v>342.08699999999999</v>
          </cell>
        </row>
        <row r="1088">
          <cell r="A1088">
            <v>45315</v>
          </cell>
          <cell r="C1088">
            <v>318.97000000000003</v>
          </cell>
          <cell r="E1088">
            <v>339.90499999999997</v>
          </cell>
        </row>
        <row r="1089">
          <cell r="A1089">
            <v>45316</v>
          </cell>
          <cell r="C1089">
            <v>318.58999999999997</v>
          </cell>
          <cell r="E1089">
            <v>339.90100000000001</v>
          </cell>
        </row>
        <row r="1090">
          <cell r="A1090">
            <v>45317</v>
          </cell>
          <cell r="C1090">
            <v>316.18599999999998</v>
          </cell>
          <cell r="E1090">
            <v>336.61200000000002</v>
          </cell>
        </row>
        <row r="1091">
          <cell r="A1091">
            <v>45320</v>
          </cell>
          <cell r="C1091">
            <v>318.40899999999999</v>
          </cell>
          <cell r="E1091">
            <v>339.346</v>
          </cell>
        </row>
        <row r="1092">
          <cell r="A1092">
            <v>45321</v>
          </cell>
          <cell r="C1092">
            <v>318.57299999999998</v>
          </cell>
          <cell r="E1092">
            <v>339.04</v>
          </cell>
        </row>
        <row r="1093">
          <cell r="A1093">
            <v>45322</v>
          </cell>
          <cell r="C1093">
            <v>332.09699999999998</v>
          </cell>
          <cell r="E1093">
            <v>351.65600000000001</v>
          </cell>
        </row>
        <row r="1094">
          <cell r="A1094">
            <v>45323</v>
          </cell>
          <cell r="C1094">
            <v>334.03500000000003</v>
          </cell>
          <cell r="E1094">
            <v>352.642</v>
          </cell>
        </row>
        <row r="1095">
          <cell r="A1095">
            <v>45324</v>
          </cell>
          <cell r="C1095">
            <v>323.95400000000001</v>
          </cell>
          <cell r="E1095">
            <v>348.17399999999998</v>
          </cell>
        </row>
        <row r="1096">
          <cell r="A1096">
            <v>45327</v>
          </cell>
          <cell r="C1096">
            <v>317.30099999999999</v>
          </cell>
          <cell r="E1096">
            <v>342.58</v>
          </cell>
        </row>
        <row r="1097">
          <cell r="A1097">
            <v>45328</v>
          </cell>
          <cell r="C1097">
            <v>321.49400000000003</v>
          </cell>
          <cell r="E1097">
            <v>339.92399999999998</v>
          </cell>
        </row>
        <row r="1098">
          <cell r="A1098">
            <v>45329</v>
          </cell>
          <cell r="C1098">
            <v>318.49099999999999</v>
          </cell>
          <cell r="E1098">
            <v>341.601</v>
          </cell>
        </row>
        <row r="1099">
          <cell r="A1099">
            <v>45330</v>
          </cell>
          <cell r="C1099">
            <v>313.09300000000002</v>
          </cell>
          <cell r="E1099">
            <v>332.834</v>
          </cell>
        </row>
        <row r="1100">
          <cell r="A1100">
            <v>45331</v>
          </cell>
          <cell r="C1100">
            <v>311.08100000000002</v>
          </cell>
          <cell r="E1100">
            <v>328.71600000000001</v>
          </cell>
        </row>
        <row r="1101">
          <cell r="A1101">
            <v>45334</v>
          </cell>
          <cell r="C1101">
            <v>308.702</v>
          </cell>
          <cell r="E1101">
            <v>332.03699999999998</v>
          </cell>
        </row>
        <row r="1102">
          <cell r="A1102">
            <v>45335</v>
          </cell>
          <cell r="C1102">
            <v>304.06400000000002</v>
          </cell>
          <cell r="E1102">
            <v>325.327</v>
          </cell>
        </row>
        <row r="1103">
          <cell r="A1103">
            <v>45336</v>
          </cell>
          <cell r="C1103">
            <v>307.60599999999999</v>
          </cell>
          <cell r="E1103">
            <v>326.87299999999999</v>
          </cell>
        </row>
        <row r="1104">
          <cell r="A1104">
            <v>45337</v>
          </cell>
          <cell r="C1104">
            <v>305.904</v>
          </cell>
          <cell r="E1104">
            <v>325.08300000000003</v>
          </cell>
        </row>
        <row r="1105">
          <cell r="A1105">
            <v>45338</v>
          </cell>
          <cell r="C1105">
            <v>304.74900000000002</v>
          </cell>
          <cell r="E1105">
            <v>322.59300000000002</v>
          </cell>
        </row>
        <row r="1106">
          <cell r="A1106">
            <v>45341</v>
          </cell>
          <cell r="C1106">
            <v>304.74900000000002</v>
          </cell>
          <cell r="E1106">
            <v>322.59300000000002</v>
          </cell>
        </row>
        <row r="1107">
          <cell r="A1107">
            <v>45342</v>
          </cell>
          <cell r="C1107">
            <v>300.73500000000001</v>
          </cell>
          <cell r="E1107">
            <v>322.726</v>
          </cell>
        </row>
        <row r="1108">
          <cell r="A1108">
            <v>45343</v>
          </cell>
          <cell r="C1108">
            <v>301.46300000000002</v>
          </cell>
          <cell r="E1108">
            <v>320.06099999999998</v>
          </cell>
        </row>
        <row r="1109">
          <cell r="A1109">
            <v>45344</v>
          </cell>
          <cell r="C1109">
            <v>295.92899999999997</v>
          </cell>
          <cell r="E1109">
            <v>318.01799999999997</v>
          </cell>
        </row>
        <row r="1110">
          <cell r="A1110">
            <v>45345</v>
          </cell>
          <cell r="C1110">
            <v>301.13099999999997</v>
          </cell>
          <cell r="E1110">
            <v>323.82799999999997</v>
          </cell>
        </row>
        <row r="1111">
          <cell r="A1111">
            <v>45348</v>
          </cell>
          <cell r="C1111">
            <v>298.43299999999999</v>
          </cell>
          <cell r="E1111">
            <v>317.625</v>
          </cell>
        </row>
        <row r="1112">
          <cell r="A1112">
            <v>45349</v>
          </cell>
          <cell r="C1112">
            <v>299.64499999999998</v>
          </cell>
          <cell r="E1112">
            <v>318.673</v>
          </cell>
        </row>
        <row r="1113">
          <cell r="A1113">
            <v>45350</v>
          </cell>
          <cell r="C1113">
            <v>299.46499999999997</v>
          </cell>
          <cell r="E1113">
            <v>318.63900000000001</v>
          </cell>
        </row>
        <row r="1114">
          <cell r="A1114">
            <v>45351</v>
          </cell>
          <cell r="C1114">
            <v>300.024</v>
          </cell>
          <cell r="E1114">
            <v>320.14100000000002</v>
          </cell>
        </row>
        <row r="1115">
          <cell r="A1115">
            <v>45352</v>
          </cell>
          <cell r="C1115">
            <v>309.63400000000001</v>
          </cell>
          <cell r="E1115">
            <v>323.79199999999997</v>
          </cell>
        </row>
        <row r="1116">
          <cell r="A1116">
            <v>45355</v>
          </cell>
          <cell r="C1116">
            <v>304.60199999999998</v>
          </cell>
          <cell r="E1116">
            <v>324.97699999999998</v>
          </cell>
        </row>
        <row r="1117">
          <cell r="A1117">
            <v>45356</v>
          </cell>
          <cell r="C1117">
            <v>304.27499999999998</v>
          </cell>
          <cell r="E1117">
            <v>326.09300000000002</v>
          </cell>
        </row>
        <row r="1118">
          <cell r="A1118">
            <v>45357</v>
          </cell>
          <cell r="C1118">
            <v>310.49299999999999</v>
          </cell>
          <cell r="E1118">
            <v>331.7</v>
          </cell>
        </row>
        <row r="1119">
          <cell r="A1119">
            <v>45358</v>
          </cell>
          <cell r="C1119">
            <v>310.01100000000002</v>
          </cell>
          <cell r="E1119">
            <v>332.56599999999997</v>
          </cell>
        </row>
        <row r="1120">
          <cell r="A1120">
            <v>45359</v>
          </cell>
          <cell r="C1120">
            <v>308.09199999999998</v>
          </cell>
          <cell r="E1120">
            <v>333.52699999999999</v>
          </cell>
        </row>
        <row r="1121">
          <cell r="A1121">
            <v>45362</v>
          </cell>
          <cell r="C1121">
            <v>297.99900000000002</v>
          </cell>
          <cell r="E1121">
            <v>323.52600000000001</v>
          </cell>
        </row>
        <row r="1122">
          <cell r="A1122">
            <v>45363</v>
          </cell>
          <cell r="C1122">
            <v>296.24200000000002</v>
          </cell>
          <cell r="E1122">
            <v>320.78100000000001</v>
          </cell>
        </row>
        <row r="1123">
          <cell r="A1123">
            <v>45364</v>
          </cell>
          <cell r="C1123">
            <v>293.09100000000001</v>
          </cell>
          <cell r="E1123">
            <v>319.91899999999998</v>
          </cell>
        </row>
        <row r="1124">
          <cell r="A1124">
            <v>45365</v>
          </cell>
          <cell r="C1124">
            <v>286.928</v>
          </cell>
          <cell r="E1124">
            <v>312.88400000000001</v>
          </cell>
        </row>
        <row r="1125">
          <cell r="A1125">
            <v>45366</v>
          </cell>
          <cell r="C1125">
            <v>286.45100000000002</v>
          </cell>
          <cell r="E1125">
            <v>312.40300000000002</v>
          </cell>
        </row>
        <row r="1126">
          <cell r="A1126">
            <v>45369</v>
          </cell>
          <cell r="C1126">
            <v>284.01600000000002</v>
          </cell>
          <cell r="E1126">
            <v>314.14499999999998</v>
          </cell>
        </row>
        <row r="1127">
          <cell r="A1127">
            <v>45370</v>
          </cell>
          <cell r="C1127">
            <v>286.31099999999998</v>
          </cell>
          <cell r="E1127">
            <v>315.839</v>
          </cell>
        </row>
        <row r="1128">
          <cell r="A1128">
            <v>45371</v>
          </cell>
          <cell r="C1128">
            <v>290.565</v>
          </cell>
          <cell r="E1128">
            <v>318.154</v>
          </cell>
        </row>
        <row r="1129">
          <cell r="A1129">
            <v>45372</v>
          </cell>
          <cell r="C1129">
            <v>289.12900000000002</v>
          </cell>
          <cell r="E1129">
            <v>316.68400000000003</v>
          </cell>
        </row>
        <row r="1130">
          <cell r="A1130">
            <v>45373</v>
          </cell>
          <cell r="C1130">
            <v>294.16300000000001</v>
          </cell>
          <cell r="E1130">
            <v>320.286</v>
          </cell>
        </row>
        <row r="1131">
          <cell r="A1131">
            <v>45376</v>
          </cell>
          <cell r="C1131">
            <v>291.12</v>
          </cell>
          <cell r="E1131">
            <v>315.99900000000002</v>
          </cell>
        </row>
        <row r="1132">
          <cell r="A1132">
            <v>45377</v>
          </cell>
          <cell r="C1132">
            <v>291.65899999999999</v>
          </cell>
          <cell r="E1132">
            <v>318.779</v>
          </cell>
        </row>
        <row r="1133">
          <cell r="A1133">
            <v>45378</v>
          </cell>
          <cell r="C1133">
            <v>295.48700000000002</v>
          </cell>
          <cell r="E1133">
            <v>321.32</v>
          </cell>
        </row>
        <row r="1134">
          <cell r="A1134">
            <v>45379</v>
          </cell>
          <cell r="C1134">
            <v>292.27800000000002</v>
          </cell>
          <cell r="E1134">
            <v>318.82</v>
          </cell>
        </row>
        <row r="1135">
          <cell r="A1135">
            <v>45380</v>
          </cell>
          <cell r="C1135">
            <v>292.27800000000002</v>
          </cell>
          <cell r="E1135">
            <v>318.82</v>
          </cell>
        </row>
        <row r="1136">
          <cell r="A1136">
            <v>45383</v>
          </cell>
          <cell r="C1136">
            <v>281.69</v>
          </cell>
          <cell r="E1136">
            <v>310.173</v>
          </cell>
        </row>
        <row r="1137">
          <cell r="A1137">
            <v>45384</v>
          </cell>
          <cell r="C1137">
            <v>283.12400000000002</v>
          </cell>
          <cell r="E1137">
            <v>313.01900000000001</v>
          </cell>
        </row>
        <row r="1138">
          <cell r="A1138">
            <v>45385</v>
          </cell>
          <cell r="C1138">
            <v>284.40499999999997</v>
          </cell>
          <cell r="E1138">
            <v>309.09100000000001</v>
          </cell>
        </row>
        <row r="1139">
          <cell r="A1139">
            <v>45386</v>
          </cell>
          <cell r="C1139">
            <v>287.82400000000001</v>
          </cell>
          <cell r="E1139">
            <v>312.83999999999997</v>
          </cell>
        </row>
        <row r="1140">
          <cell r="A1140">
            <v>45387</v>
          </cell>
          <cell r="C1140">
            <v>285.30799999999999</v>
          </cell>
          <cell r="E1140">
            <v>307.00799999999998</v>
          </cell>
        </row>
        <row r="1141">
          <cell r="A1141">
            <v>45390</v>
          </cell>
          <cell r="C1141">
            <v>282.34100000000001</v>
          </cell>
          <cell r="E1141">
            <v>305.25900000000001</v>
          </cell>
        </row>
        <row r="1142">
          <cell r="A1142">
            <v>45391</v>
          </cell>
          <cell r="C1142">
            <v>283.55399999999997</v>
          </cell>
          <cell r="E1142">
            <v>310.12400000000002</v>
          </cell>
        </row>
        <row r="1143">
          <cell r="A1143">
            <v>45392</v>
          </cell>
          <cell r="C1143">
            <v>268.54199999999997</v>
          </cell>
          <cell r="E1143">
            <v>294.74299999999999</v>
          </cell>
        </row>
        <row r="1144">
          <cell r="A1144">
            <v>45393</v>
          </cell>
          <cell r="C1144">
            <v>273.80799999999999</v>
          </cell>
          <cell r="E1144">
            <v>298.60199999999998</v>
          </cell>
        </row>
        <row r="1145">
          <cell r="A1145">
            <v>45394</v>
          </cell>
          <cell r="C1145">
            <v>281.43299999999999</v>
          </cell>
          <cell r="E1145">
            <v>305.83199999999999</v>
          </cell>
        </row>
        <row r="1146">
          <cell r="A1146">
            <v>45397</v>
          </cell>
          <cell r="C1146">
            <v>283.75299999999999</v>
          </cell>
          <cell r="E1146">
            <v>312.351</v>
          </cell>
        </row>
        <row r="1147">
          <cell r="A1147">
            <v>45398</v>
          </cell>
          <cell r="C1147">
            <v>289.70999999999998</v>
          </cell>
          <cell r="E1147">
            <v>320.81599999999997</v>
          </cell>
        </row>
        <row r="1148">
          <cell r="A1148">
            <v>45399</v>
          </cell>
          <cell r="C1148">
            <v>294.13099999999997</v>
          </cell>
          <cell r="E1148">
            <v>324.51400000000001</v>
          </cell>
        </row>
        <row r="1149">
          <cell r="A1149">
            <v>45400</v>
          </cell>
          <cell r="C1149">
            <v>291.63600000000002</v>
          </cell>
          <cell r="E1149">
            <v>321.25</v>
          </cell>
        </row>
        <row r="1150">
          <cell r="A1150">
            <v>45401</v>
          </cell>
          <cell r="C1150">
            <v>293.75599999999997</v>
          </cell>
          <cell r="E1150">
            <v>322.22000000000003</v>
          </cell>
        </row>
        <row r="1151">
          <cell r="A1151">
            <v>45404</v>
          </cell>
          <cell r="C1151">
            <v>294.38600000000002</v>
          </cell>
          <cell r="E1151">
            <v>322.28100000000001</v>
          </cell>
        </row>
        <row r="1152">
          <cell r="A1152">
            <v>45405</v>
          </cell>
          <cell r="C1152">
            <v>297.59399999999999</v>
          </cell>
          <cell r="E1152">
            <v>321.19099999999997</v>
          </cell>
        </row>
        <row r="1153">
          <cell r="A1153">
            <v>45406</v>
          </cell>
          <cell r="C1153">
            <v>297.17</v>
          </cell>
          <cell r="E1153">
            <v>322.14</v>
          </cell>
        </row>
        <row r="1154">
          <cell r="A1154">
            <v>45407</v>
          </cell>
          <cell r="C1154">
            <v>294.12599999999998</v>
          </cell>
          <cell r="E1154">
            <v>321.02</v>
          </cell>
        </row>
        <row r="1155">
          <cell r="A1155">
            <v>45408</v>
          </cell>
          <cell r="C1155">
            <v>293.84899999999999</v>
          </cell>
          <cell r="E1155">
            <v>315.99700000000001</v>
          </cell>
        </row>
        <row r="1156">
          <cell r="A1156">
            <v>45411</v>
          </cell>
          <cell r="C1156">
            <v>296.77300000000002</v>
          </cell>
          <cell r="E1156">
            <v>317.44600000000003</v>
          </cell>
        </row>
        <row r="1157">
          <cell r="A1157">
            <v>45412</v>
          </cell>
          <cell r="C1157">
            <v>293.45600000000002</v>
          </cell>
          <cell r="E1157">
            <v>317.16800000000001</v>
          </cell>
        </row>
        <row r="1158">
          <cell r="A1158">
            <v>45413</v>
          </cell>
          <cell r="C1158">
            <v>301.541</v>
          </cell>
          <cell r="E1158">
            <v>326.423</v>
          </cell>
        </row>
        <row r="1159">
          <cell r="A1159">
            <v>45414</v>
          </cell>
          <cell r="C1159">
            <v>302.25599999999997</v>
          </cell>
          <cell r="E1159">
            <v>322.34199999999998</v>
          </cell>
        </row>
        <row r="1160">
          <cell r="A1160">
            <v>45415</v>
          </cell>
          <cell r="C1160">
            <v>289.68299999999999</v>
          </cell>
          <cell r="E1160">
            <v>318.14299999999997</v>
          </cell>
        </row>
        <row r="1161">
          <cell r="A1161">
            <v>45418</v>
          </cell>
          <cell r="C1161">
            <v>299.05399999999997</v>
          </cell>
          <cell r="E1161">
            <v>317.88099999999997</v>
          </cell>
        </row>
        <row r="1162">
          <cell r="A1162">
            <v>45419</v>
          </cell>
          <cell r="C1162">
            <v>282.29199999999997</v>
          </cell>
          <cell r="E1162">
            <v>312.74900000000002</v>
          </cell>
        </row>
        <row r="1163">
          <cell r="A1163">
            <v>45420</v>
          </cell>
          <cell r="C1163">
            <v>285.54199999999997</v>
          </cell>
          <cell r="E1163">
            <v>312.00099999999998</v>
          </cell>
        </row>
        <row r="1164">
          <cell r="A1164">
            <v>45421</v>
          </cell>
          <cell r="C1164">
            <v>282.58199999999999</v>
          </cell>
          <cell r="E1164">
            <v>310.85300000000001</v>
          </cell>
        </row>
        <row r="1165">
          <cell r="A1165">
            <v>45422</v>
          </cell>
          <cell r="C1165">
            <v>279.74299999999999</v>
          </cell>
          <cell r="E1165">
            <v>302.98500000000001</v>
          </cell>
        </row>
        <row r="1166">
          <cell r="A1166">
            <v>45425</v>
          </cell>
          <cell r="C1166">
            <v>279.90100000000001</v>
          </cell>
          <cell r="E1166">
            <v>305.17399999999998</v>
          </cell>
        </row>
        <row r="1167">
          <cell r="A1167">
            <v>45426</v>
          </cell>
          <cell r="C1167">
            <v>281.45699999999999</v>
          </cell>
          <cell r="E1167">
            <v>306.45699999999999</v>
          </cell>
        </row>
        <row r="1168">
          <cell r="A1168">
            <v>45427</v>
          </cell>
          <cell r="C1168">
            <v>281.84699999999998</v>
          </cell>
          <cell r="E1168">
            <v>303.00799999999998</v>
          </cell>
        </row>
        <row r="1169">
          <cell r="A1169">
            <v>45428</v>
          </cell>
          <cell r="C1169">
            <v>279.95299999999997</v>
          </cell>
          <cell r="E1169">
            <v>295.91199999999998</v>
          </cell>
        </row>
        <row r="1170">
          <cell r="A1170">
            <v>45429</v>
          </cell>
          <cell r="C1170">
            <v>270.28399999999999</v>
          </cell>
          <cell r="E1170">
            <v>293.029</v>
          </cell>
        </row>
        <row r="1171">
          <cell r="A1171">
            <v>45432</v>
          </cell>
          <cell r="C1171">
            <v>269.19900000000001</v>
          </cell>
          <cell r="E1171">
            <v>293.52199999999999</v>
          </cell>
        </row>
        <row r="1172">
          <cell r="A1172">
            <v>45433</v>
          </cell>
          <cell r="C1172">
            <v>270.80500000000001</v>
          </cell>
          <cell r="E1172">
            <v>292.97800000000001</v>
          </cell>
        </row>
        <row r="1173">
          <cell r="A1173">
            <v>45434</v>
          </cell>
          <cell r="C1173">
            <v>275.51100000000002</v>
          </cell>
          <cell r="E1173">
            <v>292.53699999999998</v>
          </cell>
        </row>
        <row r="1174">
          <cell r="A1174">
            <v>45435</v>
          </cell>
          <cell r="C1174">
            <v>271.80399999999997</v>
          </cell>
          <cell r="E1174">
            <v>288.553</v>
          </cell>
        </row>
        <row r="1175">
          <cell r="A1175">
            <v>45436</v>
          </cell>
          <cell r="C1175">
            <v>267.423</v>
          </cell>
          <cell r="E1175">
            <v>287.98200000000003</v>
          </cell>
        </row>
        <row r="1176">
          <cell r="A1176">
            <v>45439</v>
          </cell>
          <cell r="C1176">
            <v>267.423</v>
          </cell>
          <cell r="E1176">
            <v>287.98200000000003</v>
          </cell>
        </row>
        <row r="1177">
          <cell r="A1177">
            <v>45440</v>
          </cell>
          <cell r="C1177">
            <v>264.22000000000003</v>
          </cell>
          <cell r="E1177">
            <v>282.01499999999999</v>
          </cell>
        </row>
        <row r="1178">
          <cell r="A1178">
            <v>45441</v>
          </cell>
          <cell r="C1178">
            <v>269.99799999999999</v>
          </cell>
          <cell r="E1178">
            <v>287.69600000000003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Նոր Տրամադրված"/>
      <sheetName val="Sheet3"/>
      <sheetName val="Sheet2"/>
      <sheetName val="Sheet4"/>
      <sheetName val="Smoothed_eng"/>
      <sheetName val="Smoothed_a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5">
          <cell r="P25" t="str">
            <v>Policy Rate</v>
          </cell>
          <cell r="Q25" t="str">
            <v>Deposits (&gt;1 year)</v>
          </cell>
          <cell r="R25" t="str">
            <v>Business Loans (&gt;1 year)</v>
          </cell>
          <cell r="S25" t="str">
            <v>Mortgage Rates</v>
          </cell>
          <cell r="T25" t="str">
            <v>Consumer Loans</v>
          </cell>
          <cell r="U25" t="str">
            <v>Short-Term bonds</v>
          </cell>
          <cell r="V25" t="str">
            <v>Medium-Term bonds</v>
          </cell>
          <cell r="W25" t="str">
            <v>Long-Term bonds</v>
          </cell>
        </row>
        <row r="26">
          <cell r="O26" t="str">
            <v>Tightening cycle, November 2014 -&gt; June 2015</v>
          </cell>
          <cell r="P26">
            <v>375</v>
          </cell>
          <cell r="Q26">
            <v>124.06777396452995</v>
          </cell>
          <cell r="R26">
            <v>-10.611000865499953</v>
          </cell>
          <cell r="S26">
            <v>18.005594741280007</v>
          </cell>
          <cell r="T26">
            <v>64.775748361909891</v>
          </cell>
          <cell r="U26">
            <v>503.75999999999988</v>
          </cell>
          <cell r="V26">
            <v>642.84999999999991</v>
          </cell>
          <cell r="W26">
            <v>577.2299999999999</v>
          </cell>
        </row>
        <row r="27">
          <cell r="O27" t="str">
            <v>Loosening cycle, July 2015 -&gt; October 2020</v>
          </cell>
          <cell r="P27">
            <v>-625</v>
          </cell>
          <cell r="Q27">
            <v>-549.05212474444886</v>
          </cell>
          <cell r="R27">
            <v>-338.34123208467003</v>
          </cell>
          <cell r="S27">
            <v>-178.3824821252301</v>
          </cell>
          <cell r="T27">
            <v>-636.18968992686996</v>
          </cell>
          <cell r="U27">
            <v>-611.84848484848499</v>
          </cell>
          <cell r="V27">
            <v>-732.7075704989154</v>
          </cell>
          <cell r="W27">
            <v>-671.33061068702295</v>
          </cell>
        </row>
        <row r="28">
          <cell r="O28" t="str">
            <v>Tightening cycle, November 2020 -&gt; April  2023</v>
          </cell>
          <cell r="P28">
            <v>650</v>
          </cell>
          <cell r="Q28">
            <v>34.535754871060931</v>
          </cell>
          <cell r="R28">
            <v>154.83719120848997</v>
          </cell>
          <cell r="S28">
            <v>195.88301621684997</v>
          </cell>
          <cell r="T28">
            <v>264.31538227602988</v>
          </cell>
          <cell r="U28">
            <v>570.08848142207216</v>
          </cell>
          <cell r="V28">
            <v>443.88684555844799</v>
          </cell>
          <cell r="W28">
            <v>249.27622906299155</v>
          </cell>
        </row>
        <row r="29">
          <cell r="O29" t="str">
            <v xml:space="preserve">Loosening cycle, May 2023 -&gt; </v>
          </cell>
          <cell r="P29">
            <v>-300</v>
          </cell>
          <cell r="Q29">
            <v>-23.881420257648145</v>
          </cell>
          <cell r="R29">
            <v>30.903638582769943</v>
          </cell>
          <cell r="S29">
            <v>7.3580958591898948</v>
          </cell>
          <cell r="T29">
            <v>10.474532288500171</v>
          </cell>
          <cell r="U29">
            <v>-258.82092103464629</v>
          </cell>
          <cell r="V29">
            <v>-185.9085675658452</v>
          </cell>
          <cell r="W29">
            <v>-174.49226109371557</v>
          </cell>
        </row>
      </sheetData>
      <sheetData sheetId="6">
        <row r="25">
          <cell r="P25" t="str">
            <v>Քաղաք. Տոկոս.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1" totalsRowShown="0">
  <tableColumns count="3">
    <tableColumn id="1" xr3:uid="{00000000-0010-0000-0000-000001000000}" name=" "/>
    <tableColumn id="2" xr3:uid="{00000000-0010-0000-0000-000002000000}" name="Real Expenses per Tourist"/>
    <tableColumn id="3" xr3:uid="{00000000-0010-0000-0000-000003000000}" name="Inbound Touris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C25" sqref="C25"/>
    </sheetView>
  </sheetViews>
  <sheetFormatPr defaultRowHeight="15"/>
  <sheetData>
    <row r="1" spans="1:13">
      <c r="A1" s="68" t="s">
        <v>0</v>
      </c>
      <c r="J1" t="s">
        <v>1</v>
      </c>
      <c r="K1" t="s">
        <v>2</v>
      </c>
      <c r="L1" t="s">
        <v>3</v>
      </c>
      <c r="M1" t="s">
        <v>4</v>
      </c>
    </row>
    <row r="2" spans="1:13">
      <c r="A2" s="67" t="s">
        <v>5</v>
      </c>
      <c r="I2" t="s">
        <v>6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 t="s">
        <v>7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 t="s">
        <v>8</v>
      </c>
      <c r="J4">
        <v>10.6</v>
      </c>
      <c r="K4">
        <v>9</v>
      </c>
      <c r="M4">
        <f t="shared" si="0"/>
        <v>9.8000000000000007</v>
      </c>
    </row>
    <row r="5" spans="1:13">
      <c r="I5" t="s">
        <v>9</v>
      </c>
      <c r="J5">
        <v>10.9</v>
      </c>
      <c r="K5">
        <v>9</v>
      </c>
      <c r="M5">
        <f t="shared" si="0"/>
        <v>9.9499999999999993</v>
      </c>
    </row>
    <row r="6" spans="1:13">
      <c r="I6" t="s">
        <v>10</v>
      </c>
      <c r="J6">
        <v>10.8</v>
      </c>
      <c r="K6">
        <v>8.8000000000000007</v>
      </c>
      <c r="M6">
        <f t="shared" si="0"/>
        <v>9.8000000000000007</v>
      </c>
    </row>
    <row r="7" spans="1:13">
      <c r="I7" t="s">
        <v>11</v>
      </c>
      <c r="J7">
        <v>10.199999999999999</v>
      </c>
      <c r="K7">
        <v>8.5</v>
      </c>
      <c r="M7">
        <f t="shared" si="0"/>
        <v>9.35</v>
      </c>
    </row>
    <row r="8" spans="1:13">
      <c r="I8" t="s">
        <v>12</v>
      </c>
      <c r="J8">
        <v>9.4</v>
      </c>
      <c r="K8">
        <v>8.1999999999999993</v>
      </c>
      <c r="M8">
        <f t="shared" si="0"/>
        <v>8.8000000000000007</v>
      </c>
    </row>
    <row r="9" spans="1:13">
      <c r="I9" t="s">
        <v>13</v>
      </c>
      <c r="J9">
        <v>8.6999999999999993</v>
      </c>
      <c r="K9">
        <v>7.9</v>
      </c>
      <c r="M9">
        <f t="shared" si="0"/>
        <v>8.3000000000000007</v>
      </c>
    </row>
    <row r="10" spans="1:13">
      <c r="I10" t="s">
        <v>14</v>
      </c>
      <c r="J10">
        <v>8.3000000000000007</v>
      </c>
      <c r="K10">
        <v>7.7</v>
      </c>
      <c r="M10">
        <f t="shared" si="0"/>
        <v>8</v>
      </c>
    </row>
    <row r="11" spans="1:13">
      <c r="I11" t="s">
        <v>15</v>
      </c>
      <c r="J11">
        <v>7.9</v>
      </c>
      <c r="K11">
        <v>7.5</v>
      </c>
      <c r="M11">
        <f t="shared" si="0"/>
        <v>7.7</v>
      </c>
    </row>
    <row r="12" spans="1:13">
      <c r="I12" t="s">
        <v>16</v>
      </c>
      <c r="J12">
        <v>7.7</v>
      </c>
      <c r="K12">
        <v>7.4</v>
      </c>
      <c r="M12">
        <f t="shared" si="0"/>
        <v>7.5500000000000007</v>
      </c>
    </row>
    <row r="13" spans="1:13">
      <c r="I13" t="s">
        <v>17</v>
      </c>
      <c r="J13">
        <v>7.5</v>
      </c>
      <c r="K13">
        <v>7.35</v>
      </c>
      <c r="M13">
        <f t="shared" si="0"/>
        <v>7.4249999999999998</v>
      </c>
    </row>
    <row r="14" spans="1:13">
      <c r="I14" t="s">
        <v>18</v>
      </c>
      <c r="J14">
        <v>7.3</v>
      </c>
      <c r="K14">
        <v>7.3</v>
      </c>
      <c r="M14">
        <f t="shared" si="0"/>
        <v>7.3</v>
      </c>
    </row>
    <row r="22" spans="6:6">
      <c r="F22" s="6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J20"/>
  <sheetViews>
    <sheetView workbookViewId="0">
      <selection activeCell="B2" sqref="B2:J12"/>
    </sheetView>
  </sheetViews>
  <sheetFormatPr defaultRowHeight="15"/>
  <sheetData>
    <row r="1" spans="1:10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</row>
    <row r="2" spans="1:10">
      <c r="A2" s="3" t="s">
        <v>28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29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30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31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32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33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34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35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36</v>
      </c>
      <c r="B10" s="1">
        <v>0.98</v>
      </c>
      <c r="C10" s="1">
        <v>0.59</v>
      </c>
      <c r="D10" s="1">
        <v>0.59</v>
      </c>
      <c r="E10" s="1">
        <v>0.31</v>
      </c>
      <c r="F10" s="2">
        <v>1.4</v>
      </c>
      <c r="G10" s="1">
        <v>2.4699999999999998</v>
      </c>
      <c r="H10" s="1">
        <v>0.17</v>
      </c>
      <c r="I10" s="1">
        <v>-0.82</v>
      </c>
      <c r="J10" s="1">
        <v>-0.42</v>
      </c>
    </row>
    <row r="11" spans="1:10">
      <c r="A11" s="3" t="s">
        <v>37</v>
      </c>
      <c r="B11" s="1">
        <v>1.57</v>
      </c>
      <c r="C11" s="1">
        <v>0.69</v>
      </c>
      <c r="D11" s="1">
        <v>-0.05</v>
      </c>
      <c r="E11" s="1">
        <v>0.53</v>
      </c>
      <c r="F11" s="2">
        <v>2.8</v>
      </c>
      <c r="G11" s="1">
        <v>2.74</v>
      </c>
      <c r="H11" s="1">
        <v>0.22</v>
      </c>
      <c r="I11" s="1">
        <v>-0.93</v>
      </c>
      <c r="J11" s="1">
        <v>0.82</v>
      </c>
    </row>
    <row r="12" spans="1:10">
      <c r="A12" s="3" t="s">
        <v>38</v>
      </c>
      <c r="B12" s="1">
        <v>2.15</v>
      </c>
      <c r="C12" s="1">
        <v>0.7</v>
      </c>
      <c r="D12" s="1">
        <v>-0.42</v>
      </c>
      <c r="E12" s="1">
        <v>0.3</v>
      </c>
      <c r="F12" s="2">
        <v>2.1</v>
      </c>
      <c r="G12" s="1">
        <v>2.73</v>
      </c>
      <c r="H12" s="1">
        <v>0.32</v>
      </c>
      <c r="I12" s="1">
        <v>-0.69</v>
      </c>
      <c r="J12" s="1">
        <v>-0.28000000000000003</v>
      </c>
    </row>
    <row r="13" spans="1:10">
      <c r="J13" s="1"/>
    </row>
    <row r="14" spans="1:10">
      <c r="A14" s="69" t="s">
        <v>39</v>
      </c>
    </row>
    <row r="15" spans="1:10">
      <c r="A15" s="69" t="s">
        <v>40</v>
      </c>
    </row>
    <row r="20" spans="8:8">
      <c r="H20" s="6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K68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60" sqref="H60"/>
    </sheetView>
  </sheetViews>
  <sheetFormatPr defaultRowHeight="15"/>
  <cols>
    <col min="1" max="1" width="10.28515625" customWidth="1"/>
    <col min="2" max="2" width="5" customWidth="1"/>
    <col min="3" max="3" width="19.7109375" bestFit="1" customWidth="1"/>
    <col min="4" max="9" width="9" customWidth="1"/>
  </cols>
  <sheetData>
    <row r="1" spans="1:11"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K1" s="70" t="s">
        <v>49</v>
      </c>
    </row>
    <row r="2" spans="1:11">
      <c r="A2" s="3">
        <v>43466</v>
      </c>
      <c r="C2" s="2">
        <v>2.764135</v>
      </c>
      <c r="D2" s="2">
        <v>102.878</v>
      </c>
      <c r="E2" s="2">
        <v>260.76600000000002</v>
      </c>
      <c r="F2" s="2"/>
      <c r="G2" s="2"/>
      <c r="H2" s="2">
        <v>3.8</v>
      </c>
      <c r="I2" s="2">
        <v>2</v>
      </c>
      <c r="K2" s="70" t="s">
        <v>50</v>
      </c>
    </row>
    <row r="3" spans="1:11">
      <c r="A3" s="3">
        <v>43497</v>
      </c>
      <c r="B3" s="4"/>
      <c r="C3" s="2">
        <v>2.6901579999999998</v>
      </c>
      <c r="D3" s="2">
        <v>102.959</v>
      </c>
      <c r="E3" s="2">
        <v>261.18599999999998</v>
      </c>
      <c r="F3" s="2"/>
      <c r="G3" s="2"/>
      <c r="H3" s="2">
        <v>3.4</v>
      </c>
      <c r="I3" s="2">
        <v>2</v>
      </c>
    </row>
    <row r="4" spans="1:11">
      <c r="A4" s="3">
        <v>43525</v>
      </c>
      <c r="B4" s="4"/>
      <c r="C4" s="2">
        <v>2.552654</v>
      </c>
      <c r="D4" s="2">
        <v>103.04900000000001</v>
      </c>
      <c r="E4" s="2">
        <v>261.56700000000001</v>
      </c>
      <c r="F4" s="2"/>
      <c r="G4" s="2"/>
      <c r="H4" s="2">
        <v>3.5</v>
      </c>
      <c r="I4" s="2">
        <v>2</v>
      </c>
    </row>
    <row r="5" spans="1:11">
      <c r="A5" s="3">
        <v>43556</v>
      </c>
      <c r="B5" s="4"/>
      <c r="C5" s="2">
        <v>2.6247129999999999</v>
      </c>
      <c r="D5" s="2">
        <v>103.274</v>
      </c>
      <c r="E5" s="2">
        <v>261.99700000000001</v>
      </c>
      <c r="F5" s="2">
        <f t="shared" ref="F5:G36" si="0">4*(D5/D2*100-100)</f>
        <v>1.539687785532351</v>
      </c>
      <c r="G5" s="2">
        <f t="shared" si="0"/>
        <v>1.8882829816770368</v>
      </c>
      <c r="H5" s="2">
        <v>3.6</v>
      </c>
      <c r="I5" s="2">
        <v>2</v>
      </c>
    </row>
    <row r="6" spans="1:11">
      <c r="A6" s="3">
        <v>43586</v>
      </c>
      <c r="B6" s="4"/>
      <c r="C6" s="2">
        <v>2.3855369999999998</v>
      </c>
      <c r="D6" s="2">
        <v>103.381</v>
      </c>
      <c r="E6" s="2">
        <v>262.21699999999998</v>
      </c>
      <c r="F6" s="2">
        <f t="shared" si="0"/>
        <v>1.6394875630105616</v>
      </c>
      <c r="G6" s="2">
        <f t="shared" si="0"/>
        <v>1.5789513986201769</v>
      </c>
      <c r="H6" s="2">
        <v>3.7</v>
      </c>
      <c r="I6" s="2">
        <v>2</v>
      </c>
    </row>
    <row r="7" spans="1:11">
      <c r="A7" s="3">
        <v>43617</v>
      </c>
      <c r="B7" s="4">
        <v>2019</v>
      </c>
      <c r="C7" s="2">
        <v>2.5649359999999999</v>
      </c>
      <c r="D7" s="2">
        <v>103.586</v>
      </c>
      <c r="E7" s="2">
        <v>262.73899999999998</v>
      </c>
      <c r="F7" s="2">
        <f t="shared" si="0"/>
        <v>2.0844452639036035</v>
      </c>
      <c r="G7" s="2">
        <f t="shared" si="0"/>
        <v>1.7922750194022683</v>
      </c>
      <c r="H7" s="2">
        <v>3.9</v>
      </c>
      <c r="I7" s="2">
        <v>2</v>
      </c>
    </row>
    <row r="8" spans="1:11">
      <c r="A8" s="3">
        <v>43647</v>
      </c>
      <c r="B8" s="4"/>
      <c r="C8" s="2">
        <v>2.6220180000000002</v>
      </c>
      <c r="D8" s="2">
        <v>103.706</v>
      </c>
      <c r="E8" s="2">
        <v>263.27999999999997</v>
      </c>
      <c r="F8" s="2">
        <f t="shared" si="0"/>
        <v>1.673218815965356</v>
      </c>
      <c r="G8" s="2">
        <f t="shared" si="0"/>
        <v>1.9588010549738328</v>
      </c>
      <c r="H8" s="2">
        <v>3.9</v>
      </c>
      <c r="I8" s="2">
        <v>2</v>
      </c>
    </row>
    <row r="9" spans="1:11">
      <c r="A9" s="3">
        <v>43678</v>
      </c>
      <c r="B9" s="4"/>
      <c r="C9" s="2">
        <v>3.1642250000000001</v>
      </c>
      <c r="D9" s="2">
        <v>103.81100000000001</v>
      </c>
      <c r="E9" s="2">
        <v>263.87700000000001</v>
      </c>
      <c r="F9" s="2">
        <f t="shared" si="0"/>
        <v>1.6637486578771927</v>
      </c>
      <c r="G9" s="2">
        <f t="shared" si="0"/>
        <v>2.5322538203091653</v>
      </c>
      <c r="H9" s="2">
        <v>3.7</v>
      </c>
      <c r="I9" s="2">
        <v>2</v>
      </c>
    </row>
    <row r="10" spans="1:11">
      <c r="A10" s="3">
        <v>43709</v>
      </c>
      <c r="B10" s="4"/>
      <c r="C10" s="2">
        <v>2.983384</v>
      </c>
      <c r="D10" s="2">
        <v>103.889</v>
      </c>
      <c r="E10" s="2">
        <v>264.38799999999998</v>
      </c>
      <c r="F10" s="2">
        <f t="shared" si="0"/>
        <v>1.1700422837062661</v>
      </c>
      <c r="G10" s="2">
        <f t="shared" si="0"/>
        <v>2.5104761759768621</v>
      </c>
      <c r="H10" s="2">
        <v>3.6</v>
      </c>
      <c r="I10" s="2">
        <v>2</v>
      </c>
    </row>
    <row r="11" spans="1:11">
      <c r="A11" s="3">
        <v>43739</v>
      </c>
      <c r="B11" s="4"/>
      <c r="C11" s="2">
        <v>3.0831499999999998</v>
      </c>
      <c r="D11" s="2">
        <v>104.048</v>
      </c>
      <c r="E11" s="2">
        <v>264.97000000000003</v>
      </c>
      <c r="F11" s="2">
        <f t="shared" si="0"/>
        <v>1.3191136481977424</v>
      </c>
      <c r="G11" s="2">
        <f t="shared" si="0"/>
        <v>2.5676086295959522</v>
      </c>
      <c r="H11" s="2">
        <v>3.5</v>
      </c>
      <c r="I11" s="2">
        <v>2</v>
      </c>
    </row>
    <row r="12" spans="1:11">
      <c r="A12" s="3">
        <v>43770</v>
      </c>
      <c r="B12" s="4"/>
      <c r="C12" s="2">
        <v>2.8743720000000001</v>
      </c>
      <c r="D12" s="2">
        <v>104.066</v>
      </c>
      <c r="E12" s="2">
        <v>265.548</v>
      </c>
      <c r="F12" s="2">
        <f t="shared" si="0"/>
        <v>0.98255483522933673</v>
      </c>
      <c r="G12" s="2">
        <f t="shared" si="0"/>
        <v>2.5329983287668369</v>
      </c>
      <c r="H12" s="2">
        <v>3.7</v>
      </c>
      <c r="I12" s="2">
        <v>2</v>
      </c>
    </row>
    <row r="13" spans="1:11">
      <c r="A13" s="3">
        <v>43800</v>
      </c>
      <c r="B13" s="4"/>
      <c r="C13" s="2">
        <v>2.9034759999999999</v>
      </c>
      <c r="D13" s="2">
        <v>104.279</v>
      </c>
      <c r="E13" s="2">
        <v>266.02</v>
      </c>
      <c r="F13" s="2">
        <f t="shared" si="0"/>
        <v>1.501602672082754</v>
      </c>
      <c r="G13" s="2">
        <f t="shared" si="0"/>
        <v>2.4690984462229721</v>
      </c>
      <c r="H13" s="2">
        <v>3.7</v>
      </c>
      <c r="I13" s="2">
        <v>2</v>
      </c>
    </row>
    <row r="14" spans="1:11">
      <c r="A14" s="3">
        <v>43831</v>
      </c>
      <c r="C14" s="2">
        <v>2.837968</v>
      </c>
      <c r="D14" s="2">
        <v>104.47499999999999</v>
      </c>
      <c r="E14" s="2">
        <v>266.69799999999998</v>
      </c>
      <c r="F14" s="2">
        <f t="shared" si="0"/>
        <v>1.6415500538212768</v>
      </c>
      <c r="G14" s="2">
        <f t="shared" si="0"/>
        <v>2.6085971996828903</v>
      </c>
      <c r="H14" s="2">
        <v>3.8</v>
      </c>
      <c r="I14" s="2">
        <v>2</v>
      </c>
    </row>
    <row r="15" spans="1:11">
      <c r="A15" s="3">
        <v>43862</v>
      </c>
      <c r="B15" s="4"/>
      <c r="C15" s="2">
        <v>2.7419120000000001</v>
      </c>
      <c r="D15" s="2">
        <v>104.664</v>
      </c>
      <c r="E15" s="2">
        <v>267.40199999999999</v>
      </c>
      <c r="F15" s="2">
        <f t="shared" si="0"/>
        <v>2.2985413103223209</v>
      </c>
      <c r="G15" s="2">
        <f t="shared" si="0"/>
        <v>2.7927154412761865</v>
      </c>
      <c r="H15" s="2">
        <v>3.7</v>
      </c>
      <c r="I15" s="2">
        <v>2</v>
      </c>
    </row>
    <row r="16" spans="1:11">
      <c r="A16" s="3">
        <v>43891</v>
      </c>
      <c r="B16" s="4"/>
      <c r="C16" s="2">
        <v>2.0342210000000001</v>
      </c>
      <c r="D16" s="2">
        <v>104.586</v>
      </c>
      <c r="E16" s="2">
        <v>267.06799999999998</v>
      </c>
      <c r="F16" s="2">
        <f t="shared" si="0"/>
        <v>1.1776100653056005</v>
      </c>
      <c r="G16" s="2">
        <f t="shared" si="0"/>
        <v>1.5758213668145231</v>
      </c>
      <c r="H16" s="2">
        <v>3.5</v>
      </c>
      <c r="I16" s="2">
        <v>2</v>
      </c>
    </row>
    <row r="17" spans="1:10">
      <c r="A17" s="3">
        <v>43922</v>
      </c>
      <c r="B17" s="4"/>
      <c r="C17" s="2">
        <v>0.3836907</v>
      </c>
      <c r="D17" s="2">
        <v>104.23699999999999</v>
      </c>
      <c r="E17" s="2">
        <v>265.79599999999999</v>
      </c>
      <c r="F17" s="2">
        <f t="shared" si="0"/>
        <v>-0.911222780569517</v>
      </c>
      <c r="G17" s="2">
        <f t="shared" si="0"/>
        <v>-1.352841041177669</v>
      </c>
      <c r="H17" s="2">
        <v>3.3</v>
      </c>
      <c r="I17" s="2">
        <v>2</v>
      </c>
    </row>
    <row r="18" spans="1:10">
      <c r="A18" s="3">
        <v>43952</v>
      </c>
      <c r="B18" s="4"/>
      <c r="C18" s="2">
        <v>-0.35941089999999998</v>
      </c>
      <c r="D18" s="2">
        <v>104.364</v>
      </c>
      <c r="E18" s="2">
        <v>265.46100000000001</v>
      </c>
      <c r="F18" s="2">
        <f t="shared" si="0"/>
        <v>-1.1465260261408048</v>
      </c>
      <c r="G18" s="2">
        <f t="shared" si="0"/>
        <v>-2.9034936163528755</v>
      </c>
      <c r="H18" s="2">
        <v>3.5</v>
      </c>
      <c r="I18" s="2">
        <v>2</v>
      </c>
      <c r="J18" s="65"/>
    </row>
    <row r="19" spans="1:10">
      <c r="A19" s="3">
        <v>43983</v>
      </c>
      <c r="B19" s="4">
        <v>2020</v>
      </c>
      <c r="C19" s="2">
        <v>0.46798669999999998</v>
      </c>
      <c r="D19" s="2">
        <v>104.527</v>
      </c>
      <c r="E19" s="2">
        <v>265.839</v>
      </c>
      <c r="F19" s="2">
        <f t="shared" si="0"/>
        <v>-0.22565161685122348</v>
      </c>
      <c r="G19" s="2">
        <f t="shared" si="0"/>
        <v>-1.8407297017988071</v>
      </c>
      <c r="H19" s="2">
        <v>3.8</v>
      </c>
      <c r="I19" s="2">
        <v>2</v>
      </c>
    </row>
    <row r="20" spans="1:10">
      <c r="A20" s="3">
        <v>44013</v>
      </c>
      <c r="B20" s="4"/>
      <c r="C20" s="2">
        <v>3.1846549999999998</v>
      </c>
      <c r="D20" s="2">
        <v>104.913</v>
      </c>
      <c r="E20" s="2">
        <v>267.37299999999999</v>
      </c>
      <c r="F20" s="2">
        <f t="shared" si="0"/>
        <v>2.5940884714640333</v>
      </c>
      <c r="G20" s="2">
        <f t="shared" si="0"/>
        <v>2.3732486568646323</v>
      </c>
      <c r="H20" s="2">
        <v>3.9</v>
      </c>
      <c r="I20" s="2">
        <v>2</v>
      </c>
    </row>
    <row r="21" spans="1:10">
      <c r="A21" s="3">
        <v>44044</v>
      </c>
      <c r="B21" s="4"/>
      <c r="C21" s="2">
        <v>4.0455699999999997</v>
      </c>
      <c r="D21" s="2">
        <v>105.229</v>
      </c>
      <c r="E21" s="2">
        <v>268.39</v>
      </c>
      <c r="F21" s="2">
        <f t="shared" si="0"/>
        <v>3.3153194588171573</v>
      </c>
      <c r="G21" s="2">
        <f t="shared" si="0"/>
        <v>4.4134543303912892</v>
      </c>
      <c r="H21" s="2">
        <v>3.5</v>
      </c>
      <c r="I21" s="2">
        <v>2</v>
      </c>
    </row>
    <row r="22" spans="1:10">
      <c r="A22" s="3">
        <v>44075</v>
      </c>
      <c r="B22" s="4"/>
      <c r="C22" s="2">
        <v>3.1323120000000002</v>
      </c>
      <c r="D22" s="2">
        <v>105.39</v>
      </c>
      <c r="E22" s="2">
        <v>268.89999999999998</v>
      </c>
      <c r="F22" s="2">
        <f t="shared" si="0"/>
        <v>3.3024960058166357</v>
      </c>
      <c r="G22" s="2">
        <f t="shared" si="0"/>
        <v>4.605795236966685</v>
      </c>
      <c r="H22" s="2">
        <v>3.5</v>
      </c>
      <c r="I22" s="2">
        <v>2</v>
      </c>
    </row>
    <row r="23" spans="1:10">
      <c r="A23" s="3">
        <v>44105</v>
      </c>
      <c r="B23" s="4"/>
      <c r="C23" s="2">
        <v>1.3518840000000001</v>
      </c>
      <c r="D23" s="2">
        <v>105.47</v>
      </c>
      <c r="E23" s="2">
        <v>269.27999999999997</v>
      </c>
      <c r="F23" s="2">
        <f t="shared" si="0"/>
        <v>2.1236643695252724</v>
      </c>
      <c r="G23" s="2">
        <f t="shared" si="0"/>
        <v>2.8529432665228001</v>
      </c>
      <c r="H23" s="2">
        <v>3.5</v>
      </c>
      <c r="I23" s="2">
        <v>2</v>
      </c>
    </row>
    <row r="24" spans="1:10">
      <c r="A24" s="3">
        <v>44136</v>
      </c>
      <c r="B24" s="4"/>
      <c r="C24" s="2">
        <v>1.2028239999999999</v>
      </c>
      <c r="D24" s="2">
        <v>105.55200000000001</v>
      </c>
      <c r="E24" s="2">
        <v>269.96699999999998</v>
      </c>
      <c r="F24" s="2">
        <f t="shared" si="0"/>
        <v>1.2277984205875327</v>
      </c>
      <c r="G24" s="2">
        <f t="shared" si="0"/>
        <v>2.3503111144230502</v>
      </c>
      <c r="H24" s="2">
        <v>3.7</v>
      </c>
      <c r="I24" s="2">
        <v>2</v>
      </c>
    </row>
    <row r="25" spans="1:10">
      <c r="A25" s="3">
        <v>44166</v>
      </c>
      <c r="B25" s="4"/>
      <c r="C25" s="2">
        <v>1.62974</v>
      </c>
      <c r="D25" s="2">
        <v>105.899</v>
      </c>
      <c r="E25" s="2">
        <v>270.33999999999997</v>
      </c>
      <c r="F25" s="2">
        <f t="shared" si="0"/>
        <v>1.9318720941266179</v>
      </c>
      <c r="G25" s="2">
        <f t="shared" si="0"/>
        <v>2.1420602454443838</v>
      </c>
      <c r="H25" s="2">
        <v>3.4</v>
      </c>
      <c r="I25" s="2">
        <v>2</v>
      </c>
    </row>
    <row r="26" spans="1:10">
      <c r="A26" s="3">
        <v>44197</v>
      </c>
      <c r="C26" s="2">
        <v>1.595782</v>
      </c>
      <c r="D26" s="2">
        <v>106.267</v>
      </c>
      <c r="E26" s="2">
        <v>270.42200000000003</v>
      </c>
      <c r="F26" s="2">
        <f t="shared" si="0"/>
        <v>3.0226604721721628</v>
      </c>
      <c r="G26" s="2">
        <f t="shared" si="0"/>
        <v>1.6963755199050183</v>
      </c>
      <c r="H26" s="2">
        <v>3.4</v>
      </c>
      <c r="I26" s="2">
        <v>2</v>
      </c>
    </row>
    <row r="27" spans="1:10">
      <c r="A27" s="3">
        <v>44228</v>
      </c>
      <c r="B27" s="4"/>
      <c r="C27" s="2">
        <v>1.5908659999999999</v>
      </c>
      <c r="D27" s="2">
        <v>106.499</v>
      </c>
      <c r="E27" s="2">
        <v>270.81299999999999</v>
      </c>
      <c r="F27" s="2">
        <f t="shared" si="0"/>
        <v>3.5887524632408372</v>
      </c>
      <c r="G27" s="2">
        <f t="shared" si="0"/>
        <v>1.2534865372434751</v>
      </c>
      <c r="H27" s="2">
        <v>3.4</v>
      </c>
      <c r="I27" s="2">
        <v>2</v>
      </c>
    </row>
    <row r="28" spans="1:10">
      <c r="A28" s="3">
        <v>44256</v>
      </c>
      <c r="B28" s="4"/>
      <c r="C28" s="2">
        <v>1.8794839999999999</v>
      </c>
      <c r="D28" s="2">
        <v>106.94499999999999</v>
      </c>
      <c r="E28" s="2">
        <v>271.46100000000001</v>
      </c>
      <c r="F28" s="2">
        <f t="shared" si="0"/>
        <v>3.9509343808723543</v>
      </c>
      <c r="G28" s="2">
        <f t="shared" si="0"/>
        <v>1.6586520677665817</v>
      </c>
      <c r="H28" s="2">
        <v>3.4</v>
      </c>
      <c r="I28" s="2">
        <v>2</v>
      </c>
    </row>
    <row r="29" spans="1:10">
      <c r="A29" s="3">
        <v>44287</v>
      </c>
      <c r="B29" s="4"/>
      <c r="C29" s="2">
        <v>3.2542249999999999</v>
      </c>
      <c r="D29" s="2">
        <v>107.59399999999999</v>
      </c>
      <c r="E29" s="2">
        <v>273.66500000000002</v>
      </c>
      <c r="F29" s="2">
        <f t="shared" si="0"/>
        <v>4.9949655114005509</v>
      </c>
      <c r="G29" s="2">
        <f t="shared" si="0"/>
        <v>4.7969469939575333</v>
      </c>
      <c r="H29" s="2">
        <v>3.2</v>
      </c>
      <c r="I29" s="2">
        <v>2</v>
      </c>
    </row>
    <row r="30" spans="1:10">
      <c r="A30" s="3">
        <v>44317</v>
      </c>
      <c r="B30" s="4"/>
      <c r="C30" s="2">
        <v>3.8828740000000002</v>
      </c>
      <c r="D30" s="2">
        <v>108.167</v>
      </c>
      <c r="E30" s="2">
        <v>275.49400000000003</v>
      </c>
      <c r="F30" s="2">
        <f t="shared" si="0"/>
        <v>6.264847557254086</v>
      </c>
      <c r="G30" s="2">
        <f t="shared" si="0"/>
        <v>6.9139960046231863</v>
      </c>
      <c r="H30" s="2">
        <v>3</v>
      </c>
      <c r="I30" s="2">
        <v>2</v>
      </c>
    </row>
    <row r="31" spans="1:10">
      <c r="A31" s="3">
        <v>44348</v>
      </c>
      <c r="B31" s="4">
        <v>2021</v>
      </c>
      <c r="C31" s="2">
        <v>4.1392959999999999</v>
      </c>
      <c r="D31" s="2">
        <v>108.655</v>
      </c>
      <c r="E31" s="2">
        <v>277.58499999999998</v>
      </c>
      <c r="F31" s="2">
        <f t="shared" si="0"/>
        <v>6.395810930852349</v>
      </c>
      <c r="G31" s="2">
        <f t="shared" si="0"/>
        <v>9.0237640029322392</v>
      </c>
      <c r="H31" s="2">
        <v>3.2</v>
      </c>
      <c r="I31" s="2">
        <v>2</v>
      </c>
    </row>
    <row r="32" spans="1:10">
      <c r="A32" s="3">
        <v>44378</v>
      </c>
      <c r="B32" s="4"/>
      <c r="C32" s="2">
        <v>3.876566</v>
      </c>
      <c r="D32" s="2">
        <v>109.12</v>
      </c>
      <c r="E32" s="2">
        <v>278.61200000000002</v>
      </c>
      <c r="F32" s="2">
        <f t="shared" si="0"/>
        <v>5.6731788017919484</v>
      </c>
      <c r="G32" s="2">
        <f t="shared" si="0"/>
        <v>7.230738311439211</v>
      </c>
      <c r="H32" s="2">
        <v>3.7</v>
      </c>
      <c r="I32" s="2">
        <v>2</v>
      </c>
    </row>
    <row r="33" spans="1:9">
      <c r="A33" s="3">
        <v>44409</v>
      </c>
      <c r="B33" s="4"/>
      <c r="C33" s="2">
        <v>3.4954450000000001</v>
      </c>
      <c r="D33" s="2">
        <v>109.458</v>
      </c>
      <c r="E33" s="2">
        <v>278.99299999999999</v>
      </c>
      <c r="F33" s="2">
        <f t="shared" si="0"/>
        <v>4.7740993094011515</v>
      </c>
      <c r="G33" s="2">
        <f t="shared" si="0"/>
        <v>5.0803284282052914</v>
      </c>
      <c r="H33" s="2">
        <v>3.9</v>
      </c>
      <c r="I33" s="2">
        <v>2</v>
      </c>
    </row>
    <row r="34" spans="1:9">
      <c r="A34" s="3">
        <v>44440</v>
      </c>
      <c r="B34" s="4"/>
      <c r="C34" s="2">
        <v>3.5339589999999999</v>
      </c>
      <c r="D34" s="2">
        <v>109.684</v>
      </c>
      <c r="E34" s="2">
        <v>279.70999999999998</v>
      </c>
      <c r="F34" s="2">
        <f t="shared" si="0"/>
        <v>3.7881367631493958</v>
      </c>
      <c r="G34" s="2">
        <f t="shared" si="0"/>
        <v>3.0621251148296551</v>
      </c>
      <c r="H34" s="2">
        <v>4.2</v>
      </c>
      <c r="I34" s="2">
        <v>2</v>
      </c>
    </row>
    <row r="35" spans="1:9">
      <c r="A35" s="3">
        <v>44470</v>
      </c>
      <c r="B35" s="4"/>
      <c r="C35" s="2">
        <v>4.052816</v>
      </c>
      <c r="D35" s="2">
        <v>110.217</v>
      </c>
      <c r="E35" s="2">
        <v>281.62299999999999</v>
      </c>
      <c r="F35" s="2">
        <f t="shared" si="0"/>
        <v>4.0212609970674293</v>
      </c>
      <c r="G35" s="2">
        <f t="shared" si="0"/>
        <v>4.3228575940734117</v>
      </c>
      <c r="H35" s="2">
        <v>4.0999999999999996</v>
      </c>
      <c r="I35" s="2">
        <v>2</v>
      </c>
    </row>
    <row r="36" spans="1:9">
      <c r="A36" s="3">
        <v>44501</v>
      </c>
      <c r="B36" s="4"/>
      <c r="C36" s="2">
        <v>4.6066520000000004</v>
      </c>
      <c r="D36" s="2">
        <v>110.77800000000001</v>
      </c>
      <c r="E36" s="2">
        <v>283.39299999999997</v>
      </c>
      <c r="F36" s="2">
        <f t="shared" si="0"/>
        <v>4.8237680206107143</v>
      </c>
      <c r="G36" s="2">
        <f t="shared" si="0"/>
        <v>6.30840200291766</v>
      </c>
      <c r="H36" s="2">
        <v>4.3</v>
      </c>
      <c r="I36" s="2">
        <v>2</v>
      </c>
    </row>
    <row r="37" spans="1:9">
      <c r="A37" s="3">
        <v>44531</v>
      </c>
      <c r="B37" s="4"/>
      <c r="C37" s="2">
        <v>5.1099319999999997</v>
      </c>
      <c r="D37" s="2">
        <v>111.446</v>
      </c>
      <c r="E37" s="2">
        <v>285.221</v>
      </c>
      <c r="F37" s="2">
        <f t="shared" ref="F37:G61" si="1">4*(D37/D34*100-100)</f>
        <v>6.4257321031326455</v>
      </c>
      <c r="G37" s="2">
        <f t="shared" si="1"/>
        <v>7.8810196274713462</v>
      </c>
      <c r="H37" s="2">
        <v>4.5</v>
      </c>
      <c r="I37" s="2">
        <v>2</v>
      </c>
    </row>
    <row r="38" spans="1:9">
      <c r="A38" s="3">
        <v>44562</v>
      </c>
      <c r="C38" s="2">
        <v>5.4329609999999997</v>
      </c>
      <c r="D38" s="2">
        <v>111.973</v>
      </c>
      <c r="E38" s="2">
        <v>286.81099999999998</v>
      </c>
      <c r="F38" s="2">
        <f t="shared" si="1"/>
        <v>6.3728825861709311</v>
      </c>
      <c r="G38" s="2">
        <f t="shared" si="1"/>
        <v>7.3687163335380319</v>
      </c>
      <c r="H38" s="2">
        <v>5.0999999999999996</v>
      </c>
      <c r="I38" s="2">
        <v>2</v>
      </c>
    </row>
    <row r="39" spans="1:9">
      <c r="A39" s="3">
        <v>44593</v>
      </c>
      <c r="B39" s="4"/>
      <c r="C39" s="2">
        <v>5.960108</v>
      </c>
      <c r="D39" s="2">
        <v>112.43600000000001</v>
      </c>
      <c r="E39" s="2">
        <v>288.28699999999998</v>
      </c>
      <c r="F39" s="2">
        <f t="shared" si="1"/>
        <v>5.986748271317424</v>
      </c>
      <c r="G39" s="2">
        <f t="shared" si="1"/>
        <v>6.9077217856475386</v>
      </c>
      <c r="H39" s="2">
        <v>5.8</v>
      </c>
      <c r="I39" s="2">
        <v>2</v>
      </c>
    </row>
    <row r="40" spans="1:9">
      <c r="A40" s="3">
        <v>44621</v>
      </c>
      <c r="B40" s="4"/>
      <c r="C40" s="2">
        <v>6.1498340000000002</v>
      </c>
      <c r="D40" s="2">
        <v>112.88</v>
      </c>
      <c r="E40" s="2">
        <v>289.041</v>
      </c>
      <c r="F40" s="2">
        <f t="shared" si="1"/>
        <v>5.1468872817328588</v>
      </c>
      <c r="G40" s="2">
        <f t="shared" si="1"/>
        <v>5.357249290900711</v>
      </c>
      <c r="H40" s="2">
        <v>6</v>
      </c>
      <c r="I40" s="2">
        <v>2</v>
      </c>
    </row>
    <row r="41" spans="1:9">
      <c r="A41" s="3">
        <v>44652</v>
      </c>
      <c r="B41" s="4"/>
      <c r="C41" s="2">
        <v>6.2901179999999997</v>
      </c>
      <c r="D41" s="2">
        <v>113.248</v>
      </c>
      <c r="E41" s="2">
        <v>290.51499999999999</v>
      </c>
      <c r="F41" s="2">
        <f t="shared" si="1"/>
        <v>4.5546694292374355</v>
      </c>
      <c r="G41" s="2">
        <f t="shared" si="1"/>
        <v>5.1657711872975369</v>
      </c>
      <c r="H41" s="2">
        <v>6</v>
      </c>
      <c r="I41" s="2">
        <v>2</v>
      </c>
    </row>
    <row r="42" spans="1:9">
      <c r="A42" s="3">
        <v>44682</v>
      </c>
      <c r="B42" s="4"/>
      <c r="C42" s="2">
        <v>6.5574279999999998</v>
      </c>
      <c r="D42" s="2">
        <v>113.65600000000001</v>
      </c>
      <c r="E42" s="2">
        <v>292.072</v>
      </c>
      <c r="F42" s="2">
        <f t="shared" si="1"/>
        <v>4.3402468960119336</v>
      </c>
      <c r="G42" s="2">
        <f t="shared" si="1"/>
        <v>5.2517109685834384</v>
      </c>
      <c r="H42" s="2">
        <v>6.1</v>
      </c>
      <c r="I42" s="2">
        <v>2</v>
      </c>
    </row>
    <row r="43" spans="1:9">
      <c r="A43" s="3">
        <v>44713</v>
      </c>
      <c r="B43" s="4">
        <v>2022</v>
      </c>
      <c r="C43" s="2">
        <v>7.5169819999999996</v>
      </c>
      <c r="D43" s="2">
        <v>114.297</v>
      </c>
      <c r="E43" s="2">
        <v>293.97199999999998</v>
      </c>
      <c r="F43" s="2">
        <f t="shared" si="1"/>
        <v>5.0212615166548744</v>
      </c>
      <c r="G43" s="2">
        <f t="shared" si="1"/>
        <v>6.8239453918301933</v>
      </c>
      <c r="H43" s="2">
        <v>6.7</v>
      </c>
      <c r="I43" s="2">
        <v>2</v>
      </c>
    </row>
    <row r="44" spans="1:9">
      <c r="A44" s="3">
        <v>44743</v>
      </c>
      <c r="B44" s="4"/>
      <c r="C44" s="2">
        <v>7.1914870000000004</v>
      </c>
      <c r="D44" s="2">
        <v>114.53400000000001</v>
      </c>
      <c r="E44" s="2">
        <v>295.05500000000001</v>
      </c>
      <c r="F44" s="2">
        <f t="shared" si="1"/>
        <v>4.5422435716304221</v>
      </c>
      <c r="G44" s="2">
        <f t="shared" si="1"/>
        <v>6.2509681083593591</v>
      </c>
      <c r="H44" s="2">
        <v>6.7</v>
      </c>
      <c r="I44" s="2">
        <v>2</v>
      </c>
    </row>
    <row r="45" spans="1:9">
      <c r="A45" s="3">
        <v>44774</v>
      </c>
      <c r="B45" s="4"/>
      <c r="C45" s="2">
        <v>7.2842529999999996</v>
      </c>
      <c r="D45" s="2">
        <v>115.158</v>
      </c>
      <c r="E45" s="2">
        <v>296.56900000000002</v>
      </c>
      <c r="F45" s="2">
        <f t="shared" si="1"/>
        <v>5.2861265573309311</v>
      </c>
      <c r="G45" s="2">
        <f t="shared" si="1"/>
        <v>6.1587553753868747</v>
      </c>
      <c r="H45" s="2">
        <v>6.7</v>
      </c>
      <c r="I45" s="2">
        <v>2</v>
      </c>
    </row>
    <row r="46" spans="1:9">
      <c r="A46" s="3">
        <v>44805</v>
      </c>
      <c r="B46" s="4"/>
      <c r="C46" s="2">
        <v>7.1832919999999998</v>
      </c>
      <c r="D46" s="2">
        <v>115.68600000000001</v>
      </c>
      <c r="E46" s="2">
        <v>298.28399999999999</v>
      </c>
      <c r="F46" s="2">
        <f t="shared" si="1"/>
        <v>4.8610199742776103</v>
      </c>
      <c r="G46" s="2">
        <f t="shared" si="1"/>
        <v>5.867225450042838</v>
      </c>
      <c r="H46" s="2">
        <v>6.3</v>
      </c>
      <c r="I46" s="2">
        <v>2</v>
      </c>
    </row>
    <row r="47" spans="1:9">
      <c r="A47" s="3">
        <v>44835</v>
      </c>
      <c r="B47" s="4"/>
      <c r="C47" s="2">
        <v>6.9716940000000003</v>
      </c>
      <c r="D47" s="2">
        <v>116.087</v>
      </c>
      <c r="E47" s="2">
        <v>299.351</v>
      </c>
      <c r="F47" s="2">
        <f t="shared" si="1"/>
        <v>5.4237169748720362</v>
      </c>
      <c r="G47" s="2">
        <f t="shared" si="1"/>
        <v>5.8239989154564</v>
      </c>
      <c r="H47" s="2">
        <v>6.4</v>
      </c>
      <c r="I47" s="2">
        <v>2</v>
      </c>
    </row>
    <row r="48" spans="1:9">
      <c r="A48" s="3">
        <v>44866</v>
      </c>
      <c r="B48" s="4"/>
      <c r="C48" s="2">
        <v>6.466939</v>
      </c>
      <c r="D48" s="2">
        <v>116.417</v>
      </c>
      <c r="E48" s="2">
        <v>300.29199999999997</v>
      </c>
      <c r="F48" s="2">
        <f t="shared" si="1"/>
        <v>4.3731221452265459</v>
      </c>
      <c r="G48" s="2">
        <f t="shared" si="1"/>
        <v>5.0214284028336351</v>
      </c>
      <c r="H48" s="2">
        <v>6.4</v>
      </c>
      <c r="I48" s="2">
        <v>2</v>
      </c>
    </row>
    <row r="49" spans="1:9">
      <c r="A49" s="3">
        <v>44896</v>
      </c>
      <c r="B49" s="4"/>
      <c r="C49" s="2">
        <v>5.7753829999999997</v>
      </c>
      <c r="D49" s="2">
        <v>116.86799999999999</v>
      </c>
      <c r="E49" s="2">
        <v>301.423</v>
      </c>
      <c r="F49" s="2">
        <f t="shared" si="1"/>
        <v>4.0869249520252424</v>
      </c>
      <c r="G49" s="2">
        <f t="shared" si="1"/>
        <v>4.2094111651982189</v>
      </c>
      <c r="H49" s="2">
        <v>6.1</v>
      </c>
      <c r="I49" s="2">
        <v>2</v>
      </c>
    </row>
    <row r="50" spans="1:9">
      <c r="A50" s="3">
        <v>44927</v>
      </c>
      <c r="C50" s="2">
        <v>5.9679029999999997</v>
      </c>
      <c r="D50" s="2">
        <v>117.461</v>
      </c>
      <c r="E50" s="2">
        <v>302.709</v>
      </c>
      <c r="F50" s="2">
        <f t="shared" si="1"/>
        <v>4.7343802492957821</v>
      </c>
      <c r="G50" s="2">
        <f t="shared" si="1"/>
        <v>4.487040297176236</v>
      </c>
      <c r="H50" s="2">
        <v>6.1</v>
      </c>
      <c r="I50" s="2">
        <v>2</v>
      </c>
    </row>
    <row r="51" spans="1:9">
      <c r="A51" s="3">
        <v>44958</v>
      </c>
      <c r="B51" s="4"/>
      <c r="C51" s="2">
        <v>6.2625739999999999</v>
      </c>
      <c r="D51" s="2">
        <v>117.883</v>
      </c>
      <c r="E51" s="2">
        <v>304.12400000000002</v>
      </c>
      <c r="F51" s="2">
        <f t="shared" si="1"/>
        <v>5.0370650334572815</v>
      </c>
      <c r="G51" s="2">
        <f t="shared" si="1"/>
        <v>5.1043650846510218</v>
      </c>
      <c r="H51" s="2">
        <v>6.1</v>
      </c>
      <c r="I51" s="2">
        <v>2</v>
      </c>
    </row>
    <row r="52" spans="1:9">
      <c r="A52" s="3">
        <v>44986</v>
      </c>
      <c r="B52" s="4"/>
      <c r="C52" s="2">
        <v>5.6940049999999998</v>
      </c>
      <c r="D52" s="2">
        <v>118.279</v>
      </c>
      <c r="E52" s="2">
        <v>305.11200000000002</v>
      </c>
      <c r="F52" s="2">
        <f t="shared" si="1"/>
        <v>4.8293801553890034</v>
      </c>
      <c r="G52" s="2">
        <f t="shared" si="1"/>
        <v>4.8954459347827424</v>
      </c>
      <c r="H52" s="2">
        <v>6.4</v>
      </c>
      <c r="I52" s="2">
        <v>2</v>
      </c>
    </row>
    <row r="53" spans="1:9">
      <c r="A53" s="3">
        <v>45017</v>
      </c>
      <c r="B53" s="4"/>
      <c r="C53" s="2">
        <v>5.512975</v>
      </c>
      <c r="D53" s="2">
        <v>118.642</v>
      </c>
      <c r="E53" s="2">
        <v>306.53899999999999</v>
      </c>
      <c r="F53" s="2">
        <f t="shared" si="1"/>
        <v>4.0217604140948993</v>
      </c>
      <c r="G53" s="2">
        <f t="shared" si="1"/>
        <v>5.0609661424007868</v>
      </c>
      <c r="H53" s="2">
        <v>6.1</v>
      </c>
      <c r="I53" s="2">
        <v>2</v>
      </c>
    </row>
    <row r="54" spans="1:9">
      <c r="A54" s="3">
        <v>45047</v>
      </c>
      <c r="B54" s="4"/>
      <c r="C54" s="2">
        <v>4.5010940000000002</v>
      </c>
      <c r="D54" s="2">
        <v>118.98399999999999</v>
      </c>
      <c r="E54" s="2">
        <v>307.64600000000002</v>
      </c>
      <c r="F54" s="2">
        <f t="shared" si="1"/>
        <v>3.735907637233538</v>
      </c>
      <c r="G54" s="2">
        <f t="shared" si="1"/>
        <v>4.6323210269495121</v>
      </c>
      <c r="H54" s="2">
        <v>6</v>
      </c>
      <c r="I54" s="2">
        <v>2</v>
      </c>
    </row>
    <row r="55" spans="1:9">
      <c r="A55" s="3">
        <v>45078</v>
      </c>
      <c r="B55" s="4">
        <v>2023</v>
      </c>
      <c r="C55" s="2">
        <v>4.2472770000000004</v>
      </c>
      <c r="D55" s="2">
        <v>119.18899999999999</v>
      </c>
      <c r="E55" s="2">
        <v>308.245</v>
      </c>
      <c r="F55" s="2">
        <f t="shared" si="1"/>
        <v>3.0774693732615219</v>
      </c>
      <c r="G55" s="2">
        <f t="shared" si="1"/>
        <v>4.1073441883636406</v>
      </c>
      <c r="H55" s="2">
        <v>5.6</v>
      </c>
      <c r="I55" s="2">
        <v>2</v>
      </c>
    </row>
    <row r="56" spans="1:9">
      <c r="A56" s="3">
        <v>45108</v>
      </c>
      <c r="B56" s="4"/>
      <c r="C56" s="2">
        <v>3.618058</v>
      </c>
      <c r="D56" s="2">
        <v>119.33199999999999</v>
      </c>
      <c r="E56" s="2">
        <v>308.94499999999999</v>
      </c>
      <c r="F56" s="2">
        <f t="shared" si="1"/>
        <v>2.3263262588290559</v>
      </c>
      <c r="G56" s="2">
        <f t="shared" si="1"/>
        <v>3.1395678853261302</v>
      </c>
      <c r="H56" s="2">
        <v>5.7</v>
      </c>
      <c r="I56" s="2">
        <v>2</v>
      </c>
    </row>
    <row r="57" spans="1:9">
      <c r="A57" s="3">
        <v>45139</v>
      </c>
      <c r="B57" s="4"/>
      <c r="C57" s="2">
        <v>3.8030379999999999</v>
      </c>
      <c r="D57" s="2">
        <v>119.449</v>
      </c>
      <c r="E57" s="2">
        <v>309.65600000000001</v>
      </c>
      <c r="F57" s="2">
        <f t="shared" si="1"/>
        <v>1.563235392994045</v>
      </c>
      <c r="G57" s="2">
        <f t="shared" si="1"/>
        <v>2.6133933156939975</v>
      </c>
      <c r="H57" s="2">
        <v>5.3</v>
      </c>
      <c r="I57" s="2">
        <v>2</v>
      </c>
    </row>
    <row r="58" spans="1:9">
      <c r="A58" s="3">
        <v>45170</v>
      </c>
      <c r="B58" s="4"/>
      <c r="C58" s="2">
        <v>4.3812049999999996</v>
      </c>
      <c r="D58" s="2">
        <v>119.842</v>
      </c>
      <c r="E58" s="2">
        <v>310.64400000000001</v>
      </c>
      <c r="F58" s="2">
        <f t="shared" si="1"/>
        <v>2.1914774014380214</v>
      </c>
      <c r="G58" s="2">
        <f t="shared" si="1"/>
        <v>3.1131080796120045</v>
      </c>
      <c r="H58" s="2">
        <v>5.2</v>
      </c>
      <c r="I58" s="2">
        <v>2</v>
      </c>
    </row>
    <row r="59" spans="1:9">
      <c r="A59" s="3">
        <v>45200</v>
      </c>
      <c r="B59" s="4"/>
      <c r="C59" s="2">
        <v>4.5231019999999997</v>
      </c>
      <c r="D59" s="2">
        <v>120.015</v>
      </c>
      <c r="E59" s="2">
        <v>311.39</v>
      </c>
      <c r="F59" s="2">
        <f t="shared" si="1"/>
        <v>2.2894110548721187</v>
      </c>
      <c r="G59" s="2">
        <f t="shared" si="1"/>
        <v>3.1656120021362426</v>
      </c>
      <c r="H59" s="2">
        <v>5.2</v>
      </c>
      <c r="I59" s="2">
        <v>2</v>
      </c>
    </row>
    <row r="60" spans="1:9">
      <c r="A60" s="3">
        <v>45231</v>
      </c>
      <c r="B60" s="4"/>
      <c r="C60" s="2">
        <v>4.2775179999999997</v>
      </c>
      <c r="D60" s="2">
        <v>120.122</v>
      </c>
      <c r="E60" s="2">
        <v>312.34899999999999</v>
      </c>
      <c r="F60" s="2">
        <f t="shared" si="1"/>
        <v>2.2536814874968059</v>
      </c>
      <c r="G60" s="2">
        <f t="shared" si="1"/>
        <v>3.4786989433434883</v>
      </c>
      <c r="H60" s="2">
        <v>5.2</v>
      </c>
      <c r="I60" s="2">
        <v>2</v>
      </c>
    </row>
    <row r="61" spans="1:9">
      <c r="A61" s="3">
        <v>45261</v>
      </c>
      <c r="B61" s="4"/>
      <c r="C61" s="2">
        <v>3.9912160000000001</v>
      </c>
      <c r="D61" s="2">
        <v>120.30500000000001</v>
      </c>
      <c r="E61" s="2">
        <v>313.209</v>
      </c>
      <c r="F61" s="2">
        <f t="shared" si="1"/>
        <v>1.545368067956133</v>
      </c>
      <c r="G61" s="2">
        <f t="shared" si="1"/>
        <v>3.3028160852937845</v>
      </c>
      <c r="H61" s="2">
        <v>5.2</v>
      </c>
      <c r="I61" s="2">
        <v>2</v>
      </c>
    </row>
    <row r="62" spans="1:9">
      <c r="A62" s="3">
        <v>45292</v>
      </c>
      <c r="B62" s="4">
        <v>2024</v>
      </c>
      <c r="C62" s="2">
        <v>4.7878985399999996</v>
      </c>
      <c r="D62" s="116">
        <v>120.913</v>
      </c>
      <c r="E62" s="2">
        <v>314.43799999999999</v>
      </c>
      <c r="F62" s="2">
        <f>4*(D62/D59*100-100)</f>
        <v>2.9929592134316749</v>
      </c>
      <c r="G62" s="2">
        <f>4*(E62/E59*100-100)</f>
        <v>3.9153473136581169</v>
      </c>
      <c r="H62" s="2">
        <v>5</v>
      </c>
      <c r="I62" s="2">
        <v>2</v>
      </c>
    </row>
    <row r="63" spans="1:9">
      <c r="A63" s="3">
        <v>45323</v>
      </c>
      <c r="B63" s="4"/>
      <c r="C63" s="2">
        <v>5</v>
      </c>
      <c r="D63" s="116">
        <v>121.224</v>
      </c>
      <c r="E63" s="2">
        <v>315.565</v>
      </c>
      <c r="F63" s="2">
        <f>4*(D63/D60*100-100)</f>
        <v>3.6696025707198032</v>
      </c>
      <c r="G63" s="2">
        <f t="shared" ref="G63" si="2">4*(E63/E60*100-100)</f>
        <v>4.1184700447255977</v>
      </c>
      <c r="H63" s="2">
        <v>5</v>
      </c>
      <c r="I63" s="2">
        <v>2</v>
      </c>
    </row>
    <row r="64" spans="1:9">
      <c r="A64" s="3">
        <v>45352</v>
      </c>
      <c r="B64" s="4"/>
      <c r="C64" s="2">
        <v>5.2</v>
      </c>
      <c r="D64" s="116">
        <v>121.629</v>
      </c>
      <c r="E64" s="2">
        <v>316.69799999999998</v>
      </c>
      <c r="F64" s="2">
        <f>4*(D64/D61*100-100)</f>
        <v>4.402144549270588</v>
      </c>
      <c r="G64" s="2">
        <f>4*(E64/E61*100-100)</f>
        <v>4.4558106567818641</v>
      </c>
      <c r="H64" s="2">
        <v>4.7</v>
      </c>
      <c r="I64" s="2">
        <v>2</v>
      </c>
    </row>
    <row r="65" spans="1:9">
      <c r="A65" s="3">
        <v>45383</v>
      </c>
      <c r="B65" s="4"/>
      <c r="C65" s="2">
        <v>4.5</v>
      </c>
      <c r="D65" s="116">
        <v>121.93899999999999</v>
      </c>
      <c r="E65" s="2">
        <v>317.62200000000001</v>
      </c>
      <c r="F65" s="2">
        <f t="shared" ref="F65:G68" si="3">4*(D65/D62*100-100)</f>
        <v>3.3941759777691232</v>
      </c>
      <c r="G65" s="2">
        <f t="shared" si="3"/>
        <v>4.0504010329540847</v>
      </c>
      <c r="H65" s="2">
        <v>5.3</v>
      </c>
      <c r="I65" s="2">
        <v>2</v>
      </c>
    </row>
    <row r="66" spans="1:9">
      <c r="A66" s="3">
        <v>45413</v>
      </c>
      <c r="C66" s="2">
        <v>4</v>
      </c>
      <c r="D66" s="2">
        <v>122.063</v>
      </c>
      <c r="E66" s="2">
        <v>318.14</v>
      </c>
      <c r="F66" s="2">
        <f t="shared" si="3"/>
        <v>2.7684286939879712</v>
      </c>
      <c r="G66" s="2">
        <f t="shared" si="3"/>
        <v>3.2639868172959723</v>
      </c>
      <c r="H66" s="2">
        <v>5.3</v>
      </c>
      <c r="I66" s="2">
        <v>2</v>
      </c>
    </row>
    <row r="67" spans="1:9">
      <c r="A67" s="3">
        <v>45444</v>
      </c>
      <c r="C67" s="2">
        <v>3.2</v>
      </c>
      <c r="D67" s="2">
        <v>122.262</v>
      </c>
      <c r="E67" s="2">
        <v>318.346</v>
      </c>
      <c r="F67" s="2">
        <f t="shared" si="3"/>
        <v>2.0817403744172225</v>
      </c>
      <c r="G67" s="2">
        <f t="shared" si="3"/>
        <v>2.0814782537307792</v>
      </c>
      <c r="H67" s="2">
        <v>5.3</v>
      </c>
      <c r="I67" s="2">
        <v>2</v>
      </c>
    </row>
    <row r="68" spans="1:9">
      <c r="A68" s="3">
        <v>45474</v>
      </c>
      <c r="C68" s="2">
        <v>2.7</v>
      </c>
      <c r="D68" s="2">
        <v>122.459</v>
      </c>
      <c r="E68" s="2">
        <v>318.87200000000001</v>
      </c>
      <c r="F68" s="2">
        <f t="shared" si="3"/>
        <v>1.7057709182460599</v>
      </c>
      <c r="G68" s="2">
        <f t="shared" si="3"/>
        <v>1.5741982608257103</v>
      </c>
      <c r="H68">
        <v>4.7</v>
      </c>
      <c r="I68">
        <v>2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6"/>
  <sheetViews>
    <sheetView topLeftCell="A3" zoomScaleNormal="100" workbookViewId="0">
      <selection activeCell="F50" sqref="F50"/>
    </sheetView>
  </sheetViews>
  <sheetFormatPr defaultRowHeight="15"/>
  <sheetData>
    <row r="1" spans="1:5">
      <c r="A1" t="s">
        <v>51</v>
      </c>
      <c r="B1" s="96" t="s">
        <v>1156</v>
      </c>
      <c r="C1" s="96" t="s">
        <v>1157</v>
      </c>
      <c r="D1" s="96" t="s">
        <v>1158</v>
      </c>
      <c r="E1" t="s">
        <v>52</v>
      </c>
    </row>
    <row r="2" spans="1:5">
      <c r="A2" s="76">
        <v>45536</v>
      </c>
      <c r="B2">
        <v>443</v>
      </c>
      <c r="C2" s="4">
        <v>507</v>
      </c>
      <c r="D2" s="4">
        <v>486.73</v>
      </c>
    </row>
    <row r="3" spans="1:5">
      <c r="A3" s="76">
        <v>45627</v>
      </c>
      <c r="B3">
        <v>409</v>
      </c>
      <c r="C3" s="4">
        <v>481</v>
      </c>
      <c r="D3" s="4">
        <v>412.43</v>
      </c>
      <c r="E3">
        <v>489</v>
      </c>
    </row>
    <row r="4" spans="1:5">
      <c r="A4" s="76">
        <v>45717</v>
      </c>
      <c r="B4">
        <v>380</v>
      </c>
      <c r="C4" s="4">
        <v>453</v>
      </c>
      <c r="D4" s="4">
        <v>357.43</v>
      </c>
    </row>
    <row r="5" spans="1:5">
      <c r="A5" s="76">
        <v>45809</v>
      </c>
      <c r="B5">
        <v>359</v>
      </c>
      <c r="C5" s="4">
        <v>429</v>
      </c>
      <c r="D5" s="4">
        <v>325.97000000000003</v>
      </c>
    </row>
    <row r="6" spans="1:5">
      <c r="A6" s="76">
        <v>45901</v>
      </c>
      <c r="B6">
        <v>347</v>
      </c>
      <c r="C6" s="4">
        <v>411</v>
      </c>
      <c r="D6" s="4">
        <v>309.05</v>
      </c>
    </row>
    <row r="7" spans="1:5">
      <c r="A7" s="76">
        <v>45992</v>
      </c>
      <c r="C7" s="4">
        <v>398</v>
      </c>
      <c r="D7" s="4">
        <v>300.05</v>
      </c>
      <c r="E7">
        <v>425</v>
      </c>
    </row>
    <row r="8" spans="1:5">
      <c r="A8" s="76">
        <v>46082</v>
      </c>
      <c r="C8" s="4">
        <v>389</v>
      </c>
      <c r="D8" s="4">
        <v>295.67</v>
      </c>
    </row>
    <row r="9" spans="1:5">
      <c r="A9" s="76">
        <v>46174</v>
      </c>
      <c r="C9" s="4">
        <v>383</v>
      </c>
      <c r="D9" s="4">
        <v>294.35000000000002</v>
      </c>
    </row>
    <row r="10" spans="1:5">
      <c r="A10" s="76">
        <v>46266</v>
      </c>
      <c r="C10" s="4">
        <v>379</v>
      </c>
      <c r="D10" s="4">
        <v>295.07</v>
      </c>
    </row>
    <row r="11" spans="1:5">
      <c r="A11" s="76">
        <v>46357</v>
      </c>
      <c r="C11" s="4">
        <v>376</v>
      </c>
      <c r="D11" s="4">
        <v>296.5</v>
      </c>
      <c r="E11">
        <v>404</v>
      </c>
    </row>
    <row r="14" spans="1:5">
      <c r="B14" s="66" t="s">
        <v>53</v>
      </c>
    </row>
    <row r="15" spans="1:5">
      <c r="B15" s="67"/>
    </row>
    <row r="16" spans="1:5">
      <c r="B16" s="97" t="s">
        <v>54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K14"/>
  <sheetViews>
    <sheetView workbookViewId="0">
      <selection activeCell="B2" sqref="B2"/>
    </sheetView>
  </sheetViews>
  <sheetFormatPr defaultRowHeight="15"/>
  <sheetData>
    <row r="1" spans="1:11">
      <c r="A1" t="s">
        <v>55</v>
      </c>
      <c r="B1" t="s">
        <v>56</v>
      </c>
      <c r="C1" t="s">
        <v>57</v>
      </c>
      <c r="D1" t="s">
        <v>58</v>
      </c>
      <c r="E1" t="s">
        <v>24</v>
      </c>
      <c r="F1" t="s">
        <v>25</v>
      </c>
      <c r="G1" t="s">
        <v>26</v>
      </c>
      <c r="H1" t="s">
        <v>59</v>
      </c>
    </row>
    <row r="2" spans="1:11">
      <c r="A2" t="s">
        <v>28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>
        <v>0</v>
      </c>
    </row>
    <row r="3" spans="1:11">
      <c r="A3" t="s">
        <v>29</v>
      </c>
      <c r="B3">
        <v>0.81</v>
      </c>
      <c r="C3">
        <v>0.36</v>
      </c>
      <c r="D3">
        <v>0.12</v>
      </c>
      <c r="E3">
        <v>0.48</v>
      </c>
      <c r="F3">
        <v>1</v>
      </c>
      <c r="G3">
        <v>-0.85</v>
      </c>
      <c r="H3">
        <v>0.18000000000000005</v>
      </c>
      <c r="I3" s="6"/>
      <c r="J3" s="5"/>
      <c r="K3" s="6"/>
    </row>
    <row r="4" spans="1:11">
      <c r="A4" t="s">
        <v>30</v>
      </c>
      <c r="B4">
        <v>0.46</v>
      </c>
      <c r="C4">
        <v>0.64</v>
      </c>
      <c r="D4">
        <v>0.28000000000000003</v>
      </c>
      <c r="E4">
        <v>0.92</v>
      </c>
      <c r="F4">
        <v>0.64</v>
      </c>
      <c r="G4">
        <v>-1.1399999999999999</v>
      </c>
      <c r="H4">
        <v>3.9999999999999813E-2</v>
      </c>
      <c r="I4" s="6"/>
      <c r="J4" s="5"/>
    </row>
    <row r="5" spans="1:11">
      <c r="A5" t="s">
        <v>31</v>
      </c>
      <c r="B5">
        <v>-0.09</v>
      </c>
      <c r="C5">
        <v>-0.28000000000000003</v>
      </c>
      <c r="D5">
        <v>-0.09</v>
      </c>
      <c r="E5">
        <v>-0.37</v>
      </c>
      <c r="F5">
        <v>-0.18</v>
      </c>
      <c r="G5">
        <v>0.54</v>
      </c>
      <c r="H5">
        <v>-8.0000000000000016E-2</v>
      </c>
      <c r="I5" s="6"/>
      <c r="J5" s="5"/>
    </row>
    <row r="6" spans="1:11">
      <c r="A6" t="s">
        <v>32</v>
      </c>
      <c r="B6">
        <v>0.09</v>
      </c>
      <c r="C6">
        <v>-0.02</v>
      </c>
      <c r="D6">
        <v>0.12</v>
      </c>
      <c r="E6">
        <f t="shared" ref="E6:E11" si="0">C6+D6</f>
        <v>9.9999999999999992E-2</v>
      </c>
      <c r="F6">
        <v>-0.18</v>
      </c>
      <c r="G6">
        <v>0.61</v>
      </c>
      <c r="H6">
        <v>-0.44</v>
      </c>
      <c r="I6" s="6"/>
      <c r="J6" s="5"/>
    </row>
    <row r="7" spans="1:11">
      <c r="A7" t="s">
        <v>33</v>
      </c>
      <c r="B7">
        <v>0.12</v>
      </c>
      <c r="C7">
        <v>0.13</v>
      </c>
      <c r="D7">
        <v>0.04</v>
      </c>
      <c r="E7">
        <f t="shared" si="0"/>
        <v>0.17</v>
      </c>
      <c r="F7">
        <v>-0.54</v>
      </c>
      <c r="G7">
        <v>0.11</v>
      </c>
      <c r="H7">
        <v>0.38</v>
      </c>
      <c r="I7" s="6"/>
      <c r="J7" s="5"/>
    </row>
    <row r="8" spans="1:11">
      <c r="A8" t="s">
        <v>34</v>
      </c>
      <c r="B8">
        <v>0.01</v>
      </c>
      <c r="C8">
        <v>0.34</v>
      </c>
      <c r="D8">
        <v>0.01</v>
      </c>
      <c r="E8">
        <f t="shared" si="0"/>
        <v>0.35000000000000003</v>
      </c>
      <c r="F8">
        <v>-0.6</v>
      </c>
      <c r="G8">
        <v>0.8</v>
      </c>
      <c r="H8">
        <v>-0.54</v>
      </c>
      <c r="J8" s="5"/>
    </row>
    <row r="9" spans="1:11">
      <c r="A9" t="s">
        <v>35</v>
      </c>
      <c r="B9">
        <v>-0.06</v>
      </c>
      <c r="C9">
        <v>0.22</v>
      </c>
      <c r="D9">
        <v>0.19</v>
      </c>
      <c r="E9">
        <f t="shared" si="0"/>
        <v>0.41000000000000003</v>
      </c>
      <c r="F9">
        <v>0.2</v>
      </c>
      <c r="G9">
        <v>-0.2</v>
      </c>
      <c r="H9">
        <v>-0.47000000000000003</v>
      </c>
    </row>
    <row r="10" spans="1:11">
      <c r="A10" t="s">
        <v>36</v>
      </c>
      <c r="B10">
        <v>0.31</v>
      </c>
      <c r="C10">
        <v>0.09</v>
      </c>
      <c r="D10">
        <v>-0.34</v>
      </c>
      <c r="E10">
        <f t="shared" si="0"/>
        <v>-0.25</v>
      </c>
      <c r="F10">
        <v>0.6</v>
      </c>
      <c r="G10">
        <v>0.3</v>
      </c>
      <c r="H10">
        <v>-0.33999999999999991</v>
      </c>
    </row>
    <row r="11" spans="1:11">
      <c r="A11" t="s">
        <v>37</v>
      </c>
      <c r="B11">
        <v>0.2</v>
      </c>
      <c r="C11">
        <v>0</v>
      </c>
      <c r="D11">
        <v>-0.5</v>
      </c>
      <c r="E11">
        <f t="shared" si="0"/>
        <v>-0.5</v>
      </c>
      <c r="F11">
        <v>0.7</v>
      </c>
      <c r="G11">
        <v>-0.2</v>
      </c>
      <c r="H11">
        <v>0.2</v>
      </c>
    </row>
    <row r="13" spans="1:11">
      <c r="A13" s="71" t="s">
        <v>60</v>
      </c>
    </row>
    <row r="14" spans="1:11">
      <c r="A14" s="72" t="s">
        <v>61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Q40"/>
  <sheetViews>
    <sheetView zoomScale="80" zoomScaleNormal="80" workbookViewId="0">
      <selection activeCell="G26" sqref="G26"/>
    </sheetView>
  </sheetViews>
  <sheetFormatPr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</cols>
  <sheetData>
    <row r="1" spans="1:17">
      <c r="A1" s="98" t="s">
        <v>62</v>
      </c>
      <c r="B1" s="99" t="s">
        <v>63</v>
      </c>
      <c r="C1" s="99" t="s">
        <v>64</v>
      </c>
      <c r="D1" s="99" t="s">
        <v>65</v>
      </c>
      <c r="E1" s="99" t="s">
        <v>66</v>
      </c>
      <c r="G1" s="66" t="s">
        <v>67</v>
      </c>
    </row>
    <row r="2" spans="1:17">
      <c r="A2" t="s">
        <v>68</v>
      </c>
      <c r="B2" s="100">
        <v>47.3</v>
      </c>
      <c r="C2" s="100">
        <v>46.4</v>
      </c>
      <c r="D2" s="100">
        <v>48.6</v>
      </c>
      <c r="E2" s="100">
        <v>50</v>
      </c>
      <c r="G2" s="67"/>
    </row>
    <row r="3" spans="1:17">
      <c r="A3" t="s">
        <v>69</v>
      </c>
      <c r="B3" s="100">
        <v>47.8</v>
      </c>
      <c r="C3" s="100">
        <v>47.1</v>
      </c>
      <c r="D3" s="100">
        <v>48.5</v>
      </c>
      <c r="E3" s="100">
        <v>50</v>
      </c>
      <c r="G3" s="95" t="s">
        <v>70</v>
      </c>
    </row>
    <row r="4" spans="1:17">
      <c r="A4" t="s">
        <v>71</v>
      </c>
      <c r="B4" s="100">
        <v>49.3</v>
      </c>
      <c r="C4" s="100">
        <v>47.8</v>
      </c>
      <c r="D4" s="100">
        <v>49.8</v>
      </c>
      <c r="E4" s="100">
        <v>50</v>
      </c>
      <c r="Q4" t="s">
        <v>72</v>
      </c>
    </row>
    <row r="5" spans="1:17">
      <c r="A5" t="s">
        <v>73</v>
      </c>
      <c r="B5" s="100">
        <v>50.3</v>
      </c>
      <c r="C5" s="100">
        <v>48.8</v>
      </c>
      <c r="D5" s="100">
        <v>50.8</v>
      </c>
      <c r="E5" s="100">
        <v>50</v>
      </c>
      <c r="Q5" t="s">
        <v>74</v>
      </c>
    </row>
    <row r="6" spans="1:17">
      <c r="A6" t="s">
        <v>75</v>
      </c>
      <c r="B6" s="100">
        <v>52</v>
      </c>
      <c r="C6" s="100">
        <v>48.5</v>
      </c>
      <c r="D6" s="100">
        <v>52.7</v>
      </c>
      <c r="E6" s="100">
        <v>50</v>
      </c>
      <c r="Q6" t="s">
        <v>76</v>
      </c>
    </row>
    <row r="7" spans="1:17">
      <c r="A7" t="s">
        <v>77</v>
      </c>
      <c r="B7" s="100">
        <v>53.7</v>
      </c>
      <c r="C7" s="100">
        <v>47.3</v>
      </c>
      <c r="D7" s="100">
        <v>55</v>
      </c>
      <c r="E7" s="100">
        <v>50</v>
      </c>
      <c r="Q7" t="s">
        <v>78</v>
      </c>
    </row>
    <row r="8" spans="1:17">
      <c r="A8" t="s">
        <v>79</v>
      </c>
      <c r="B8" s="100">
        <v>54.1</v>
      </c>
      <c r="C8" s="100">
        <v>45.8</v>
      </c>
      <c r="D8" s="100">
        <v>56.2</v>
      </c>
      <c r="E8" s="100">
        <v>50</v>
      </c>
      <c r="Q8" t="s">
        <v>80</v>
      </c>
    </row>
    <row r="9" spans="1:17">
      <c r="A9" t="s">
        <v>81</v>
      </c>
      <c r="B9" s="100">
        <v>52.8</v>
      </c>
      <c r="C9" s="100">
        <v>44.8</v>
      </c>
      <c r="D9" s="100">
        <v>55.1</v>
      </c>
      <c r="E9" s="100">
        <v>50</v>
      </c>
      <c r="Q9" t="s">
        <v>82</v>
      </c>
    </row>
    <row r="10" spans="1:17">
      <c r="A10" t="s">
        <v>83</v>
      </c>
      <c r="B10" s="100">
        <v>49.9</v>
      </c>
      <c r="C10" s="100">
        <v>43.4</v>
      </c>
      <c r="D10" s="100">
        <v>52</v>
      </c>
      <c r="E10" s="100">
        <v>50</v>
      </c>
      <c r="Q10" t="s">
        <v>84</v>
      </c>
    </row>
    <row r="11" spans="1:17">
      <c r="A11" t="s">
        <v>85</v>
      </c>
      <c r="B11" s="100">
        <v>48.6</v>
      </c>
      <c r="C11" s="100">
        <v>42.7</v>
      </c>
      <c r="D11" s="100">
        <v>50.9</v>
      </c>
      <c r="E11" s="100">
        <v>50</v>
      </c>
      <c r="Q11" t="s">
        <v>86</v>
      </c>
    </row>
    <row r="12" spans="1:17">
      <c r="A12" t="s">
        <v>87</v>
      </c>
      <c r="B12" s="100">
        <v>46.7</v>
      </c>
      <c r="C12" s="100">
        <v>43.5</v>
      </c>
      <c r="D12" s="100">
        <v>47.9</v>
      </c>
      <c r="E12" s="100">
        <v>50</v>
      </c>
      <c r="Q12" t="s">
        <v>88</v>
      </c>
    </row>
    <row r="13" spans="1:17">
      <c r="A13" t="s">
        <v>89</v>
      </c>
      <c r="B13" s="100">
        <v>47.2</v>
      </c>
      <c r="C13" s="100">
        <v>43.4</v>
      </c>
      <c r="D13" s="100">
        <v>48.7</v>
      </c>
      <c r="E13" s="100">
        <v>50</v>
      </c>
      <c r="Q13" t="s">
        <v>90</v>
      </c>
    </row>
    <row r="14" spans="1:17">
      <c r="A14" t="s">
        <v>91</v>
      </c>
      <c r="B14" s="100">
        <v>46.5</v>
      </c>
      <c r="C14" s="100">
        <v>43.1</v>
      </c>
      <c r="D14" s="100">
        <v>47.8</v>
      </c>
      <c r="E14" s="100">
        <v>50</v>
      </c>
      <c r="Q14" t="s">
        <v>92</v>
      </c>
    </row>
    <row r="15" spans="1:17">
      <c r="A15" t="s">
        <v>93</v>
      </c>
      <c r="B15" s="100">
        <v>47.1</v>
      </c>
      <c r="C15" s="100">
        <v>44.2</v>
      </c>
      <c r="D15" s="100">
        <v>48.2</v>
      </c>
      <c r="E15" s="100">
        <v>50</v>
      </c>
      <c r="Q15" t="s">
        <v>94</v>
      </c>
    </row>
    <row r="16" spans="1:17">
      <c r="A16" t="s">
        <v>95</v>
      </c>
      <c r="B16" s="100">
        <v>47.6</v>
      </c>
      <c r="C16" s="100">
        <v>44.4</v>
      </c>
      <c r="D16" s="100">
        <v>48.8</v>
      </c>
      <c r="E16" s="100">
        <v>50</v>
      </c>
      <c r="Q16" t="s">
        <v>96</v>
      </c>
    </row>
    <row r="17" spans="1:17">
      <c r="A17" t="s">
        <v>97</v>
      </c>
      <c r="B17" s="100">
        <v>47.9</v>
      </c>
      <c r="C17" s="100">
        <v>46.6</v>
      </c>
      <c r="D17" s="100">
        <v>48.4</v>
      </c>
      <c r="E17" s="100">
        <v>50</v>
      </c>
      <c r="Q17" t="s">
        <v>98</v>
      </c>
    </row>
    <row r="18" spans="1:17">
      <c r="A18" t="s">
        <v>99</v>
      </c>
      <c r="B18" s="100">
        <v>49.2</v>
      </c>
      <c r="C18" s="100">
        <v>46.5</v>
      </c>
      <c r="D18" s="100">
        <v>50.2</v>
      </c>
      <c r="E18" s="100">
        <v>50</v>
      </c>
      <c r="Q18" t="s">
        <v>100</v>
      </c>
    </row>
    <row r="19" spans="1:17">
      <c r="A19" t="s">
        <v>101</v>
      </c>
      <c r="B19" s="98">
        <v>51.4</v>
      </c>
      <c r="C19" s="98">
        <v>46.1</v>
      </c>
      <c r="D19" s="98">
        <v>51.5</v>
      </c>
      <c r="E19" s="100">
        <v>50</v>
      </c>
      <c r="Q19" t="s">
        <v>102</v>
      </c>
    </row>
    <row r="20" spans="1:17">
      <c r="A20" t="s">
        <v>103</v>
      </c>
      <c r="B20" s="100">
        <v>51.7</v>
      </c>
      <c r="C20" s="100">
        <v>45.7</v>
      </c>
      <c r="D20" s="100">
        <v>53.3</v>
      </c>
      <c r="E20" s="100">
        <v>50</v>
      </c>
      <c r="Q20" t="s">
        <v>104</v>
      </c>
    </row>
    <row r="21" spans="1:17">
      <c r="A21" t="s">
        <v>105</v>
      </c>
      <c r="B21" s="98">
        <v>52.2</v>
      </c>
      <c r="C21" s="98">
        <v>47.3</v>
      </c>
      <c r="D21" s="98">
        <v>53.2</v>
      </c>
      <c r="E21" s="100">
        <v>50</v>
      </c>
      <c r="Q21" t="s">
        <v>106</v>
      </c>
    </row>
    <row r="22" spans="1:17">
      <c r="A22" t="s">
        <v>107</v>
      </c>
      <c r="B22" s="98">
        <v>50.9</v>
      </c>
      <c r="C22" s="98">
        <v>45.8</v>
      </c>
      <c r="D22" s="98">
        <v>52.8</v>
      </c>
      <c r="E22" s="100">
        <v>50</v>
      </c>
      <c r="Q22" t="s">
        <v>68</v>
      </c>
    </row>
    <row r="23" spans="1:17">
      <c r="A23" t="s">
        <v>108</v>
      </c>
      <c r="B23" s="98">
        <v>50.2</v>
      </c>
      <c r="C23" s="98">
        <v>45.8</v>
      </c>
      <c r="D23" s="98">
        <v>51.9</v>
      </c>
      <c r="E23" s="100">
        <v>50</v>
      </c>
      <c r="Q23" t="s">
        <v>69</v>
      </c>
    </row>
    <row r="24" spans="1:17">
      <c r="A24" t="s">
        <v>1155</v>
      </c>
      <c r="B24" s="98">
        <v>51</v>
      </c>
      <c r="C24" s="98">
        <v>45.8</v>
      </c>
      <c r="D24" s="98">
        <v>52.9</v>
      </c>
      <c r="E24" s="100">
        <v>50</v>
      </c>
      <c r="Q24" t="s">
        <v>71</v>
      </c>
    </row>
    <row r="25" spans="1:17">
      <c r="Q25" t="s">
        <v>73</v>
      </c>
    </row>
    <row r="26" spans="1:17">
      <c r="Q26" t="s">
        <v>75</v>
      </c>
    </row>
    <row r="27" spans="1:17">
      <c r="Q27" t="s">
        <v>77</v>
      </c>
    </row>
    <row r="28" spans="1:17">
      <c r="Q28" t="s">
        <v>79</v>
      </c>
    </row>
    <row r="29" spans="1:17">
      <c r="Q29" t="s">
        <v>81</v>
      </c>
    </row>
    <row r="30" spans="1:17">
      <c r="Q30" t="s">
        <v>83</v>
      </c>
    </row>
    <row r="31" spans="1:17">
      <c r="Q31" t="s">
        <v>85</v>
      </c>
    </row>
    <row r="32" spans="1:17">
      <c r="Q32" t="s">
        <v>87</v>
      </c>
    </row>
    <row r="33" spans="17:17">
      <c r="Q33" t="s">
        <v>89</v>
      </c>
    </row>
    <row r="34" spans="17:17">
      <c r="Q34" t="s">
        <v>91</v>
      </c>
    </row>
    <row r="35" spans="17:17">
      <c r="Q35" t="s">
        <v>93</v>
      </c>
    </row>
    <row r="36" spans="17:17">
      <c r="Q36" t="s">
        <v>95</v>
      </c>
    </row>
    <row r="37" spans="17:17">
      <c r="Q37" t="s">
        <v>97</v>
      </c>
    </row>
    <row r="38" spans="17:17">
      <c r="Q38" t="s">
        <v>99</v>
      </c>
    </row>
    <row r="39" spans="17:17">
      <c r="Q39" t="s">
        <v>101</v>
      </c>
    </row>
    <row r="40" spans="17:17">
      <c r="Q40" t="s">
        <v>103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69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66" sqref="B66:E69"/>
    </sheetView>
  </sheetViews>
  <sheetFormatPr defaultRowHeight="15"/>
  <sheetData>
    <row r="1" spans="1:7">
      <c r="B1" t="s">
        <v>109</v>
      </c>
      <c r="C1" t="s">
        <v>110</v>
      </c>
      <c r="D1" t="s">
        <v>111</v>
      </c>
      <c r="G1" s="69" t="s">
        <v>112</v>
      </c>
    </row>
    <row r="2" spans="1:7">
      <c r="A2" t="s">
        <v>113</v>
      </c>
      <c r="B2">
        <v>1.6</v>
      </c>
      <c r="C2">
        <v>1.1000000000000001</v>
      </c>
      <c r="E2">
        <v>2</v>
      </c>
      <c r="G2" s="69" t="s">
        <v>114</v>
      </c>
    </row>
    <row r="3" spans="1:7">
      <c r="A3" t="s">
        <v>115</v>
      </c>
      <c r="B3">
        <v>1.4</v>
      </c>
      <c r="C3">
        <v>1</v>
      </c>
      <c r="E3">
        <v>2</v>
      </c>
    </row>
    <row r="4" spans="1:7">
      <c r="A4" t="s">
        <v>116</v>
      </c>
      <c r="B4">
        <v>1.1000000000000001</v>
      </c>
      <c r="C4">
        <v>0.8</v>
      </c>
      <c r="E4">
        <v>2</v>
      </c>
    </row>
    <row r="5" spans="1:7">
      <c r="A5" t="s">
        <v>117</v>
      </c>
      <c r="B5">
        <v>1.9</v>
      </c>
      <c r="C5">
        <v>1.3</v>
      </c>
      <c r="E5">
        <v>2</v>
      </c>
    </row>
    <row r="6" spans="1:7">
      <c r="A6" t="s">
        <v>118</v>
      </c>
      <c r="B6">
        <v>1</v>
      </c>
      <c r="C6">
        <v>0.8</v>
      </c>
      <c r="E6">
        <v>2</v>
      </c>
    </row>
    <row r="7" spans="1:7">
      <c r="A7" t="s">
        <v>119</v>
      </c>
      <c r="B7">
        <v>1.6</v>
      </c>
      <c r="C7">
        <v>1.1000000000000001</v>
      </c>
      <c r="E7">
        <v>2</v>
      </c>
    </row>
    <row r="8" spans="1:7">
      <c r="A8" t="s">
        <v>120</v>
      </c>
      <c r="B8">
        <v>1.2</v>
      </c>
      <c r="C8">
        <v>0.9</v>
      </c>
      <c r="E8">
        <v>2</v>
      </c>
    </row>
    <row r="9" spans="1:7">
      <c r="A9" t="s">
        <v>121</v>
      </c>
      <c r="B9">
        <v>1.3</v>
      </c>
      <c r="C9">
        <v>0.9</v>
      </c>
      <c r="E9">
        <v>2</v>
      </c>
    </row>
    <row r="10" spans="1:7">
      <c r="A10" t="s">
        <v>122</v>
      </c>
      <c r="B10">
        <v>1.5</v>
      </c>
      <c r="C10">
        <v>1</v>
      </c>
      <c r="E10">
        <v>2</v>
      </c>
    </row>
    <row r="11" spans="1:7">
      <c r="A11" t="s">
        <v>123</v>
      </c>
      <c r="B11">
        <v>1.5</v>
      </c>
      <c r="C11">
        <v>1.1000000000000001</v>
      </c>
      <c r="E11">
        <v>2</v>
      </c>
    </row>
    <row r="12" spans="1:7">
      <c r="A12" t="s">
        <v>124</v>
      </c>
      <c r="B12">
        <v>1.9</v>
      </c>
      <c r="C12">
        <v>1.3</v>
      </c>
      <c r="E12">
        <v>2</v>
      </c>
    </row>
    <row r="13" spans="1:7">
      <c r="A13" t="s">
        <v>125</v>
      </c>
      <c r="B13">
        <v>1.8</v>
      </c>
      <c r="C13">
        <v>1.3</v>
      </c>
      <c r="E13">
        <v>2</v>
      </c>
    </row>
    <row r="14" spans="1:7">
      <c r="A14" t="s">
        <v>126</v>
      </c>
      <c r="B14">
        <v>1.5</v>
      </c>
      <c r="C14">
        <v>1.1000000000000001</v>
      </c>
      <c r="E14">
        <v>2</v>
      </c>
    </row>
    <row r="15" spans="1:7">
      <c r="A15" t="s">
        <v>127</v>
      </c>
      <c r="B15">
        <v>1.6</v>
      </c>
      <c r="C15">
        <v>1.2</v>
      </c>
      <c r="E15">
        <v>2</v>
      </c>
    </row>
    <row r="16" spans="1:7">
      <c r="A16" t="s">
        <v>128</v>
      </c>
      <c r="B16">
        <v>1.3</v>
      </c>
      <c r="C16">
        <v>1</v>
      </c>
      <c r="D16">
        <v>2.8</v>
      </c>
      <c r="E16">
        <v>2</v>
      </c>
    </row>
    <row r="17" spans="1:5">
      <c r="A17" t="s">
        <v>129</v>
      </c>
      <c r="B17">
        <v>1.2</v>
      </c>
      <c r="C17">
        <v>0.9</v>
      </c>
      <c r="D17">
        <v>2.5</v>
      </c>
      <c r="E17">
        <v>2</v>
      </c>
    </row>
    <row r="18" spans="1:5">
      <c r="A18" t="s">
        <v>130</v>
      </c>
      <c r="B18">
        <v>1.3</v>
      </c>
      <c r="C18">
        <v>0.9</v>
      </c>
      <c r="D18">
        <v>2.1</v>
      </c>
      <c r="E18">
        <v>2</v>
      </c>
    </row>
    <row r="19" spans="1:5">
      <c r="A19" t="s">
        <v>131</v>
      </c>
      <c r="B19">
        <v>1.2</v>
      </c>
      <c r="C19">
        <v>0.8</v>
      </c>
      <c r="D19">
        <v>2</v>
      </c>
      <c r="E19">
        <v>2</v>
      </c>
    </row>
    <row r="20" spans="1:5">
      <c r="A20" t="s">
        <v>132</v>
      </c>
      <c r="B20">
        <v>0.9</v>
      </c>
      <c r="C20">
        <v>1.2</v>
      </c>
      <c r="D20">
        <v>2</v>
      </c>
      <c r="E20">
        <v>2</v>
      </c>
    </row>
    <row r="21" spans="1:5">
      <c r="A21" t="s">
        <v>133</v>
      </c>
      <c r="B21">
        <v>0.7</v>
      </c>
      <c r="C21">
        <v>0.4</v>
      </c>
      <c r="D21">
        <v>2</v>
      </c>
      <c r="E21">
        <v>2</v>
      </c>
    </row>
    <row r="22" spans="1:5">
      <c r="A22" t="s">
        <v>134</v>
      </c>
      <c r="B22">
        <v>0.5</v>
      </c>
      <c r="C22">
        <v>0.2</v>
      </c>
      <c r="D22">
        <v>1.9</v>
      </c>
      <c r="E22">
        <v>2</v>
      </c>
    </row>
    <row r="23" spans="1:5">
      <c r="A23" t="s">
        <v>135</v>
      </c>
      <c r="B23">
        <v>0.4</v>
      </c>
      <c r="C23">
        <v>0.2</v>
      </c>
      <c r="D23">
        <v>2</v>
      </c>
      <c r="E23">
        <v>2</v>
      </c>
    </row>
    <row r="24" spans="1:5">
      <c r="A24" t="s">
        <v>136</v>
      </c>
      <c r="B24">
        <v>0.6</v>
      </c>
      <c r="C24">
        <v>0.2</v>
      </c>
      <c r="D24">
        <v>1.9</v>
      </c>
      <c r="E24">
        <v>2</v>
      </c>
    </row>
    <row r="25" spans="1:5">
      <c r="A25" t="s">
        <v>137</v>
      </c>
      <c r="B25">
        <v>0.7</v>
      </c>
      <c r="C25">
        <v>0.2</v>
      </c>
      <c r="D25">
        <v>1.9</v>
      </c>
      <c r="E25">
        <v>2</v>
      </c>
    </row>
    <row r="26" spans="1:5">
      <c r="A26" t="s">
        <v>138</v>
      </c>
      <c r="B26">
        <v>1.4</v>
      </c>
      <c r="C26">
        <v>1.4</v>
      </c>
      <c r="D26">
        <v>1.9</v>
      </c>
      <c r="E26">
        <v>2</v>
      </c>
    </row>
    <row r="27" spans="1:5">
      <c r="A27" t="s">
        <v>139</v>
      </c>
      <c r="B27">
        <v>1.2</v>
      </c>
      <c r="C27">
        <v>1.1000000000000001</v>
      </c>
      <c r="D27">
        <v>2</v>
      </c>
      <c r="E27">
        <v>2</v>
      </c>
    </row>
    <row r="28" spans="1:5">
      <c r="A28" t="s">
        <v>140</v>
      </c>
      <c r="B28">
        <v>1.3</v>
      </c>
      <c r="C28">
        <v>0.9</v>
      </c>
      <c r="D28">
        <v>2</v>
      </c>
      <c r="E28">
        <v>2</v>
      </c>
    </row>
    <row r="29" spans="1:5">
      <c r="A29" t="s">
        <v>72</v>
      </c>
      <c r="B29">
        <v>0.9</v>
      </c>
      <c r="C29">
        <v>0.7</v>
      </c>
      <c r="D29">
        <v>2</v>
      </c>
      <c r="E29">
        <v>2</v>
      </c>
    </row>
    <row r="30" spans="1:5">
      <c r="A30" t="s">
        <v>74</v>
      </c>
      <c r="B30">
        <v>1.1000000000000001</v>
      </c>
      <c r="C30">
        <v>1</v>
      </c>
      <c r="D30">
        <v>2</v>
      </c>
      <c r="E30">
        <v>2</v>
      </c>
    </row>
    <row r="31" spans="1:5">
      <c r="A31" t="s">
        <v>76</v>
      </c>
      <c r="B31">
        <v>0.7</v>
      </c>
      <c r="C31">
        <v>0.9</v>
      </c>
      <c r="D31">
        <v>2.1</v>
      </c>
      <c r="E31">
        <v>2</v>
      </c>
    </row>
    <row r="32" spans="1:5">
      <c r="A32" t="s">
        <v>78</v>
      </c>
      <c r="B32">
        <v>0.9</v>
      </c>
      <c r="C32">
        <v>0.7</v>
      </c>
      <c r="D32">
        <v>2.1</v>
      </c>
      <c r="E32">
        <v>2</v>
      </c>
    </row>
    <row r="33" spans="1:5">
      <c r="A33" t="s">
        <v>80</v>
      </c>
      <c r="B33">
        <v>1.1000000000000001</v>
      </c>
      <c r="C33">
        <v>1.6</v>
      </c>
      <c r="D33">
        <v>2.4</v>
      </c>
      <c r="E33">
        <v>2</v>
      </c>
    </row>
    <row r="34" spans="1:5">
      <c r="A34" t="s">
        <v>82</v>
      </c>
      <c r="B34">
        <v>1.7</v>
      </c>
      <c r="C34">
        <v>1.9</v>
      </c>
      <c r="D34">
        <v>3</v>
      </c>
      <c r="E34">
        <v>2</v>
      </c>
    </row>
    <row r="35" spans="1:5">
      <c r="A35" t="s">
        <v>84</v>
      </c>
      <c r="B35">
        <v>2.1</v>
      </c>
      <c r="C35">
        <v>2</v>
      </c>
      <c r="D35">
        <v>3</v>
      </c>
      <c r="E35">
        <v>2</v>
      </c>
    </row>
    <row r="36" spans="1:5">
      <c r="A36" t="s">
        <v>86</v>
      </c>
      <c r="B36">
        <v>2.7</v>
      </c>
      <c r="C36">
        <v>2.6</v>
      </c>
      <c r="D36">
        <v>3</v>
      </c>
      <c r="E36">
        <v>2</v>
      </c>
    </row>
    <row r="37" spans="1:5">
      <c r="A37" t="s">
        <v>88</v>
      </c>
      <c r="B37">
        <v>2.4</v>
      </c>
      <c r="C37">
        <v>2.6</v>
      </c>
      <c r="D37">
        <v>3</v>
      </c>
      <c r="E37">
        <v>2</v>
      </c>
    </row>
    <row r="38" spans="1:5">
      <c r="A38" t="s">
        <v>90</v>
      </c>
      <c r="B38">
        <v>2.2999999999999998</v>
      </c>
      <c r="C38">
        <v>2.2999999999999998</v>
      </c>
      <c r="D38">
        <v>3.2</v>
      </c>
      <c r="E38">
        <v>2</v>
      </c>
    </row>
    <row r="39" spans="1:5">
      <c r="A39" t="s">
        <v>92</v>
      </c>
      <c r="B39">
        <v>2.5</v>
      </c>
      <c r="C39">
        <v>2.7</v>
      </c>
      <c r="D39">
        <v>5</v>
      </c>
      <c r="E39">
        <v>2</v>
      </c>
    </row>
    <row r="40" spans="1:5">
      <c r="A40" t="s">
        <v>94</v>
      </c>
      <c r="B40">
        <v>2.7</v>
      </c>
      <c r="C40">
        <v>3</v>
      </c>
      <c r="D40">
        <v>5</v>
      </c>
      <c r="E40">
        <v>2</v>
      </c>
    </row>
    <row r="41" spans="1:5">
      <c r="A41" t="s">
        <v>96</v>
      </c>
      <c r="B41">
        <v>3.3</v>
      </c>
      <c r="C41">
        <v>3.5</v>
      </c>
      <c r="D41">
        <v>4.9000000000000004</v>
      </c>
      <c r="E41">
        <v>2</v>
      </c>
    </row>
    <row r="42" spans="1:5">
      <c r="A42" t="s">
        <v>98</v>
      </c>
      <c r="B42">
        <v>3.5</v>
      </c>
      <c r="C42">
        <v>3.8</v>
      </c>
      <c r="D42">
        <v>5</v>
      </c>
      <c r="E42">
        <v>2</v>
      </c>
    </row>
    <row r="43" spans="1:5">
      <c r="A43" t="s">
        <v>100</v>
      </c>
      <c r="B43">
        <v>3.4</v>
      </c>
      <c r="C43">
        <v>3.7</v>
      </c>
      <c r="D43">
        <v>5</v>
      </c>
      <c r="E43">
        <v>2</v>
      </c>
    </row>
    <row r="44" spans="1:5">
      <c r="A44" t="s">
        <v>102</v>
      </c>
      <c r="B44">
        <v>3.7</v>
      </c>
      <c r="C44">
        <v>4</v>
      </c>
      <c r="D44">
        <v>5</v>
      </c>
      <c r="E44">
        <v>2</v>
      </c>
    </row>
    <row r="45" spans="1:5">
      <c r="A45" t="s">
        <v>104</v>
      </c>
      <c r="B45">
        <v>3.8</v>
      </c>
      <c r="C45">
        <v>4.3</v>
      </c>
      <c r="D45">
        <v>5.0999999999999996</v>
      </c>
      <c r="E45">
        <v>2</v>
      </c>
    </row>
    <row r="46" spans="1:5">
      <c r="A46" t="s">
        <v>106</v>
      </c>
      <c r="B46">
        <v>4.3</v>
      </c>
      <c r="C46">
        <v>4.8</v>
      </c>
      <c r="D46">
        <v>5.4</v>
      </c>
      <c r="E46">
        <v>2</v>
      </c>
    </row>
    <row r="47" spans="1:5">
      <c r="A47" t="s">
        <v>68</v>
      </c>
      <c r="B47">
        <v>4.3</v>
      </c>
      <c r="C47">
        <v>5</v>
      </c>
      <c r="D47">
        <v>5</v>
      </c>
      <c r="E47">
        <v>2</v>
      </c>
    </row>
    <row r="48" spans="1:5">
      <c r="A48" t="s">
        <v>69</v>
      </c>
      <c r="B48">
        <v>4.2</v>
      </c>
      <c r="C48">
        <v>5</v>
      </c>
      <c r="D48">
        <v>5</v>
      </c>
      <c r="E48">
        <v>2</v>
      </c>
    </row>
    <row r="49" spans="1:5">
      <c r="A49" t="s">
        <v>71</v>
      </c>
      <c r="B49">
        <v>4.4000000000000004</v>
      </c>
      <c r="C49">
        <v>5.2</v>
      </c>
      <c r="D49">
        <v>4.9000000000000004</v>
      </c>
      <c r="E49">
        <v>2</v>
      </c>
    </row>
    <row r="50" spans="1:5">
      <c r="A50" t="s">
        <v>73</v>
      </c>
      <c r="B50">
        <v>4.4000000000000004</v>
      </c>
      <c r="C50">
        <v>5.3</v>
      </c>
      <c r="D50">
        <v>4.5999999999999996</v>
      </c>
      <c r="E50">
        <v>2</v>
      </c>
    </row>
    <row r="51" spans="1:5">
      <c r="A51" t="s">
        <v>75</v>
      </c>
      <c r="B51">
        <v>4.8</v>
      </c>
      <c r="C51">
        <v>5.6</v>
      </c>
      <c r="D51">
        <v>5</v>
      </c>
      <c r="E51">
        <v>2</v>
      </c>
    </row>
    <row r="52" spans="1:5">
      <c r="A52" t="s">
        <v>77</v>
      </c>
      <c r="B52">
        <v>5.0999999999999996</v>
      </c>
      <c r="C52">
        <v>5.7</v>
      </c>
      <c r="D52">
        <v>4.0999999999999996</v>
      </c>
      <c r="E52">
        <v>2</v>
      </c>
    </row>
    <row r="53" spans="1:5">
      <c r="A53" t="s">
        <v>79</v>
      </c>
      <c r="B53">
        <v>5.2</v>
      </c>
      <c r="C53">
        <v>5.6</v>
      </c>
      <c r="D53">
        <v>3.9</v>
      </c>
      <c r="E53">
        <v>2</v>
      </c>
    </row>
    <row r="54" spans="1:5">
      <c r="A54" t="s">
        <v>81</v>
      </c>
      <c r="B54">
        <v>5</v>
      </c>
      <c r="C54">
        <v>5.3</v>
      </c>
      <c r="D54">
        <v>3.4</v>
      </c>
      <c r="E54">
        <v>2</v>
      </c>
    </row>
    <row r="55" spans="1:5">
      <c r="A55" t="s">
        <v>83</v>
      </c>
      <c r="B55">
        <v>5.4</v>
      </c>
      <c r="C55">
        <v>5.5</v>
      </c>
      <c r="D55">
        <v>3.4</v>
      </c>
      <c r="E55">
        <v>2</v>
      </c>
    </row>
    <row r="56" spans="1:5">
      <c r="A56" t="s">
        <v>85</v>
      </c>
      <c r="B56">
        <v>5.6</v>
      </c>
      <c r="C56">
        <v>5.5</v>
      </c>
      <c r="D56">
        <v>3.5</v>
      </c>
      <c r="E56">
        <v>2</v>
      </c>
    </row>
    <row r="57" spans="1:5">
      <c r="A57" t="s">
        <v>87</v>
      </c>
      <c r="B57">
        <v>5.5</v>
      </c>
      <c r="C57">
        <v>5.3</v>
      </c>
      <c r="D57">
        <v>4</v>
      </c>
      <c r="E57">
        <v>2</v>
      </c>
    </row>
    <row r="58" spans="1:5">
      <c r="A58" t="s">
        <v>89</v>
      </c>
      <c r="B58">
        <v>4.7</v>
      </c>
      <c r="C58">
        <v>4.5</v>
      </c>
      <c r="D58">
        <v>4</v>
      </c>
      <c r="E58">
        <v>2</v>
      </c>
    </row>
    <row r="59" spans="1:5">
      <c r="A59" t="s">
        <v>91</v>
      </c>
      <c r="B59">
        <v>4.5999999999999996</v>
      </c>
      <c r="C59">
        <v>4.2</v>
      </c>
      <c r="D59">
        <v>3.5</v>
      </c>
      <c r="E59">
        <v>2</v>
      </c>
    </row>
    <row r="60" spans="1:5">
      <c r="A60" t="s">
        <v>93</v>
      </c>
      <c r="B60">
        <v>4</v>
      </c>
      <c r="C60">
        <v>3.6</v>
      </c>
      <c r="D60">
        <v>3.2</v>
      </c>
      <c r="E60">
        <v>2</v>
      </c>
    </row>
    <row r="61" spans="1:5">
      <c r="A61" t="s">
        <v>95</v>
      </c>
      <c r="B61">
        <v>4</v>
      </c>
      <c r="C61">
        <v>3.4</v>
      </c>
      <c r="D61">
        <v>3.2</v>
      </c>
      <c r="E61">
        <v>2</v>
      </c>
    </row>
    <row r="62" spans="1:5">
      <c r="A62" t="s">
        <v>97</v>
      </c>
      <c r="B62">
        <v>4</v>
      </c>
      <c r="C62">
        <v>3.3</v>
      </c>
      <c r="D62">
        <v>3.3</v>
      </c>
      <c r="E62">
        <v>2</v>
      </c>
    </row>
    <row r="63" spans="1:5">
      <c r="A63" t="s">
        <v>99</v>
      </c>
      <c r="B63">
        <v>4</v>
      </c>
      <c r="C63">
        <v>3.1</v>
      </c>
      <c r="D63">
        <v>3.1</v>
      </c>
      <c r="E63">
        <v>2</v>
      </c>
    </row>
    <row r="64" spans="1:5">
      <c r="A64" t="s">
        <v>101</v>
      </c>
      <c r="B64">
        <v>4</v>
      </c>
      <c r="C64">
        <v>2.9</v>
      </c>
      <c r="D64">
        <v>3</v>
      </c>
      <c r="E64">
        <v>2</v>
      </c>
    </row>
    <row r="65" spans="1:5">
      <c r="A65" t="s">
        <v>103</v>
      </c>
      <c r="B65">
        <v>3.7</v>
      </c>
      <c r="C65">
        <v>2.7</v>
      </c>
      <c r="D65">
        <v>2.9</v>
      </c>
      <c r="E65">
        <v>2</v>
      </c>
    </row>
    <row r="66" spans="1:5">
      <c r="A66" t="s">
        <v>105</v>
      </c>
      <c r="B66">
        <v>4.0999999999999996</v>
      </c>
      <c r="C66">
        <v>2.9</v>
      </c>
      <c r="D66">
        <v>2.8</v>
      </c>
      <c r="E66">
        <v>2</v>
      </c>
    </row>
    <row r="67" spans="1:5">
      <c r="A67" t="s">
        <v>107</v>
      </c>
      <c r="B67">
        <v>4.0999999999999996</v>
      </c>
      <c r="C67">
        <v>2.9</v>
      </c>
      <c r="D67">
        <v>2.8</v>
      </c>
      <c r="E67">
        <v>2</v>
      </c>
    </row>
    <row r="68" spans="1:5">
      <c r="A68" t="s">
        <v>108</v>
      </c>
      <c r="B68">
        <v>4</v>
      </c>
      <c r="C68">
        <v>2.9</v>
      </c>
      <c r="D68">
        <v>2.8</v>
      </c>
      <c r="E68">
        <v>2</v>
      </c>
    </row>
    <row r="69" spans="1:5">
      <c r="A69" t="s">
        <v>1155</v>
      </c>
      <c r="B69">
        <v>4.2</v>
      </c>
      <c r="C69">
        <v>2.8</v>
      </c>
      <c r="E69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D23"/>
  <sheetViews>
    <sheetView zoomScale="75" zoomScaleNormal="55" workbookViewId="0">
      <selection activeCell="D26" sqref="D26"/>
    </sheetView>
  </sheetViews>
  <sheetFormatPr defaultRowHeight="15"/>
  <cols>
    <col min="1" max="1" width="10.5703125" customWidth="1"/>
  </cols>
  <sheetData>
    <row r="1" spans="1:4">
      <c r="A1" t="s">
        <v>141</v>
      </c>
      <c r="B1" s="8" t="s">
        <v>143</v>
      </c>
      <c r="D1" s="70" t="s">
        <v>144</v>
      </c>
    </row>
    <row r="2" spans="1:4">
      <c r="A2" s="7" t="s">
        <v>147</v>
      </c>
      <c r="B2" s="101">
        <v>1.3873998259822606</v>
      </c>
      <c r="C2" s="101"/>
    </row>
    <row r="3" spans="1:4">
      <c r="A3" s="7" t="s">
        <v>148</v>
      </c>
      <c r="B3" s="101">
        <v>1.3563586035012953</v>
      </c>
      <c r="C3" s="101"/>
    </row>
    <row r="4" spans="1:4">
      <c r="A4" s="7" t="s">
        <v>149</v>
      </c>
      <c r="B4" s="101">
        <v>2.7663623823675376</v>
      </c>
      <c r="C4" s="101"/>
    </row>
    <row r="5" spans="1:4">
      <c r="A5" s="7" t="s">
        <v>150</v>
      </c>
      <c r="B5" s="101">
        <v>3.0683914030853021</v>
      </c>
      <c r="C5" s="101"/>
    </row>
    <row r="6" spans="1:4">
      <c r="A6" s="7" t="s">
        <v>151</v>
      </c>
      <c r="B6" s="101">
        <v>1.5143501476913679</v>
      </c>
      <c r="C6" s="101"/>
    </row>
    <row r="7" spans="1:4">
      <c r="A7" s="7" t="s">
        <v>152</v>
      </c>
      <c r="B7" s="101">
        <v>-7.3170272779558339</v>
      </c>
      <c r="C7" s="101"/>
    </row>
    <row r="8" spans="1:4">
      <c r="A8" s="7" t="s">
        <v>153</v>
      </c>
      <c r="B8" s="101">
        <v>-3.3297921592816526</v>
      </c>
      <c r="C8" s="101"/>
    </row>
    <row r="9" spans="1:4">
      <c r="A9" s="7" t="s">
        <v>154</v>
      </c>
      <c r="B9" s="101">
        <v>-1.3028814267431965</v>
      </c>
      <c r="C9" s="101"/>
    </row>
    <row r="10" spans="1:4">
      <c r="A10" s="7" t="s">
        <v>155</v>
      </c>
      <c r="B10" s="101">
        <v>0.54895665060921139</v>
      </c>
      <c r="C10" s="101"/>
    </row>
    <row r="11" spans="1:4">
      <c r="A11" s="7" t="s">
        <v>156</v>
      </c>
      <c r="B11" s="101">
        <v>11.23229436126676</v>
      </c>
      <c r="C11" s="101"/>
    </row>
    <row r="12" spans="1:4">
      <c r="A12" s="7" t="s">
        <v>157</v>
      </c>
      <c r="B12" s="101">
        <v>4.9642267101697168</v>
      </c>
      <c r="C12" s="101"/>
    </row>
    <row r="13" spans="1:4">
      <c r="A13" s="7" t="s">
        <v>158</v>
      </c>
      <c r="B13" s="101">
        <v>5.7950679753470569</v>
      </c>
      <c r="C13" s="101"/>
    </row>
    <row r="14" spans="1:4">
      <c r="A14" s="7" t="s">
        <v>28</v>
      </c>
      <c r="B14" s="101">
        <v>3.018235112797707</v>
      </c>
    </row>
    <row r="15" spans="1:4">
      <c r="A15" s="7" t="s">
        <v>29</v>
      </c>
      <c r="B15" s="101">
        <v>-4.45880113210454</v>
      </c>
    </row>
    <row r="16" spans="1:4">
      <c r="A16" s="3" t="s">
        <v>30</v>
      </c>
      <c r="B16" s="101">
        <v>-3.5378589801961513</v>
      </c>
    </row>
    <row r="17" spans="1:2">
      <c r="A17" s="3" t="s">
        <v>31</v>
      </c>
      <c r="B17" s="101">
        <v>-2.6649429148019488</v>
      </c>
    </row>
    <row r="18" spans="1:2">
      <c r="A18" s="3" t="s">
        <v>32</v>
      </c>
      <c r="B18" s="101">
        <v>-1.80432263321666</v>
      </c>
    </row>
    <row r="19" spans="1:2">
      <c r="A19" s="3" t="s">
        <v>33</v>
      </c>
      <c r="B19" s="101">
        <v>4.8507161346709404</v>
      </c>
    </row>
    <row r="20" spans="1:2">
      <c r="A20" s="3" t="s">
        <v>34</v>
      </c>
      <c r="B20" s="101">
        <v>5.73</v>
      </c>
    </row>
    <row r="21" spans="1:2">
      <c r="A21" s="3" t="s">
        <v>35</v>
      </c>
      <c r="B21" s="101">
        <v>4.88</v>
      </c>
    </row>
    <row r="22" spans="1:2">
      <c r="A22" s="3" t="s">
        <v>36</v>
      </c>
      <c r="B22" s="101">
        <v>5.4</v>
      </c>
    </row>
    <row r="23" spans="1:2">
      <c r="A23" s="3" t="s">
        <v>159</v>
      </c>
      <c r="B23" s="101">
        <v>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F152"/>
  <sheetViews>
    <sheetView zoomScale="70" zoomScaleNormal="70" workbookViewId="0">
      <selection activeCell="V18" sqref="V16:V18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160</v>
      </c>
      <c r="D1" t="s">
        <v>161</v>
      </c>
      <c r="F1" s="69" t="s">
        <v>162</v>
      </c>
    </row>
    <row r="2" spans="1:6">
      <c r="A2" s="7">
        <v>40939</v>
      </c>
      <c r="B2" s="7"/>
      <c r="C2">
        <v>10.5</v>
      </c>
      <c r="D2">
        <v>6.6</v>
      </c>
      <c r="F2" s="69" t="s">
        <v>163</v>
      </c>
    </row>
    <row r="3" spans="1:6">
      <c r="A3" s="7">
        <v>40968</v>
      </c>
      <c r="B3" s="7"/>
      <c r="C3">
        <v>12.1</v>
      </c>
      <c r="D3">
        <v>6.5</v>
      </c>
    </row>
    <row r="4" spans="1:6">
      <c r="A4" s="7">
        <v>40999</v>
      </c>
      <c r="B4" s="7"/>
      <c r="C4">
        <v>9</v>
      </c>
      <c r="D4">
        <v>6.5</v>
      </c>
    </row>
    <row r="5" spans="1:6">
      <c r="A5" s="7">
        <v>41029</v>
      </c>
      <c r="B5" s="7"/>
      <c r="C5">
        <v>11.1</v>
      </c>
      <c r="D5">
        <v>5.8</v>
      </c>
    </row>
    <row r="6" spans="1:6">
      <c r="A6" s="7">
        <v>41060</v>
      </c>
      <c r="B6" s="7"/>
      <c r="C6">
        <v>12.4</v>
      </c>
      <c r="D6">
        <v>5.4</v>
      </c>
    </row>
    <row r="7" spans="1:6">
      <c r="A7" s="7">
        <v>41090</v>
      </c>
      <c r="B7" s="7"/>
      <c r="C7">
        <v>10.199999999999999</v>
      </c>
      <c r="D7">
        <v>5.4</v>
      </c>
    </row>
    <row r="8" spans="1:6">
      <c r="A8" s="7">
        <v>41121</v>
      </c>
      <c r="B8" s="7"/>
      <c r="C8">
        <v>8.1</v>
      </c>
      <c r="D8">
        <v>5.4</v>
      </c>
    </row>
    <row r="9" spans="1:6">
      <c r="A9" s="7">
        <v>41152</v>
      </c>
      <c r="B9" s="7"/>
      <c r="C9">
        <v>6</v>
      </c>
      <c r="D9">
        <v>5.2</v>
      </c>
    </row>
    <row r="10" spans="1:6">
      <c r="A10" s="7">
        <v>41182</v>
      </c>
      <c r="B10" s="7"/>
      <c r="C10">
        <v>4.7</v>
      </c>
      <c r="D10">
        <v>5.2</v>
      </c>
    </row>
    <row r="11" spans="1:6">
      <c r="A11" s="7">
        <v>41213</v>
      </c>
      <c r="B11" s="7"/>
      <c r="C11">
        <v>7.1</v>
      </c>
      <c r="D11">
        <v>5.3</v>
      </c>
    </row>
    <row r="12" spans="1:6">
      <c r="A12" s="7">
        <v>41243</v>
      </c>
      <c r="B12" s="7"/>
      <c r="C12">
        <v>6.7</v>
      </c>
      <c r="D12">
        <v>5.4</v>
      </c>
    </row>
    <row r="13" spans="1:6">
      <c r="A13" s="7">
        <v>41274</v>
      </c>
      <c r="B13" s="7"/>
      <c r="C13">
        <v>5</v>
      </c>
      <c r="D13">
        <v>5.3</v>
      </c>
    </row>
    <row r="14" spans="1:6">
      <c r="A14" s="7">
        <v>41305</v>
      </c>
      <c r="B14" s="7"/>
      <c r="C14">
        <v>5.4</v>
      </c>
      <c r="D14">
        <v>6</v>
      </c>
    </row>
    <row r="15" spans="1:6">
      <c r="A15" s="7">
        <v>41333</v>
      </c>
      <c r="B15" s="7"/>
      <c r="C15">
        <v>3.3</v>
      </c>
      <c r="D15">
        <v>5.8</v>
      </c>
    </row>
    <row r="16" spans="1:6">
      <c r="A16" s="7">
        <v>41364</v>
      </c>
      <c r="B16" s="7"/>
      <c r="C16">
        <v>5.0999999999999996</v>
      </c>
      <c r="D16">
        <v>5.7</v>
      </c>
    </row>
    <row r="17" spans="1:4">
      <c r="A17" s="7">
        <v>41394</v>
      </c>
      <c r="B17" s="7"/>
      <c r="C17">
        <v>8.5</v>
      </c>
      <c r="D17">
        <v>5.6</v>
      </c>
    </row>
    <row r="18" spans="1:4">
      <c r="A18" s="7">
        <v>41425</v>
      </c>
      <c r="B18" s="7"/>
      <c r="C18">
        <v>4.7</v>
      </c>
      <c r="D18">
        <v>5.2</v>
      </c>
    </row>
    <row r="19" spans="1:4">
      <c r="A19" s="7">
        <v>41455</v>
      </c>
      <c r="B19" s="7"/>
      <c r="C19">
        <v>5.3</v>
      </c>
      <c r="D19">
        <v>5.4</v>
      </c>
    </row>
    <row r="20" spans="1:4">
      <c r="A20" s="7">
        <v>41486</v>
      </c>
      <c r="B20" s="7"/>
      <c r="C20">
        <v>6.4</v>
      </c>
      <c r="D20">
        <v>5.3</v>
      </c>
    </row>
    <row r="21" spans="1:4">
      <c r="A21" s="7">
        <v>41517</v>
      </c>
      <c r="B21" s="7"/>
      <c r="C21">
        <v>6.8</v>
      </c>
      <c r="D21">
        <v>5.2</v>
      </c>
    </row>
    <row r="22" spans="1:4">
      <c r="A22" s="7">
        <v>41547</v>
      </c>
      <c r="B22" s="7"/>
      <c r="C22">
        <v>6.3</v>
      </c>
      <c r="D22">
        <v>5.3</v>
      </c>
    </row>
    <row r="23" spans="1:4">
      <c r="A23" s="7">
        <v>41578</v>
      </c>
      <c r="B23" s="7"/>
      <c r="C23">
        <v>5.4</v>
      </c>
      <c r="D23">
        <v>5.5</v>
      </c>
    </row>
    <row r="24" spans="1:4">
      <c r="A24" s="7">
        <v>41608</v>
      </c>
      <c r="B24" s="7"/>
      <c r="C24">
        <v>4.0999999999999996</v>
      </c>
      <c r="D24">
        <v>5.4</v>
      </c>
    </row>
    <row r="25" spans="1:4">
      <c r="A25" s="7">
        <v>41639</v>
      </c>
      <c r="B25" s="7"/>
      <c r="C25">
        <v>2.7</v>
      </c>
      <c r="D25">
        <v>5.6</v>
      </c>
    </row>
    <row r="26" spans="1:4">
      <c r="A26" s="7">
        <v>41670</v>
      </c>
      <c r="B26" s="7"/>
      <c r="C26">
        <v>5.2</v>
      </c>
      <c r="D26">
        <v>5.6</v>
      </c>
    </row>
    <row r="27" spans="1:4">
      <c r="A27" s="7">
        <v>41698</v>
      </c>
      <c r="B27" s="7"/>
      <c r="C27">
        <v>4.5999999999999996</v>
      </c>
      <c r="D27">
        <v>5.6</v>
      </c>
    </row>
    <row r="28" spans="1:4">
      <c r="A28" s="7">
        <v>41729</v>
      </c>
      <c r="B28" s="7"/>
      <c r="C28">
        <v>3.8</v>
      </c>
      <c r="D28">
        <v>5.4</v>
      </c>
    </row>
    <row r="29" spans="1:4">
      <c r="A29" s="7">
        <v>41759</v>
      </c>
      <c r="B29" s="7"/>
      <c r="C29">
        <v>3.2</v>
      </c>
      <c r="D29">
        <v>5.3</v>
      </c>
    </row>
    <row r="30" spans="1:4">
      <c r="A30" s="7">
        <v>41790</v>
      </c>
      <c r="B30" s="7"/>
      <c r="C30">
        <v>2.1</v>
      </c>
      <c r="D30">
        <v>4.9000000000000004</v>
      </c>
    </row>
    <row r="31" spans="1:4">
      <c r="A31" s="7">
        <v>41820</v>
      </c>
      <c r="B31" s="7"/>
      <c r="C31">
        <v>2.1</v>
      </c>
      <c r="D31">
        <v>4.9000000000000004</v>
      </c>
    </row>
    <row r="32" spans="1:4">
      <c r="A32" s="7">
        <v>41851</v>
      </c>
      <c r="B32" s="7"/>
      <c r="C32">
        <v>1.4</v>
      </c>
      <c r="D32">
        <v>4.9000000000000004</v>
      </c>
    </row>
    <row r="33" spans="1:4">
      <c r="A33" s="7">
        <v>41882</v>
      </c>
      <c r="B33" s="7"/>
      <c r="C33">
        <v>-1.2</v>
      </c>
      <c r="D33">
        <v>4.8</v>
      </c>
    </row>
    <row r="34" spans="1:4">
      <c r="A34" s="7">
        <v>41912</v>
      </c>
      <c r="B34" s="7"/>
      <c r="C34">
        <v>1.5</v>
      </c>
      <c r="D34">
        <v>4.9000000000000004</v>
      </c>
    </row>
    <row r="35" spans="1:4">
      <c r="A35" s="7">
        <v>41943</v>
      </c>
      <c r="B35" s="7"/>
      <c r="C35">
        <v>0.6</v>
      </c>
      <c r="D35">
        <v>5.0999999999999996</v>
      </c>
    </row>
    <row r="36" spans="1:4">
      <c r="A36" s="7">
        <v>41973</v>
      </c>
      <c r="B36" s="7"/>
      <c r="C36">
        <v>-1.2</v>
      </c>
      <c r="D36">
        <v>5.2</v>
      </c>
    </row>
    <row r="37" spans="1:4">
      <c r="A37" s="7">
        <v>42004</v>
      </c>
      <c r="B37" s="7"/>
      <c r="C37">
        <v>-4</v>
      </c>
      <c r="D37">
        <v>5.3</v>
      </c>
    </row>
    <row r="38" spans="1:4">
      <c r="A38" s="7">
        <v>42035</v>
      </c>
      <c r="B38" s="7"/>
      <c r="C38">
        <v>-8.4</v>
      </c>
      <c r="D38">
        <v>5.5</v>
      </c>
    </row>
    <row r="39" spans="1:4">
      <c r="A39" s="7">
        <v>42063</v>
      </c>
      <c r="B39" s="7"/>
      <c r="C39">
        <v>-7.4</v>
      </c>
      <c r="D39">
        <v>5.8</v>
      </c>
    </row>
    <row r="40" spans="1:4">
      <c r="A40" s="7">
        <v>42094</v>
      </c>
      <c r="B40" s="7"/>
      <c r="C40">
        <v>-10.6</v>
      </c>
      <c r="D40">
        <v>5.9</v>
      </c>
    </row>
    <row r="41" spans="1:4">
      <c r="A41" s="7">
        <v>42124</v>
      </c>
      <c r="B41" s="7"/>
      <c r="C41">
        <v>-9.6</v>
      </c>
      <c r="D41">
        <v>5.8</v>
      </c>
    </row>
    <row r="42" spans="1:4">
      <c r="A42" s="7">
        <v>42155</v>
      </c>
      <c r="B42" s="7"/>
      <c r="C42">
        <v>-7.4</v>
      </c>
      <c r="D42">
        <v>5.6</v>
      </c>
    </row>
    <row r="43" spans="1:4">
      <c r="A43" s="7">
        <v>42185</v>
      </c>
      <c r="B43" s="7"/>
      <c r="C43">
        <v>-8.6</v>
      </c>
      <c r="D43">
        <v>5.4</v>
      </c>
    </row>
    <row r="44" spans="1:4">
      <c r="A44" s="7">
        <v>42216</v>
      </c>
      <c r="B44" s="7"/>
      <c r="C44">
        <v>-9.1999999999999993</v>
      </c>
      <c r="D44">
        <v>5.3</v>
      </c>
    </row>
    <row r="45" spans="1:4">
      <c r="A45" s="7">
        <v>42247</v>
      </c>
      <c r="B45" s="7"/>
      <c r="C45">
        <v>-9</v>
      </c>
      <c r="D45">
        <v>5.3</v>
      </c>
    </row>
    <row r="46" spans="1:4">
      <c r="A46" s="7">
        <v>42277</v>
      </c>
      <c r="B46" s="7"/>
      <c r="C46">
        <v>-10.4</v>
      </c>
      <c r="D46">
        <v>5.2</v>
      </c>
    </row>
    <row r="47" spans="1:4">
      <c r="A47" s="7">
        <v>42308</v>
      </c>
      <c r="B47" s="7"/>
      <c r="C47">
        <v>-10.5</v>
      </c>
      <c r="D47">
        <v>5.5</v>
      </c>
    </row>
    <row r="48" spans="1:4">
      <c r="A48" s="7">
        <v>42338</v>
      </c>
      <c r="B48" s="7"/>
      <c r="C48">
        <v>-10.4</v>
      </c>
      <c r="D48">
        <v>5.8</v>
      </c>
    </row>
    <row r="49" spans="1:4">
      <c r="A49" s="7">
        <v>42369</v>
      </c>
      <c r="B49" s="7"/>
      <c r="C49">
        <v>-8.4</v>
      </c>
      <c r="D49">
        <v>5.8</v>
      </c>
    </row>
    <row r="50" spans="1:4">
      <c r="A50" s="7">
        <v>42400</v>
      </c>
      <c r="B50" s="7"/>
      <c r="C50">
        <v>-3.6</v>
      </c>
      <c r="D50">
        <v>5.8</v>
      </c>
    </row>
    <row r="51" spans="1:4">
      <c r="A51" s="7">
        <v>42429</v>
      </c>
      <c r="B51" s="7"/>
      <c r="C51">
        <v>0.6</v>
      </c>
      <c r="D51">
        <v>5.8</v>
      </c>
    </row>
    <row r="52" spans="1:4">
      <c r="A52" s="7">
        <v>42460</v>
      </c>
      <c r="B52" s="7"/>
      <c r="C52">
        <v>1.5</v>
      </c>
      <c r="D52">
        <v>6</v>
      </c>
    </row>
    <row r="53" spans="1:4">
      <c r="A53" s="7">
        <v>42490</v>
      </c>
      <c r="B53" s="7"/>
      <c r="C53">
        <v>-1.1000000000000001</v>
      </c>
      <c r="D53">
        <v>5.9</v>
      </c>
    </row>
    <row r="54" spans="1:4">
      <c r="A54" s="7">
        <v>42521</v>
      </c>
      <c r="B54" s="7"/>
      <c r="C54">
        <v>1</v>
      </c>
      <c r="D54">
        <v>5.6</v>
      </c>
    </row>
    <row r="55" spans="1:4">
      <c r="A55" s="7">
        <v>42551</v>
      </c>
      <c r="B55" s="7"/>
      <c r="C55">
        <v>1.1000000000000001</v>
      </c>
      <c r="D55">
        <v>5.4</v>
      </c>
    </row>
    <row r="56" spans="1:4">
      <c r="A56" s="7">
        <v>42582</v>
      </c>
      <c r="B56" s="7"/>
      <c r="C56">
        <v>-1.3</v>
      </c>
      <c r="D56">
        <v>5.3</v>
      </c>
    </row>
    <row r="57" spans="1:4">
      <c r="A57" s="7">
        <v>42613</v>
      </c>
      <c r="B57" s="7"/>
      <c r="C57">
        <v>2.7</v>
      </c>
      <c r="D57">
        <v>5.2</v>
      </c>
    </row>
    <row r="58" spans="1:4">
      <c r="A58" s="7">
        <v>42643</v>
      </c>
      <c r="B58" s="7"/>
      <c r="C58">
        <v>1.9</v>
      </c>
      <c r="D58">
        <v>5.2</v>
      </c>
    </row>
    <row r="59" spans="1:4">
      <c r="A59" s="7">
        <v>42674</v>
      </c>
      <c r="B59" s="7"/>
      <c r="C59">
        <v>0.4</v>
      </c>
      <c r="D59">
        <v>5.4</v>
      </c>
    </row>
    <row r="60" spans="1:4">
      <c r="A60" s="7">
        <v>42704</v>
      </c>
      <c r="B60" s="7"/>
      <c r="C60">
        <v>2.1</v>
      </c>
      <c r="D60">
        <v>5.4</v>
      </c>
    </row>
    <row r="61" spans="1:4">
      <c r="A61" s="7">
        <v>42735</v>
      </c>
      <c r="B61" s="7"/>
      <c r="C61">
        <v>2.8</v>
      </c>
      <c r="D61">
        <v>5.3</v>
      </c>
    </row>
    <row r="62" spans="1:4">
      <c r="A62" s="7">
        <v>42766</v>
      </c>
      <c r="B62" s="7"/>
      <c r="C62">
        <v>1</v>
      </c>
      <c r="D62">
        <v>5.6</v>
      </c>
    </row>
    <row r="63" spans="1:4">
      <c r="A63" s="7">
        <v>42794</v>
      </c>
      <c r="B63" s="7"/>
      <c r="C63">
        <v>0.8</v>
      </c>
      <c r="D63">
        <v>5.6</v>
      </c>
    </row>
    <row r="64" spans="1:4">
      <c r="A64" s="7">
        <v>42825</v>
      </c>
      <c r="B64" s="7"/>
      <c r="C64">
        <v>3.1</v>
      </c>
      <c r="D64">
        <v>5.4</v>
      </c>
    </row>
    <row r="65" spans="1:4">
      <c r="A65" s="7">
        <v>42855</v>
      </c>
      <c r="B65" s="7"/>
      <c r="C65">
        <v>3.8</v>
      </c>
      <c r="D65">
        <v>5.3</v>
      </c>
    </row>
    <row r="66" spans="1:4">
      <c r="A66" s="7">
        <v>42886</v>
      </c>
      <c r="B66" s="7"/>
      <c r="C66">
        <v>2.7</v>
      </c>
      <c r="D66">
        <v>5.2</v>
      </c>
    </row>
    <row r="67" spans="1:4">
      <c r="A67" s="7">
        <v>42916</v>
      </c>
      <c r="B67" s="7"/>
      <c r="C67">
        <v>3.8</v>
      </c>
      <c r="D67">
        <v>5.0999999999999996</v>
      </c>
    </row>
    <row r="68" spans="1:4">
      <c r="A68" s="7">
        <v>42947</v>
      </c>
      <c r="B68" s="7"/>
      <c r="C68">
        <v>3</v>
      </c>
      <c r="D68">
        <v>5.0999999999999996</v>
      </c>
    </row>
    <row r="69" spans="1:4">
      <c r="A69" s="7">
        <v>42978</v>
      </c>
      <c r="B69" s="7"/>
      <c r="C69">
        <v>2.2999999999999998</v>
      </c>
      <c r="D69">
        <v>4.9000000000000004</v>
      </c>
    </row>
    <row r="70" spans="1:4">
      <c r="A70" s="7">
        <v>43008</v>
      </c>
      <c r="B70" s="7"/>
      <c r="C70">
        <v>4.3</v>
      </c>
      <c r="D70">
        <v>5</v>
      </c>
    </row>
    <row r="71" spans="1:4">
      <c r="A71" s="7">
        <v>43039</v>
      </c>
      <c r="B71" s="7"/>
      <c r="C71">
        <v>5.4</v>
      </c>
      <c r="D71">
        <v>5.0999999999999996</v>
      </c>
    </row>
    <row r="72" spans="1:4">
      <c r="A72" s="7">
        <v>43069</v>
      </c>
      <c r="B72" s="7"/>
      <c r="C72">
        <v>5.8</v>
      </c>
      <c r="D72">
        <v>5.0999999999999996</v>
      </c>
    </row>
    <row r="73" spans="1:4">
      <c r="A73" s="7">
        <v>43100</v>
      </c>
      <c r="B73" s="7"/>
      <c r="C73">
        <v>6.2</v>
      </c>
      <c r="D73">
        <v>5.0999999999999996</v>
      </c>
    </row>
    <row r="74" spans="1:4">
      <c r="A74" s="7">
        <v>43131</v>
      </c>
      <c r="B74" s="7"/>
      <c r="C74">
        <v>11</v>
      </c>
      <c r="D74">
        <v>5.2</v>
      </c>
    </row>
    <row r="75" spans="1:4">
      <c r="A75" s="7">
        <v>43159</v>
      </c>
      <c r="B75" s="7"/>
      <c r="C75">
        <v>10.5</v>
      </c>
      <c r="D75">
        <v>5</v>
      </c>
    </row>
    <row r="76" spans="1:4">
      <c r="A76" s="7">
        <v>43190</v>
      </c>
      <c r="B76" s="7"/>
      <c r="C76">
        <v>8.6999999999999993</v>
      </c>
      <c r="D76">
        <v>5</v>
      </c>
    </row>
    <row r="77" spans="1:4">
      <c r="A77" s="7">
        <v>43220</v>
      </c>
      <c r="B77" s="7"/>
      <c r="C77">
        <v>7.6</v>
      </c>
      <c r="D77">
        <v>4.9000000000000004</v>
      </c>
    </row>
    <row r="78" spans="1:4">
      <c r="A78" s="7">
        <v>43251</v>
      </c>
      <c r="B78" s="7"/>
      <c r="C78">
        <v>7.6</v>
      </c>
      <c r="D78">
        <v>4.7</v>
      </c>
    </row>
    <row r="79" spans="1:4">
      <c r="A79" s="7">
        <v>43281</v>
      </c>
      <c r="B79" s="7"/>
      <c r="C79">
        <v>7.2</v>
      </c>
      <c r="D79">
        <v>4.7</v>
      </c>
    </row>
    <row r="80" spans="1:4">
      <c r="A80" s="7">
        <v>43312</v>
      </c>
      <c r="B80" s="7"/>
      <c r="C80">
        <v>7.5</v>
      </c>
      <c r="D80">
        <v>4.7</v>
      </c>
    </row>
    <row r="81" spans="1:4">
      <c r="A81" s="7">
        <v>43343</v>
      </c>
      <c r="B81" s="7"/>
      <c r="C81">
        <v>6.8</v>
      </c>
      <c r="D81">
        <v>4.5999999999999996</v>
      </c>
    </row>
    <row r="82" spans="1:4">
      <c r="A82" s="7">
        <v>43373</v>
      </c>
      <c r="B82" s="7"/>
      <c r="C82">
        <v>4.9000000000000004</v>
      </c>
      <c r="D82">
        <v>4.5</v>
      </c>
    </row>
    <row r="83" spans="1:4">
      <c r="A83" s="7">
        <v>43404</v>
      </c>
      <c r="B83" s="7"/>
      <c r="C83">
        <v>5.2</v>
      </c>
      <c r="D83">
        <v>4.7</v>
      </c>
    </row>
    <row r="84" spans="1:4">
      <c r="A84" s="7">
        <v>43434</v>
      </c>
      <c r="B84" s="7"/>
      <c r="C84">
        <v>4.2</v>
      </c>
      <c r="D84">
        <v>4.8</v>
      </c>
    </row>
    <row r="85" spans="1:4">
      <c r="A85" s="7">
        <v>43465</v>
      </c>
      <c r="B85" s="7"/>
      <c r="C85">
        <v>2.9</v>
      </c>
      <c r="D85">
        <v>4.8</v>
      </c>
    </row>
    <row r="86" spans="1:4">
      <c r="A86" s="7">
        <v>43496</v>
      </c>
      <c r="B86" s="7"/>
      <c r="C86">
        <v>1.1000000000000001</v>
      </c>
      <c r="D86">
        <v>4.9000000000000004</v>
      </c>
    </row>
    <row r="87" spans="1:4">
      <c r="A87" s="7">
        <v>43524</v>
      </c>
      <c r="B87" s="7"/>
      <c r="C87">
        <v>0</v>
      </c>
      <c r="D87">
        <v>4.9000000000000004</v>
      </c>
    </row>
    <row r="88" spans="1:4">
      <c r="A88" s="7">
        <v>43555</v>
      </c>
      <c r="B88" s="7"/>
      <c r="C88">
        <v>2.2999999999999998</v>
      </c>
      <c r="D88">
        <v>4.7</v>
      </c>
    </row>
    <row r="89" spans="1:4">
      <c r="A89" s="7">
        <v>43585</v>
      </c>
      <c r="B89" s="7"/>
      <c r="C89">
        <v>3.1</v>
      </c>
      <c r="D89">
        <v>4.7</v>
      </c>
    </row>
    <row r="90" spans="1:4">
      <c r="A90" s="7">
        <v>43616</v>
      </c>
      <c r="B90" s="7"/>
      <c r="C90">
        <v>1.6</v>
      </c>
      <c r="D90">
        <v>4.5</v>
      </c>
    </row>
    <row r="91" spans="1:4">
      <c r="A91" s="7">
        <v>43646</v>
      </c>
      <c r="B91">
        <v>2019</v>
      </c>
      <c r="C91">
        <v>2.9</v>
      </c>
      <c r="D91">
        <v>4.4000000000000004</v>
      </c>
    </row>
    <row r="92" spans="1:4">
      <c r="A92" s="7">
        <v>43677</v>
      </c>
      <c r="C92">
        <v>3</v>
      </c>
      <c r="D92">
        <v>4.5</v>
      </c>
    </row>
    <row r="93" spans="1:4">
      <c r="A93" s="7">
        <v>43708</v>
      </c>
      <c r="C93">
        <v>2.4</v>
      </c>
      <c r="D93">
        <v>4.3</v>
      </c>
    </row>
    <row r="94" spans="1:4">
      <c r="A94" s="7">
        <v>43738</v>
      </c>
      <c r="C94">
        <v>3.1</v>
      </c>
      <c r="D94">
        <v>4.5</v>
      </c>
    </row>
    <row r="95" spans="1:4">
      <c r="A95" s="7">
        <v>43769</v>
      </c>
      <c r="C95">
        <v>3.8</v>
      </c>
      <c r="D95">
        <v>4.5999999999999996</v>
      </c>
    </row>
    <row r="96" spans="1:4">
      <c r="A96" s="7">
        <v>43799</v>
      </c>
      <c r="C96">
        <v>2.7</v>
      </c>
      <c r="D96">
        <v>4.5999999999999996</v>
      </c>
    </row>
    <row r="97" spans="1:4">
      <c r="A97" s="7">
        <v>43830</v>
      </c>
      <c r="C97">
        <v>6.9</v>
      </c>
      <c r="D97">
        <v>4.5999999999999996</v>
      </c>
    </row>
    <row r="98" spans="1:4">
      <c r="A98" s="7">
        <v>43861</v>
      </c>
      <c r="C98">
        <v>6.5</v>
      </c>
      <c r="D98">
        <v>4.7</v>
      </c>
    </row>
    <row r="99" spans="1:4">
      <c r="A99" s="7">
        <v>43890</v>
      </c>
      <c r="C99">
        <v>5.7</v>
      </c>
      <c r="D99">
        <v>4.5999999999999996</v>
      </c>
    </row>
    <row r="100" spans="1:4">
      <c r="A100" s="7">
        <v>43921</v>
      </c>
      <c r="C100">
        <v>5.9</v>
      </c>
      <c r="D100">
        <v>4.7</v>
      </c>
    </row>
    <row r="101" spans="1:4">
      <c r="A101" s="7">
        <v>43951</v>
      </c>
      <c r="C101">
        <v>-2</v>
      </c>
      <c r="D101">
        <v>5.8</v>
      </c>
    </row>
    <row r="102" spans="1:4">
      <c r="A102" s="7">
        <v>43982</v>
      </c>
      <c r="C102">
        <v>1</v>
      </c>
      <c r="D102">
        <v>6.1</v>
      </c>
    </row>
    <row r="103" spans="1:4">
      <c r="A103" s="7">
        <v>44012</v>
      </c>
      <c r="B103">
        <v>2020</v>
      </c>
      <c r="C103">
        <v>0.6</v>
      </c>
      <c r="D103">
        <v>6.2</v>
      </c>
    </row>
    <row r="104" spans="1:4">
      <c r="A104" s="7">
        <v>44043</v>
      </c>
      <c r="C104">
        <v>2.2999999999999998</v>
      </c>
      <c r="D104">
        <v>6.3</v>
      </c>
    </row>
    <row r="105" spans="1:4">
      <c r="A105" s="7">
        <v>44074</v>
      </c>
      <c r="C105">
        <v>0.1</v>
      </c>
      <c r="D105">
        <v>6.4</v>
      </c>
    </row>
    <row r="106" spans="1:4">
      <c r="A106" s="7">
        <v>44104</v>
      </c>
      <c r="C106">
        <v>2.2000000000000002</v>
      </c>
      <c r="D106">
        <v>6.3</v>
      </c>
    </row>
    <row r="107" spans="1:4">
      <c r="A107" s="7">
        <v>44135</v>
      </c>
      <c r="C107">
        <v>0.5</v>
      </c>
      <c r="D107">
        <v>6.3</v>
      </c>
    </row>
    <row r="108" spans="1:4">
      <c r="A108" s="7">
        <v>44165</v>
      </c>
      <c r="C108">
        <v>0.2</v>
      </c>
      <c r="D108">
        <v>6.1</v>
      </c>
    </row>
    <row r="109" spans="1:4">
      <c r="A109" s="7">
        <v>44196</v>
      </c>
      <c r="C109">
        <v>4.5999999999999996</v>
      </c>
      <c r="D109">
        <v>5.9</v>
      </c>
    </row>
    <row r="110" spans="1:4">
      <c r="A110" s="7">
        <v>44227</v>
      </c>
      <c r="C110">
        <v>0.1</v>
      </c>
      <c r="D110">
        <v>5.8</v>
      </c>
    </row>
    <row r="111" spans="1:4">
      <c r="A111" s="7">
        <v>44255</v>
      </c>
      <c r="C111">
        <v>2</v>
      </c>
      <c r="D111">
        <v>5.7</v>
      </c>
    </row>
    <row r="112" spans="1:4">
      <c r="A112" s="7">
        <v>44286</v>
      </c>
      <c r="C112">
        <v>1.8</v>
      </c>
      <c r="D112">
        <v>5.4</v>
      </c>
    </row>
    <row r="113" spans="1:4">
      <c r="A113" s="7">
        <v>44316</v>
      </c>
      <c r="C113">
        <v>7.8</v>
      </c>
      <c r="D113">
        <v>5.2</v>
      </c>
    </row>
    <row r="114" spans="1:4">
      <c r="A114" s="7">
        <v>44347</v>
      </c>
      <c r="C114">
        <v>3.3</v>
      </c>
      <c r="D114">
        <v>4.9000000000000004</v>
      </c>
    </row>
    <row r="115" spans="1:4">
      <c r="A115" s="7">
        <v>44377</v>
      </c>
      <c r="B115">
        <v>2021</v>
      </c>
      <c r="C115">
        <v>4.9000000000000004</v>
      </c>
      <c r="D115">
        <v>4.8</v>
      </c>
    </row>
    <row r="116" spans="1:4">
      <c r="A116" s="7">
        <v>44408</v>
      </c>
      <c r="C116">
        <v>2.2000000000000002</v>
      </c>
      <c r="D116">
        <v>4.5</v>
      </c>
    </row>
    <row r="117" spans="1:4">
      <c r="A117" s="7">
        <v>44439</v>
      </c>
      <c r="C117">
        <v>1.5</v>
      </c>
      <c r="D117">
        <v>4.4000000000000004</v>
      </c>
    </row>
    <row r="118" spans="1:4">
      <c r="A118" s="7">
        <v>44469</v>
      </c>
      <c r="C118">
        <v>2</v>
      </c>
      <c r="D118">
        <v>4.3</v>
      </c>
    </row>
    <row r="119" spans="1:4">
      <c r="A119" s="7">
        <v>44500</v>
      </c>
      <c r="C119">
        <v>0.6</v>
      </c>
      <c r="D119">
        <v>4.3</v>
      </c>
    </row>
    <row r="120" spans="1:4">
      <c r="A120" s="7">
        <v>44530</v>
      </c>
      <c r="C120">
        <v>3.4</v>
      </c>
      <c r="D120">
        <v>4.3</v>
      </c>
    </row>
    <row r="121" spans="1:4">
      <c r="A121" s="7">
        <v>44561</v>
      </c>
      <c r="C121">
        <v>3.6</v>
      </c>
      <c r="D121">
        <v>4.3</v>
      </c>
    </row>
    <row r="122" spans="1:4">
      <c r="A122" s="7">
        <v>44592</v>
      </c>
      <c r="C122">
        <v>1.9</v>
      </c>
      <c r="D122">
        <v>4.4000000000000004</v>
      </c>
    </row>
    <row r="123" spans="1:4">
      <c r="A123" s="7">
        <v>44620</v>
      </c>
      <c r="C123">
        <v>2.6</v>
      </c>
      <c r="D123">
        <v>4.0999999999999996</v>
      </c>
    </row>
    <row r="124" spans="1:4">
      <c r="A124" s="7">
        <v>44651</v>
      </c>
      <c r="C124">
        <v>3.6</v>
      </c>
      <c r="D124">
        <v>4.0999999999999996</v>
      </c>
    </row>
    <row r="125" spans="1:4">
      <c r="A125" s="7">
        <v>44681</v>
      </c>
      <c r="C125">
        <v>-7.2</v>
      </c>
      <c r="D125">
        <v>4</v>
      </c>
    </row>
    <row r="126" spans="1:4">
      <c r="A126" s="7">
        <v>44712</v>
      </c>
      <c r="C126">
        <v>-6.1</v>
      </c>
      <c r="D126">
        <v>3.9</v>
      </c>
    </row>
    <row r="127" spans="1:4">
      <c r="A127" s="7">
        <v>44742</v>
      </c>
      <c r="B127">
        <v>2022</v>
      </c>
      <c r="C127">
        <v>-3.2</v>
      </c>
      <c r="D127">
        <v>3.9</v>
      </c>
    </row>
    <row r="128" spans="1:4">
      <c r="A128" s="7">
        <v>44773</v>
      </c>
      <c r="C128">
        <v>-3.2</v>
      </c>
      <c r="D128">
        <v>3.9</v>
      </c>
    </row>
    <row r="129" spans="1:4">
      <c r="A129" s="7">
        <v>44804</v>
      </c>
      <c r="C129">
        <v>-1.2</v>
      </c>
      <c r="D129">
        <v>3.8</v>
      </c>
    </row>
    <row r="130" spans="1:4">
      <c r="A130" s="7">
        <v>44834</v>
      </c>
      <c r="C130">
        <v>-1.4</v>
      </c>
      <c r="D130">
        <v>3.9</v>
      </c>
    </row>
    <row r="131" spans="1:4">
      <c r="A131" s="7">
        <v>44865</v>
      </c>
      <c r="C131">
        <v>0.4</v>
      </c>
      <c r="D131">
        <v>3.9</v>
      </c>
    </row>
    <row r="132" spans="1:4">
      <c r="A132" s="7">
        <v>44895</v>
      </c>
      <c r="C132">
        <v>0.3</v>
      </c>
      <c r="D132">
        <v>3.7</v>
      </c>
    </row>
    <row r="133" spans="1:4">
      <c r="A133" s="7">
        <v>44926</v>
      </c>
      <c r="C133">
        <v>0.6</v>
      </c>
      <c r="D133">
        <v>3.7</v>
      </c>
    </row>
    <row r="134" spans="1:4">
      <c r="A134" s="7">
        <v>44957</v>
      </c>
      <c r="C134">
        <v>0.6</v>
      </c>
      <c r="D134">
        <v>3.6</v>
      </c>
    </row>
    <row r="135" spans="1:4">
      <c r="A135" s="7">
        <v>44985</v>
      </c>
      <c r="C135">
        <v>2</v>
      </c>
      <c r="D135">
        <v>3.5</v>
      </c>
    </row>
    <row r="136" spans="1:4">
      <c r="A136" s="7">
        <v>45016</v>
      </c>
      <c r="C136">
        <v>2.7</v>
      </c>
      <c r="D136">
        <v>3.5</v>
      </c>
    </row>
    <row r="137" spans="1:4">
      <c r="A137" s="7">
        <v>45046</v>
      </c>
      <c r="C137">
        <v>10.4</v>
      </c>
      <c r="D137">
        <v>3.3</v>
      </c>
    </row>
    <row r="138" spans="1:4">
      <c r="A138" s="7">
        <v>45077</v>
      </c>
      <c r="C138">
        <v>13.3</v>
      </c>
      <c r="D138">
        <v>3.2</v>
      </c>
    </row>
    <row r="139" spans="1:4">
      <c r="A139" s="7">
        <v>45107</v>
      </c>
      <c r="B139">
        <v>2023</v>
      </c>
      <c r="C139">
        <v>10.5</v>
      </c>
      <c r="D139">
        <v>3.1</v>
      </c>
    </row>
    <row r="140" spans="1:4">
      <c r="A140" s="7">
        <v>45138</v>
      </c>
      <c r="C140">
        <v>9.1999999999999993</v>
      </c>
      <c r="D140">
        <v>3</v>
      </c>
    </row>
    <row r="141" spans="1:4">
      <c r="A141" s="7">
        <v>45169</v>
      </c>
      <c r="C141">
        <v>9.5</v>
      </c>
      <c r="D141">
        <v>3</v>
      </c>
    </row>
    <row r="142" spans="1:4">
      <c r="A142" s="7">
        <v>45199</v>
      </c>
      <c r="C142">
        <v>7.2</v>
      </c>
      <c r="D142">
        <v>3</v>
      </c>
    </row>
    <row r="143" spans="1:4">
      <c r="A143" s="7">
        <v>45230</v>
      </c>
      <c r="C143">
        <v>9.9</v>
      </c>
      <c r="D143">
        <v>2.9</v>
      </c>
    </row>
    <row r="144" spans="1:4">
      <c r="A144" s="7">
        <v>45260</v>
      </c>
      <c r="C144">
        <v>7.2</v>
      </c>
      <c r="D144">
        <v>2.9</v>
      </c>
    </row>
    <row r="145" spans="1:4">
      <c r="A145" s="7">
        <v>45291</v>
      </c>
      <c r="C145">
        <v>8.5</v>
      </c>
      <c r="D145">
        <v>3</v>
      </c>
    </row>
    <row r="146" spans="1:4">
      <c r="A146" s="7">
        <v>45322</v>
      </c>
      <c r="B146">
        <v>2024</v>
      </c>
      <c r="C146">
        <v>8.5</v>
      </c>
      <c r="D146">
        <v>2.9</v>
      </c>
    </row>
    <row r="147" spans="1:4">
      <c r="A147" s="7">
        <v>45351</v>
      </c>
      <c r="C147">
        <v>10.8</v>
      </c>
      <c r="D147">
        <v>2.8</v>
      </c>
    </row>
    <row r="148" spans="1:4">
      <c r="A148" s="7">
        <v>45382</v>
      </c>
      <c r="C148">
        <v>12.9</v>
      </c>
      <c r="D148">
        <v>2.7</v>
      </c>
    </row>
    <row r="149" spans="1:4">
      <c r="A149" s="7">
        <v>45412</v>
      </c>
      <c r="C149">
        <v>8.5</v>
      </c>
      <c r="D149">
        <v>2.6</v>
      </c>
    </row>
    <row r="150" spans="1:4">
      <c r="A150" s="7">
        <v>45442</v>
      </c>
      <c r="C150">
        <v>8.8000000000000007</v>
      </c>
      <c r="D150">
        <v>2.6</v>
      </c>
    </row>
    <row r="151" spans="1:4">
      <c r="A151" s="7">
        <v>45473</v>
      </c>
      <c r="C151">
        <v>6.2</v>
      </c>
      <c r="D151">
        <v>2.4</v>
      </c>
    </row>
    <row r="152" spans="1:4">
      <c r="A152" s="7">
        <v>45503</v>
      </c>
      <c r="D152">
        <v>2.4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O24"/>
  <sheetViews>
    <sheetView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O1" sqref="O1:O5"/>
    </sheetView>
  </sheetViews>
  <sheetFormatPr defaultRowHeight="15"/>
  <cols>
    <col min="1" max="1" width="21" customWidth="1"/>
  </cols>
  <sheetData>
    <row r="1" spans="1:15">
      <c r="A1" s="102"/>
      <c r="B1" t="s">
        <v>155</v>
      </c>
      <c r="C1" t="s">
        <v>156</v>
      </c>
      <c r="D1" t="s">
        <v>157</v>
      </c>
      <c r="E1" t="s">
        <v>158</v>
      </c>
      <c r="F1" s="7" t="s">
        <v>28</v>
      </c>
      <c r="G1" s="7" t="s">
        <v>29</v>
      </c>
      <c r="H1" s="3" t="s">
        <v>30</v>
      </c>
      <c r="I1" s="3" t="s">
        <v>31</v>
      </c>
      <c r="J1" s="3" t="s">
        <v>32</v>
      </c>
      <c r="K1" s="3" t="s">
        <v>33</v>
      </c>
      <c r="L1" s="3" t="s">
        <v>34</v>
      </c>
      <c r="M1" s="3" t="s">
        <v>35</v>
      </c>
      <c r="N1" s="3" t="s">
        <v>146</v>
      </c>
      <c r="O1" s="3" t="s">
        <v>159</v>
      </c>
    </row>
    <row r="2" spans="1:15">
      <c r="A2" s="103" t="s">
        <v>164</v>
      </c>
      <c r="B2" s="104">
        <v>52.998999999999995</v>
      </c>
      <c r="C2" s="104">
        <v>59.658468157628207</v>
      </c>
      <c r="D2" s="104">
        <v>66.581012413957964</v>
      </c>
      <c r="E2" s="104">
        <v>73.625060212857022</v>
      </c>
      <c r="F2" s="104">
        <v>71.631224591529602</v>
      </c>
      <c r="G2" s="104">
        <v>56.789396824993602</v>
      </c>
      <c r="H2" s="104">
        <v>57.221199040147276</v>
      </c>
      <c r="I2" s="104">
        <v>80.851558189123139</v>
      </c>
      <c r="J2" s="104">
        <v>56.789396824993638</v>
      </c>
      <c r="K2" s="104">
        <v>67.026481764951527</v>
      </c>
      <c r="L2" s="104">
        <v>73.528829569276823</v>
      </c>
      <c r="M2" s="104">
        <v>93.89582728789162</v>
      </c>
      <c r="N2" s="104">
        <v>87.192693519460377</v>
      </c>
      <c r="O2" s="104">
        <v>83.74</v>
      </c>
    </row>
    <row r="3" spans="1:15">
      <c r="A3" s="103" t="s">
        <v>165</v>
      </c>
      <c r="B3" s="104">
        <v>16.18</v>
      </c>
      <c r="C3" s="104">
        <v>21.58</v>
      </c>
      <c r="D3" s="104">
        <v>24.087682152756805</v>
      </c>
      <c r="E3" s="104">
        <v>28.717385037391576</v>
      </c>
      <c r="F3" s="104">
        <v>29.743037376082818</v>
      </c>
      <c r="G3" s="104">
        <v>56.7993968249936</v>
      </c>
      <c r="H3" s="104">
        <v>21.306485094218786</v>
      </c>
      <c r="I3" s="104">
        <v>30.796285979948205</v>
      </c>
      <c r="J3" s="104">
        <v>16.348717521640399</v>
      </c>
      <c r="K3" s="104">
        <v>17.467414859221005</v>
      </c>
      <c r="L3" s="104">
        <v>21.938667835821885</v>
      </c>
      <c r="M3" s="104">
        <v>32.467714237965517</v>
      </c>
      <c r="N3" s="104">
        <v>29.283511463364892</v>
      </c>
      <c r="O3" s="104">
        <v>27.7</v>
      </c>
    </row>
    <row r="4" spans="1:15">
      <c r="A4" s="103" t="s">
        <v>166</v>
      </c>
      <c r="B4" s="104">
        <v>36.819235050502805</v>
      </c>
      <c r="C4" s="104">
        <v>38.078468157628187</v>
      </c>
      <c r="D4" s="104">
        <v>42.493330261201173</v>
      </c>
      <c r="E4" s="104">
        <v>44.90767517546545</v>
      </c>
      <c r="F4" s="104">
        <v>41.888187215446777</v>
      </c>
      <c r="G4" s="104">
        <v>56.809396824993598</v>
      </c>
      <c r="H4" s="104">
        <v>35.914713945927616</v>
      </c>
      <c r="I4" s="104">
        <v>50.05527220917493</v>
      </c>
      <c r="J4" s="104">
        <v>40.440679303353193</v>
      </c>
      <c r="K4" s="104">
        <v>49.559066905730361</v>
      </c>
      <c r="L4" s="104">
        <v>51.590161733454877</v>
      </c>
      <c r="M4" s="104">
        <v>61.428113049926594</v>
      </c>
      <c r="N4" s="104">
        <v>57.909182056095482</v>
      </c>
      <c r="O4" s="104">
        <v>56.04</v>
      </c>
    </row>
    <row r="5" spans="1:15">
      <c r="A5" s="103" t="s">
        <v>167</v>
      </c>
      <c r="B5" s="104">
        <v>50.132741365601902</v>
      </c>
      <c r="C5" s="104">
        <v>54.778342081007104</v>
      </c>
      <c r="D5" s="104">
        <v>58.077800810013997</v>
      </c>
      <c r="E5" s="104">
        <v>84.632120053882005</v>
      </c>
      <c r="F5" s="104">
        <v>58.596351782558507</v>
      </c>
      <c r="G5" s="104">
        <v>66.751612444883506</v>
      </c>
      <c r="H5" s="104">
        <v>70.017889159101998</v>
      </c>
      <c r="I5" s="104">
        <v>115.82442372172397</v>
      </c>
      <c r="J5" s="104">
        <v>77.646978419195705</v>
      </c>
      <c r="K5" s="104">
        <v>69.6705058478003</v>
      </c>
      <c r="L5" s="104">
        <v>64.528494770866018</v>
      </c>
      <c r="M5" s="104">
        <v>111.69150657575</v>
      </c>
      <c r="N5" s="104">
        <v>93.263374808910896</v>
      </c>
      <c r="O5" s="104">
        <v>86.96</v>
      </c>
    </row>
    <row r="6" spans="1:15" ht="38.25">
      <c r="A6" s="105" t="s">
        <v>168</v>
      </c>
    </row>
    <row r="7" spans="1:15">
      <c r="A7" s="105" t="s">
        <v>169</v>
      </c>
    </row>
    <row r="16" spans="1:15">
      <c r="J16" s="7"/>
    </row>
    <row r="17" spans="10:10">
      <c r="J17" s="7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F49"/>
  <sheetViews>
    <sheetView topLeftCell="A25" workbookViewId="0">
      <selection activeCell="A44" sqref="A44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170</v>
      </c>
      <c r="F1" s="69" t="s">
        <v>171</v>
      </c>
    </row>
    <row r="2" spans="1:6">
      <c r="A2" s="3">
        <v>44197</v>
      </c>
      <c r="B2" s="4"/>
      <c r="C2" s="4">
        <v>7972.1475</v>
      </c>
      <c r="F2" s="69" t="s">
        <v>172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  <c r="C39" s="4">
        <v>8304.9504799999995</v>
      </c>
    </row>
    <row r="40" spans="1:4">
      <c r="A40" s="3">
        <v>45352</v>
      </c>
      <c r="B40" s="4"/>
      <c r="C40" s="4">
        <v>8692.8190500000001</v>
      </c>
    </row>
    <row r="41" spans="1:4">
      <c r="A41" s="3">
        <v>45383</v>
      </c>
      <c r="B41" s="4"/>
      <c r="C41" s="4">
        <v>9445.5936399999991</v>
      </c>
    </row>
    <row r="42" spans="1:4">
      <c r="A42" s="3">
        <v>45413</v>
      </c>
      <c r="B42" s="4"/>
      <c r="C42">
        <v>10117</v>
      </c>
    </row>
    <row r="43" spans="1:4">
      <c r="A43" s="3">
        <v>45444</v>
      </c>
      <c r="B43" s="4"/>
      <c r="C43" s="4">
        <v>9648</v>
      </c>
    </row>
    <row r="44" spans="1:4">
      <c r="A44" s="3">
        <v>45474</v>
      </c>
      <c r="B44" s="4"/>
      <c r="C44">
        <v>9385</v>
      </c>
    </row>
    <row r="45" spans="1:4">
      <c r="A45" s="3">
        <v>45505</v>
      </c>
      <c r="B45" s="4"/>
      <c r="C45" s="4">
        <v>8971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F49"/>
  <sheetViews>
    <sheetView workbookViewId="0">
      <selection activeCell="C45" sqref="C45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173</v>
      </c>
      <c r="F1" s="70" t="s">
        <v>174</v>
      </c>
    </row>
    <row r="2" spans="1:6">
      <c r="A2" s="3">
        <v>44197</v>
      </c>
      <c r="B2" s="4"/>
      <c r="C2" s="4">
        <v>55.224761904761898</v>
      </c>
      <c r="F2" s="70" t="s">
        <v>175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A39" s="106">
        <v>45323</v>
      </c>
      <c r="B39" s="4"/>
      <c r="C39" s="4">
        <v>81.795714285714297</v>
      </c>
    </row>
    <row r="40" spans="1:4">
      <c r="A40" s="106">
        <v>45352</v>
      </c>
      <c r="B40" s="4"/>
      <c r="C40" s="4">
        <v>84.961428571428598</v>
      </c>
    </row>
    <row r="41" spans="1:4">
      <c r="A41" s="106">
        <v>45383</v>
      </c>
      <c r="B41" s="4"/>
      <c r="C41" s="4">
        <v>88.974545454545506</v>
      </c>
    </row>
    <row r="42" spans="1:4">
      <c r="A42" s="106">
        <v>45413</v>
      </c>
      <c r="B42" s="4"/>
      <c r="C42" s="4">
        <v>81.91</v>
      </c>
    </row>
    <row r="43" spans="1:4">
      <c r="A43" s="106">
        <v>45444</v>
      </c>
      <c r="B43" s="4"/>
      <c r="C43" s="4">
        <v>82.25</v>
      </c>
    </row>
    <row r="44" spans="1:4">
      <c r="A44" s="106">
        <v>45474</v>
      </c>
      <c r="B44" s="4"/>
      <c r="C44" s="4">
        <v>85.15</v>
      </c>
    </row>
    <row r="45" spans="1:4">
      <c r="A45" s="106">
        <v>45505</v>
      </c>
      <c r="B45" s="4"/>
      <c r="C45" s="4">
        <v>80.36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J131"/>
  <sheetViews>
    <sheetView topLeftCell="A3" zoomScale="43" zoomScaleNormal="85" workbookViewId="0">
      <pane xSplit="1" ySplit="1" topLeftCell="B4" activePane="bottomRight" state="frozen"/>
      <selection activeCell="A3" sqref="A3"/>
      <selection pane="topRight" activeCell="B3" sqref="B3"/>
      <selection pane="bottomLeft" activeCell="A4" sqref="A4"/>
      <selection pane="bottomRight" activeCell="A124" sqref="A124:H131"/>
    </sheetView>
  </sheetViews>
  <sheetFormatPr defaultRowHeight="15"/>
  <sheetData>
    <row r="1" spans="1:10">
      <c r="A1" t="s">
        <v>176</v>
      </c>
      <c r="J1" s="69" t="s">
        <v>177</v>
      </c>
    </row>
    <row r="2" spans="1:10">
      <c r="A2" t="s">
        <v>178</v>
      </c>
      <c r="J2" s="69" t="s">
        <v>179</v>
      </c>
    </row>
    <row r="3" spans="1:10">
      <c r="A3" t="s">
        <v>51</v>
      </c>
      <c r="C3" t="s">
        <v>180</v>
      </c>
      <c r="D3" t="s">
        <v>181</v>
      </c>
      <c r="E3" t="s">
        <v>182</v>
      </c>
      <c r="F3" t="s">
        <v>183</v>
      </c>
      <c r="G3" t="s">
        <v>184</v>
      </c>
      <c r="H3" t="s">
        <v>185</v>
      </c>
    </row>
    <row r="4" spans="1:10">
      <c r="A4" t="s">
        <v>186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187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188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189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190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191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192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193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194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195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196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197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198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199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200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201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202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203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204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205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206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207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208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209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210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211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212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213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214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215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216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217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218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219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220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221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222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223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224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225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226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227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228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229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230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231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232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233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234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235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236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237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238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239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240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241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242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243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244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245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113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115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116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117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118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119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120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121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122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123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124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125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126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127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128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129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130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131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132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133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134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135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136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137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138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139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140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72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74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76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78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80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82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84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86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88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90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92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94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96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98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100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102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104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106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68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69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71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73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75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77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79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81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83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85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87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89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91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93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95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97</v>
      </c>
      <c r="B124">
        <v>2024</v>
      </c>
      <c r="C124" s="2">
        <v>117.7</v>
      </c>
      <c r="D124" s="2">
        <v>109</v>
      </c>
      <c r="E124" s="2">
        <v>118.7</v>
      </c>
      <c r="F124" s="2">
        <v>119.9</v>
      </c>
      <c r="G124" s="2">
        <v>122.5</v>
      </c>
      <c r="H124" s="2">
        <v>136.4</v>
      </c>
    </row>
    <row r="125" spans="1:8">
      <c r="A125" t="s">
        <v>99</v>
      </c>
      <c r="C125" s="2">
        <v>117.4</v>
      </c>
      <c r="D125" s="2">
        <v>112.5</v>
      </c>
      <c r="E125" s="2">
        <v>120.7</v>
      </c>
      <c r="F125" s="2">
        <v>113.8</v>
      </c>
      <c r="G125" s="2">
        <v>120.9</v>
      </c>
      <c r="H125" s="2">
        <v>140.80000000000001</v>
      </c>
    </row>
    <row r="126" spans="1:8">
      <c r="A126" t="s">
        <v>101</v>
      </c>
      <c r="C126" s="2">
        <v>119</v>
      </c>
      <c r="D126" s="2">
        <v>115</v>
      </c>
      <c r="E126" s="2">
        <v>124</v>
      </c>
      <c r="F126" s="2">
        <v>110.9</v>
      </c>
      <c r="G126" s="2">
        <v>130.6</v>
      </c>
      <c r="H126" s="2">
        <v>133.4</v>
      </c>
    </row>
    <row r="127" spans="1:8">
      <c r="A127" t="s">
        <v>103</v>
      </c>
      <c r="C127" s="2">
        <v>119.29024253412233</v>
      </c>
      <c r="D127" s="2">
        <v>116.69492849586818</v>
      </c>
      <c r="E127" s="2">
        <v>123.76597380079383</v>
      </c>
      <c r="F127" s="2">
        <v>111.61605795454115</v>
      </c>
      <c r="G127" s="2">
        <v>130.89848929509543</v>
      </c>
      <c r="H127" s="2">
        <v>126.61552891087678</v>
      </c>
    </row>
    <row r="128" spans="1:8">
      <c r="A128" t="s">
        <v>105</v>
      </c>
      <c r="C128" s="2">
        <v>120.63820364954076</v>
      </c>
      <c r="D128" s="2">
        <v>117.12188294361418</v>
      </c>
      <c r="E128" s="2">
        <v>126.27744905082898</v>
      </c>
      <c r="F128" s="2">
        <v>118.67478079922535</v>
      </c>
      <c r="G128" s="2">
        <v>127.82154604905487</v>
      </c>
      <c r="H128" s="2">
        <v>117.10480701516961</v>
      </c>
    </row>
    <row r="129" spans="1:8">
      <c r="A129" t="s">
        <v>107</v>
      </c>
      <c r="C129" s="2">
        <v>121.15120727448495</v>
      </c>
      <c r="D129" s="2">
        <v>118.56299469624666</v>
      </c>
      <c r="E129" s="2">
        <v>127.85826021327898</v>
      </c>
      <c r="F129" s="2">
        <v>115.16507087751788</v>
      </c>
      <c r="G129" s="2">
        <v>131.81119050217671</v>
      </c>
      <c r="H129" s="2">
        <v>119.36223213238495</v>
      </c>
    </row>
    <row r="130" spans="1:8">
      <c r="A130" t="s">
        <v>108</v>
      </c>
      <c r="C130" s="2">
        <v>121.02649359918327</v>
      </c>
      <c r="D130" s="2">
        <v>120.44255318445049</v>
      </c>
      <c r="E130" s="2">
        <v>127.8579543376444</v>
      </c>
      <c r="F130" s="2">
        <v>110.68277088198548</v>
      </c>
      <c r="G130" s="2">
        <v>135.00056862524897</v>
      </c>
      <c r="H130" s="2">
        <v>119.5364541060798</v>
      </c>
    </row>
    <row r="131" spans="1:8">
      <c r="A131" t="s">
        <v>1155</v>
      </c>
      <c r="C131" s="2">
        <v>120.71402278545915</v>
      </c>
      <c r="D131" s="2">
        <v>119.54255093580537</v>
      </c>
      <c r="E131" s="2">
        <v>130.61080410191448</v>
      </c>
      <c r="F131" s="2">
        <v>110.08742440757672</v>
      </c>
      <c r="G131" s="2">
        <v>136.04760141613457</v>
      </c>
      <c r="H131" s="2">
        <v>113.86424161326055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N8"/>
  <sheetViews>
    <sheetView topLeftCell="K1" zoomScale="94" zoomScaleNormal="100" workbookViewId="0">
      <selection activeCell="L2" sqref="L2"/>
    </sheetView>
  </sheetViews>
  <sheetFormatPr defaultRowHeight="15"/>
  <sheetData>
    <row r="1" spans="1:14"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s="73" t="s">
        <v>1098</v>
      </c>
    </row>
    <row r="2" spans="1:14">
      <c r="A2" t="s">
        <v>246</v>
      </c>
      <c r="B2" s="2">
        <v>9.0911842603082818</v>
      </c>
      <c r="C2" s="2">
        <v>12.914281677378341</v>
      </c>
      <c r="D2" s="2">
        <v>14.558060480493637</v>
      </c>
      <c r="E2" s="2">
        <v>12.701908178314625</v>
      </c>
      <c r="F2" s="2">
        <v>11.824889216442998</v>
      </c>
      <c r="G2" s="2">
        <v>9.3283578878102986</v>
      </c>
      <c r="H2" s="2">
        <v>7.4365651833684154</v>
      </c>
      <c r="I2" s="2">
        <v>6.4175896665183814</v>
      </c>
      <c r="J2" s="2">
        <v>6.6183940051280672</v>
      </c>
      <c r="K2" s="2">
        <v>6.3577050910975714</v>
      </c>
      <c r="L2" s="74" t="s">
        <v>247</v>
      </c>
    </row>
    <row r="3" spans="1:14">
      <c r="A3" t="s">
        <v>248</v>
      </c>
      <c r="B3" s="2">
        <v>1.2631601374371932</v>
      </c>
      <c r="C3" s="2">
        <v>-0.66580542166352952</v>
      </c>
      <c r="D3" s="2">
        <v>1.965298177932445</v>
      </c>
      <c r="E3" s="2">
        <v>0.76957785933949274</v>
      </c>
      <c r="F3" s="2">
        <v>1.4970826376932371</v>
      </c>
      <c r="G3" s="2">
        <v>1.7311751034753726</v>
      </c>
      <c r="H3" s="2">
        <v>0.76171016087855259</v>
      </c>
      <c r="I3" s="2">
        <v>0.85141480482398368</v>
      </c>
      <c r="J3" s="2">
        <v>6.38772681050188E-2</v>
      </c>
      <c r="K3" s="2">
        <v>-0.6953573161971669</v>
      </c>
    </row>
    <row r="4" spans="1:14">
      <c r="A4" t="s">
        <v>249</v>
      </c>
      <c r="B4" s="2">
        <v>-0.30452946656309909</v>
      </c>
      <c r="C4" s="2">
        <v>-0.39571517372441201</v>
      </c>
      <c r="D4" s="2">
        <v>-0.35607801140285711</v>
      </c>
      <c r="E4" s="2">
        <v>-0.25781449740754225</v>
      </c>
      <c r="F4" s="2">
        <v>0.14150892122262634</v>
      </c>
      <c r="G4" s="2">
        <v>0.15022413290651987</v>
      </c>
      <c r="H4" s="2">
        <v>0.63279010206065689</v>
      </c>
      <c r="I4" s="2">
        <v>0.18568467078768117</v>
      </c>
      <c r="J4" s="2">
        <v>0.18980938386796109</v>
      </c>
      <c r="K4" s="2">
        <v>0.37989322061095948</v>
      </c>
      <c r="N4" s="9"/>
    </row>
    <row r="5" spans="1:14">
      <c r="A5" t="s">
        <v>250</v>
      </c>
      <c r="B5" s="2">
        <v>0.6477300853375213</v>
      </c>
      <c r="C5" s="2">
        <v>0.80251528432543484</v>
      </c>
      <c r="D5" s="2">
        <v>2.1544567551685065</v>
      </c>
      <c r="E5" s="2">
        <v>1.4770676257322641</v>
      </c>
      <c r="F5" s="2">
        <v>0.53588398111154478</v>
      </c>
      <c r="G5" s="2">
        <v>-0.64136575919538696</v>
      </c>
      <c r="H5" s="2">
        <v>-0.8002188217077123</v>
      </c>
      <c r="I5" s="2">
        <v>-0.44895466754171109</v>
      </c>
      <c r="J5" s="2">
        <v>1.4873843651322303</v>
      </c>
      <c r="K5" s="2">
        <v>0.75360621408640638</v>
      </c>
    </row>
    <row r="6" spans="1:14">
      <c r="A6" t="s">
        <v>251</v>
      </c>
      <c r="B6" s="2">
        <v>0.36212330735777309</v>
      </c>
      <c r="C6" s="2">
        <v>1.4022767100286695</v>
      </c>
      <c r="D6" s="2">
        <v>1.3255683989954548</v>
      </c>
      <c r="E6" s="2">
        <v>1.4826520058935779</v>
      </c>
      <c r="F6" s="2">
        <v>0.55503831284735106</v>
      </c>
      <c r="G6" s="2">
        <v>1.0870995582717689</v>
      </c>
      <c r="H6" s="2">
        <v>1.2452830705397093</v>
      </c>
      <c r="I6" s="2">
        <v>1.2657402044778865</v>
      </c>
      <c r="J6" s="2">
        <v>0.53765437902342683</v>
      </c>
      <c r="K6" s="2">
        <v>1.0604138899321329</v>
      </c>
    </row>
    <row r="7" spans="1:14">
      <c r="A7" t="s">
        <v>252</v>
      </c>
      <c r="B7" s="2">
        <v>7.1227001967389079</v>
      </c>
      <c r="C7" s="2">
        <v>11.771010278412174</v>
      </c>
      <c r="D7" s="2">
        <v>9.4688151598000836</v>
      </c>
      <c r="E7" s="2">
        <v>9.2304251847568253</v>
      </c>
      <c r="F7" s="2">
        <v>9.0953753635682268</v>
      </c>
      <c r="G7" s="2">
        <v>7.0012248523520331</v>
      </c>
      <c r="H7" s="2">
        <v>5.5970006715972049</v>
      </c>
      <c r="I7" s="2">
        <v>4.5637046539705404</v>
      </c>
      <c r="J7" s="2">
        <v>4.3396686089994381</v>
      </c>
      <c r="K7" s="2">
        <v>4.859149082665227</v>
      </c>
    </row>
    <row r="8" spans="1:14">
      <c r="B8" s="2"/>
      <c r="C8" s="2"/>
    </row>
  </sheetData>
  <phoneticPr fontId="9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E31"/>
  <sheetViews>
    <sheetView workbookViewId="0">
      <selection activeCell="N2" sqref="N2"/>
    </sheetView>
  </sheetViews>
  <sheetFormatPr defaultRowHeight="15"/>
  <sheetData>
    <row r="1" spans="1:5">
      <c r="A1" t="s">
        <v>62</v>
      </c>
      <c r="B1" t="s">
        <v>253</v>
      </c>
      <c r="C1" t="s">
        <v>254</v>
      </c>
      <c r="E1" s="11" t="s">
        <v>1160</v>
      </c>
    </row>
    <row r="2" spans="1:5">
      <c r="A2" s="19" t="s">
        <v>255</v>
      </c>
      <c r="B2" s="20">
        <v>106.69577750504899</v>
      </c>
      <c r="C2" s="20">
        <v>74.047969236701704</v>
      </c>
      <c r="E2" s="119" t="s">
        <v>1159</v>
      </c>
    </row>
    <row r="3" spans="1:5">
      <c r="A3" s="19" t="s">
        <v>256</v>
      </c>
      <c r="B3" s="20">
        <v>105.35281685759701</v>
      </c>
      <c r="C3" s="20">
        <v>82.532845789857404</v>
      </c>
    </row>
    <row r="4" spans="1:5">
      <c r="A4" s="19" t="s">
        <v>257</v>
      </c>
      <c r="B4" s="20">
        <v>104.448659680539</v>
      </c>
      <c r="C4" s="20">
        <v>80.525828935592799</v>
      </c>
    </row>
    <row r="5" spans="1:5">
      <c r="A5" s="19" t="s">
        <v>258</v>
      </c>
      <c r="B5" s="20">
        <v>102.973610014966</v>
      </c>
      <c r="C5" s="20">
        <v>77.385351610626998</v>
      </c>
    </row>
    <row r="6" spans="1:5">
      <c r="A6" s="19" t="s">
        <v>259</v>
      </c>
      <c r="B6" s="20">
        <v>100.30128972686801</v>
      </c>
      <c r="C6" s="20">
        <v>86.605908486098002</v>
      </c>
    </row>
    <row r="7" spans="1:5">
      <c r="A7" s="19" t="s">
        <v>260</v>
      </c>
      <c r="B7" s="20">
        <v>103.529999491499</v>
      </c>
      <c r="C7" s="20">
        <v>85.877678479573504</v>
      </c>
    </row>
    <row r="8" spans="1:5">
      <c r="A8" s="19" t="s">
        <v>261</v>
      </c>
      <c r="B8" s="20">
        <v>102.395438520779</v>
      </c>
      <c r="C8" s="20">
        <v>86.131012498672703</v>
      </c>
    </row>
    <row r="9" spans="1:5">
      <c r="A9" s="19" t="s">
        <v>262</v>
      </c>
      <c r="B9" s="20">
        <v>102.116006193196</v>
      </c>
      <c r="C9" s="20">
        <v>90.532086187228998</v>
      </c>
    </row>
    <row r="10" spans="1:5">
      <c r="A10" s="19" t="s">
        <v>147</v>
      </c>
      <c r="B10" s="20">
        <v>98.108681404280702</v>
      </c>
      <c r="C10" s="20">
        <v>92.040159432166206</v>
      </c>
    </row>
    <row r="11" spans="1:5">
      <c r="A11" s="19" t="s">
        <v>148</v>
      </c>
      <c r="B11" s="20">
        <v>101.059364187368</v>
      </c>
      <c r="C11" s="20">
        <v>101.635429170283</v>
      </c>
    </row>
    <row r="12" spans="1:5">
      <c r="A12" s="19" t="s">
        <v>149</v>
      </c>
      <c r="B12" s="20">
        <v>100.745258536885</v>
      </c>
      <c r="C12" s="20">
        <v>100.539991291186</v>
      </c>
    </row>
    <row r="13" spans="1:5">
      <c r="A13" s="19" t="s">
        <v>150</v>
      </c>
      <c r="B13" s="20">
        <v>100.302357815695</v>
      </c>
      <c r="C13" s="20">
        <v>104.908110802621</v>
      </c>
    </row>
    <row r="14" spans="1:5">
      <c r="A14" s="19" t="s">
        <v>151</v>
      </c>
      <c r="B14" s="20">
        <v>95.482424524251002</v>
      </c>
      <c r="C14" s="20">
        <v>78.421798878733796</v>
      </c>
    </row>
    <row r="15" spans="1:5">
      <c r="A15" s="19" t="s">
        <v>152</v>
      </c>
      <c r="B15" s="20">
        <v>95.086919102800394</v>
      </c>
      <c r="C15" s="20">
        <v>1.1752754863471</v>
      </c>
    </row>
    <row r="16" spans="1:5">
      <c r="A16" s="19" t="s">
        <v>153</v>
      </c>
      <c r="B16" s="20">
        <v>101.470297778146</v>
      </c>
      <c r="C16" s="20">
        <v>2.4036642044366299</v>
      </c>
    </row>
    <row r="17" spans="1:3">
      <c r="A17" s="19" t="s">
        <v>154</v>
      </c>
      <c r="B17" s="20">
        <v>103.18679692327601</v>
      </c>
      <c r="C17" s="20">
        <v>8.74427231929314</v>
      </c>
    </row>
    <row r="18" spans="1:3">
      <c r="A18" s="19" t="s">
        <v>155</v>
      </c>
      <c r="B18" s="20">
        <v>110.776118066387</v>
      </c>
      <c r="C18" s="20">
        <v>22.216847477596598</v>
      </c>
    </row>
    <row r="19" spans="1:3">
      <c r="A19" s="19" t="s">
        <v>156</v>
      </c>
      <c r="B19" s="20">
        <v>106.39520343823899</v>
      </c>
      <c r="C19" s="20">
        <v>38.649275924840502</v>
      </c>
    </row>
    <row r="20" spans="1:3">
      <c r="A20" s="19" t="s">
        <v>157</v>
      </c>
      <c r="B20" s="20">
        <v>105.896772891016</v>
      </c>
      <c r="C20" s="20">
        <v>54.300873074170198</v>
      </c>
    </row>
    <row r="21" spans="1:3">
      <c r="A21" s="19" t="s">
        <v>158</v>
      </c>
      <c r="B21" s="20">
        <v>97.8270436410928</v>
      </c>
      <c r="C21" s="20">
        <v>62.654068745545999</v>
      </c>
    </row>
    <row r="22" spans="1:3">
      <c r="A22" s="19" t="s">
        <v>28</v>
      </c>
      <c r="B22" s="20">
        <v>130.44980679589401</v>
      </c>
      <c r="C22" s="20">
        <v>64.557259217731001</v>
      </c>
    </row>
    <row r="23" spans="1:3">
      <c r="A23" s="19" t="s">
        <v>29</v>
      </c>
      <c r="B23" s="20">
        <v>134.890872784019</v>
      </c>
      <c r="C23" s="20">
        <v>83.369915030424707</v>
      </c>
    </row>
    <row r="24" spans="1:3">
      <c r="A24" s="19" t="s">
        <v>30</v>
      </c>
      <c r="B24" s="20">
        <v>127.514341977591</v>
      </c>
      <c r="C24" s="20">
        <v>94.833306602638103</v>
      </c>
    </row>
    <row r="25" spans="1:3">
      <c r="A25" s="19" t="s">
        <v>31</v>
      </c>
      <c r="B25" s="20">
        <v>143.54168207426599</v>
      </c>
      <c r="C25" s="20">
        <v>102.43458216432001</v>
      </c>
    </row>
    <row r="26" spans="1:3">
      <c r="A26" s="19" t="s">
        <v>32</v>
      </c>
      <c r="B26" s="20">
        <v>126.429795156308</v>
      </c>
      <c r="C26" s="20">
        <v>118.00004478935701</v>
      </c>
    </row>
    <row r="27" spans="1:3">
      <c r="A27" s="19" t="s">
        <v>33</v>
      </c>
      <c r="B27" s="20">
        <v>112.898288984328</v>
      </c>
      <c r="C27" s="20">
        <v>134.75012914140501</v>
      </c>
    </row>
    <row r="28" spans="1:3">
      <c r="A28" s="19" t="s">
        <v>34</v>
      </c>
      <c r="B28" s="20">
        <v>106.480333506474</v>
      </c>
      <c r="C28" s="20">
        <v>121.316476253101</v>
      </c>
    </row>
    <row r="29" spans="1:3">
      <c r="A29" s="19" t="s">
        <v>35</v>
      </c>
      <c r="B29" s="20">
        <v>99.119575597950998</v>
      </c>
      <c r="C29" s="20">
        <v>115.564074396191</v>
      </c>
    </row>
    <row r="30" spans="1:3">
      <c r="A30" s="19" t="s">
        <v>36</v>
      </c>
      <c r="B30" s="20">
        <v>89.018611556872798</v>
      </c>
      <c r="C30" s="20">
        <v>114.572520891129</v>
      </c>
    </row>
    <row r="31" spans="1:3">
      <c r="A31" s="19" t="s">
        <v>37</v>
      </c>
      <c r="B31" s="2">
        <v>87.846458161682605</v>
      </c>
      <c r="C31" s="2">
        <v>123.812027265282</v>
      </c>
    </row>
  </sheetData>
  <phoneticPr fontId="96" type="noConversion"/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F49"/>
  <sheetViews>
    <sheetView zoomScale="89" zoomScaleNormal="70" workbookViewId="0">
      <selection activeCell="E39" sqref="E39"/>
    </sheetView>
  </sheetViews>
  <sheetFormatPr defaultRowHeight="15"/>
  <sheetData>
    <row r="1" spans="1:6">
      <c r="C1">
        <v>4</v>
      </c>
      <c r="D1">
        <v>4</v>
      </c>
      <c r="F1" s="11" t="s">
        <v>263</v>
      </c>
    </row>
    <row r="2" spans="1:6">
      <c r="B2" t="s">
        <v>264</v>
      </c>
      <c r="C2" t="s">
        <v>265</v>
      </c>
      <c r="D2" t="s">
        <v>266</v>
      </c>
      <c r="F2" s="10" t="s">
        <v>267</v>
      </c>
    </row>
    <row r="3" spans="1:6">
      <c r="A3" t="s">
        <v>255</v>
      </c>
      <c r="B3">
        <v>-3.8721968499999999</v>
      </c>
      <c r="C3">
        <f t="shared" ref="C3:C11" si="0">B3-C$1</f>
        <v>-7.8721968499999999</v>
      </c>
      <c r="D3">
        <f t="shared" ref="D3:D11" si="1">SUM($C$1:$D$1)</f>
        <v>8</v>
      </c>
    </row>
    <row r="4" spans="1:6">
      <c r="A4" t="s">
        <v>256</v>
      </c>
      <c r="B4">
        <v>-2.0637451100000002</v>
      </c>
      <c r="C4">
        <f t="shared" si="0"/>
        <v>-6.0637451100000002</v>
      </c>
      <c r="D4">
        <f t="shared" si="1"/>
        <v>8</v>
      </c>
    </row>
    <row r="5" spans="1:6">
      <c r="A5" t="s">
        <v>257</v>
      </c>
      <c r="B5">
        <v>2.1456905000000002</v>
      </c>
      <c r="C5">
        <f t="shared" si="0"/>
        <v>-1.8543094999999998</v>
      </c>
      <c r="D5">
        <f t="shared" si="1"/>
        <v>8</v>
      </c>
    </row>
    <row r="6" spans="1:6">
      <c r="A6" t="s">
        <v>258</v>
      </c>
      <c r="B6">
        <v>0.60476664999999996</v>
      </c>
      <c r="C6">
        <f t="shared" si="0"/>
        <v>-3.3952333499999998</v>
      </c>
      <c r="D6">
        <f t="shared" si="1"/>
        <v>8</v>
      </c>
    </row>
    <row r="7" spans="1:6">
      <c r="A7" t="s">
        <v>259</v>
      </c>
      <c r="B7">
        <v>-1.8582804100000001</v>
      </c>
      <c r="C7">
        <f t="shared" si="0"/>
        <v>-5.8582804099999999</v>
      </c>
      <c r="D7">
        <f t="shared" si="1"/>
        <v>8</v>
      </c>
    </row>
    <row r="8" spans="1:6">
      <c r="A8" t="s">
        <v>260</v>
      </c>
      <c r="B8">
        <v>-1.3709721800000001</v>
      </c>
      <c r="C8">
        <f t="shared" si="0"/>
        <v>-5.3709721799999999</v>
      </c>
      <c r="D8">
        <f t="shared" si="1"/>
        <v>8</v>
      </c>
    </row>
    <row r="9" spans="1:6">
      <c r="A9" t="s">
        <v>261</v>
      </c>
      <c r="B9">
        <v>-0.84247221900000002</v>
      </c>
      <c r="C9">
        <f t="shared" si="0"/>
        <v>-4.8424722190000002</v>
      </c>
      <c r="D9">
        <f t="shared" si="1"/>
        <v>8</v>
      </c>
    </row>
    <row r="10" spans="1:6">
      <c r="A10" t="s">
        <v>262</v>
      </c>
      <c r="B10">
        <v>-2.4216868200000001</v>
      </c>
      <c r="C10">
        <f t="shared" si="0"/>
        <v>-6.4216868199999997</v>
      </c>
      <c r="D10">
        <f t="shared" si="1"/>
        <v>8</v>
      </c>
    </row>
    <row r="11" spans="1:6">
      <c r="A11" t="s">
        <v>147</v>
      </c>
      <c r="B11">
        <v>-5.5841383799999997</v>
      </c>
      <c r="C11">
        <f t="shared" si="0"/>
        <v>-9.5841383799999988</v>
      </c>
      <c r="D11">
        <f t="shared" si="1"/>
        <v>8</v>
      </c>
    </row>
    <row r="12" spans="1:6">
      <c r="A12" t="s">
        <v>148</v>
      </c>
      <c r="B12">
        <v>-3.3889327800000002</v>
      </c>
      <c r="C12">
        <f t="shared" ref="C12:C32" si="2">B12-C$1</f>
        <v>-7.3889327800000002</v>
      </c>
      <c r="D12">
        <f t="shared" ref="D12:D33" si="3">SUM($C$1:$D$1)</f>
        <v>8</v>
      </c>
    </row>
    <row r="13" spans="1:6">
      <c r="A13" t="s">
        <v>149</v>
      </c>
      <c r="B13">
        <v>-0.73562412200000005</v>
      </c>
      <c r="C13">
        <f t="shared" si="2"/>
        <v>-4.7356241219999999</v>
      </c>
      <c r="D13">
        <f t="shared" si="3"/>
        <v>8</v>
      </c>
    </row>
    <row r="14" spans="1:6">
      <c r="A14" t="s">
        <v>150</v>
      </c>
      <c r="B14">
        <v>-0.37787514500000002</v>
      </c>
      <c r="C14">
        <f t="shared" si="2"/>
        <v>-4.377875145</v>
      </c>
      <c r="D14">
        <f t="shared" si="3"/>
        <v>8</v>
      </c>
    </row>
    <row r="15" spans="1:6">
      <c r="A15" t="s">
        <v>151</v>
      </c>
      <c r="B15">
        <v>-4.5102807299999998</v>
      </c>
      <c r="C15">
        <f t="shared" si="2"/>
        <v>-8.5102807299999998</v>
      </c>
      <c r="D15">
        <f t="shared" si="3"/>
        <v>8</v>
      </c>
    </row>
    <row r="16" spans="1:6">
      <c r="A16" t="s">
        <v>152</v>
      </c>
      <c r="B16">
        <v>-4.8957199999999998</v>
      </c>
      <c r="C16">
        <f t="shared" si="2"/>
        <v>-8.8957200000000007</v>
      </c>
      <c r="D16">
        <f t="shared" si="3"/>
        <v>8</v>
      </c>
    </row>
    <row r="17" spans="1:5">
      <c r="A17" t="s">
        <v>153</v>
      </c>
      <c r="B17">
        <v>-0.82556156800000002</v>
      </c>
      <c r="C17">
        <f t="shared" si="2"/>
        <v>-4.8255615680000004</v>
      </c>
      <c r="D17">
        <f t="shared" si="3"/>
        <v>8</v>
      </c>
    </row>
    <row r="18" spans="1:5">
      <c r="A18" t="s">
        <v>154</v>
      </c>
      <c r="B18">
        <v>-2.3820407000000001</v>
      </c>
      <c r="C18">
        <f t="shared" si="2"/>
        <v>-6.3820407000000001</v>
      </c>
      <c r="D18">
        <f t="shared" si="3"/>
        <v>8</v>
      </c>
    </row>
    <row r="19" spans="1:5">
      <c r="A19" t="s">
        <v>155</v>
      </c>
      <c r="B19">
        <v>1.9671341600000001</v>
      </c>
      <c r="C19">
        <f t="shared" si="2"/>
        <v>-2.0328658399999999</v>
      </c>
      <c r="D19">
        <f t="shared" si="3"/>
        <v>8</v>
      </c>
    </row>
    <row r="20" spans="1:5">
      <c r="A20" t="s">
        <v>156</v>
      </c>
      <c r="B20">
        <v>5.4795177099999997</v>
      </c>
      <c r="C20">
        <f t="shared" si="2"/>
        <v>1.4795177099999997</v>
      </c>
      <c r="D20">
        <f t="shared" si="3"/>
        <v>8</v>
      </c>
    </row>
    <row r="21" spans="1:5">
      <c r="A21" t="s">
        <v>157</v>
      </c>
      <c r="B21">
        <v>4.7365503999999996</v>
      </c>
      <c r="C21">
        <f t="shared" si="2"/>
        <v>0.73655039999999961</v>
      </c>
      <c r="D21">
        <f t="shared" si="3"/>
        <v>8</v>
      </c>
    </row>
    <row r="22" spans="1:5">
      <c r="A22" t="s">
        <v>158</v>
      </c>
      <c r="B22">
        <v>2.6832072</v>
      </c>
      <c r="C22">
        <f t="shared" si="2"/>
        <v>-1.3167928</v>
      </c>
      <c r="D22">
        <f t="shared" si="3"/>
        <v>8</v>
      </c>
    </row>
    <row r="23" spans="1:5">
      <c r="A23" t="s">
        <v>28</v>
      </c>
      <c r="B23" s="2">
        <v>5.0842098</v>
      </c>
      <c r="C23">
        <f t="shared" si="2"/>
        <v>1.0842098</v>
      </c>
      <c r="D23">
        <f t="shared" si="3"/>
        <v>8</v>
      </c>
      <c r="E23" s="2"/>
    </row>
    <row r="24" spans="1:5">
      <c r="A24" t="s">
        <v>29</v>
      </c>
      <c r="B24" s="2">
        <v>6.5456096700000002</v>
      </c>
      <c r="C24">
        <f t="shared" si="2"/>
        <v>2.5456096700000002</v>
      </c>
      <c r="D24">
        <f t="shared" si="3"/>
        <v>8</v>
      </c>
      <c r="E24" s="2"/>
    </row>
    <row r="25" spans="1:5">
      <c r="A25" t="s">
        <v>30</v>
      </c>
      <c r="B25" s="2">
        <v>7.0066297799999999</v>
      </c>
      <c r="C25">
        <f t="shared" si="2"/>
        <v>3.0066297799999999</v>
      </c>
      <c r="D25">
        <f t="shared" si="3"/>
        <v>8</v>
      </c>
      <c r="E25" s="2"/>
    </row>
    <row r="26" spans="1:5">
      <c r="A26" t="s">
        <v>31</v>
      </c>
      <c r="B26" s="2">
        <v>7.0770323900000003</v>
      </c>
      <c r="C26">
        <f t="shared" si="2"/>
        <v>3.0770323900000003</v>
      </c>
      <c r="D26">
        <f t="shared" si="3"/>
        <v>8</v>
      </c>
      <c r="E26" s="2"/>
    </row>
    <row r="27" spans="1:5">
      <c r="A27" t="s">
        <v>32</v>
      </c>
      <c r="B27" s="2">
        <v>5.5887623099999999</v>
      </c>
      <c r="C27">
        <f t="shared" si="2"/>
        <v>1.5887623099999999</v>
      </c>
      <c r="D27">
        <f t="shared" si="3"/>
        <v>8</v>
      </c>
      <c r="E27" s="2"/>
    </row>
    <row r="28" spans="1:5">
      <c r="A28" t="s">
        <v>33</v>
      </c>
      <c r="B28" s="2">
        <v>2.90110497</v>
      </c>
      <c r="C28">
        <f t="shared" si="2"/>
        <v>-1.09889503</v>
      </c>
      <c r="D28">
        <f t="shared" si="3"/>
        <v>8</v>
      </c>
      <c r="E28" s="2"/>
    </row>
    <row r="29" spans="1:5">
      <c r="A29" t="s">
        <v>34</v>
      </c>
      <c r="B29" s="2">
        <v>2.6056781299999998</v>
      </c>
      <c r="C29">
        <f t="shared" si="2"/>
        <v>-1.3943218700000002</v>
      </c>
      <c r="D29">
        <f t="shared" si="3"/>
        <v>8</v>
      </c>
      <c r="E29" s="2"/>
    </row>
    <row r="30" spans="1:5">
      <c r="A30" t="s">
        <v>35</v>
      </c>
      <c r="B30" s="2">
        <v>1.11255378</v>
      </c>
      <c r="C30">
        <f t="shared" si="2"/>
        <v>-2.8874462200000002</v>
      </c>
      <c r="D30">
        <f t="shared" si="3"/>
        <v>8</v>
      </c>
      <c r="E30" s="2"/>
    </row>
    <row r="31" spans="1:5">
      <c r="A31" t="s">
        <v>36</v>
      </c>
      <c r="B31" s="2">
        <v>1</v>
      </c>
      <c r="C31">
        <f t="shared" si="2"/>
        <v>-3</v>
      </c>
      <c r="D31">
        <f t="shared" si="3"/>
        <v>8</v>
      </c>
      <c r="E31" s="2"/>
    </row>
    <row r="32" spans="1:5">
      <c r="A32" t="s">
        <v>37</v>
      </c>
      <c r="B32" s="2">
        <v>0.2</v>
      </c>
      <c r="C32">
        <f t="shared" si="2"/>
        <v>-3.8</v>
      </c>
      <c r="D32">
        <f t="shared" si="3"/>
        <v>8</v>
      </c>
      <c r="E32" s="2"/>
    </row>
    <row r="33" spans="1:5">
      <c r="A33" t="s">
        <v>268</v>
      </c>
      <c r="B33" s="2">
        <v>0.15</v>
      </c>
      <c r="C33">
        <f>B33-C$1</f>
        <v>-3.85</v>
      </c>
      <c r="D33">
        <f t="shared" si="3"/>
        <v>8</v>
      </c>
      <c r="E33" s="2"/>
    </row>
    <row r="34" spans="1:5">
      <c r="B34" s="2"/>
      <c r="E34" s="2"/>
    </row>
    <row r="35" spans="1:5">
      <c r="B35" s="2"/>
      <c r="E35" s="2"/>
    </row>
    <row r="36" spans="1:5">
      <c r="B36" s="2"/>
      <c r="E36" s="2"/>
    </row>
    <row r="37" spans="1:5">
      <c r="B37" s="2"/>
      <c r="E37" s="2"/>
    </row>
    <row r="38" spans="1:5">
      <c r="B38" s="2"/>
      <c r="E38" s="2"/>
    </row>
    <row r="39" spans="1:5">
      <c r="B39" s="2"/>
      <c r="E39" s="2"/>
    </row>
    <row r="40" spans="1:5">
      <c r="B40" s="2"/>
      <c r="E40" s="2"/>
    </row>
    <row r="41" spans="1:5">
      <c r="B41" s="2"/>
      <c r="E41" s="2"/>
    </row>
    <row r="42" spans="1:5">
      <c r="B42" s="2"/>
      <c r="E42" s="2"/>
    </row>
    <row r="43" spans="1:5">
      <c r="B43" s="2"/>
      <c r="E43" s="2"/>
    </row>
    <row r="44" spans="1:5">
      <c r="B44" s="2"/>
      <c r="E44" s="2"/>
    </row>
    <row r="45" spans="1:5">
      <c r="B45" s="2"/>
      <c r="E45" s="2"/>
    </row>
    <row r="46" spans="1:5">
      <c r="B46" s="2"/>
      <c r="E46" s="2"/>
    </row>
    <row r="47" spans="1:5">
      <c r="B47" s="2"/>
      <c r="E47" s="2"/>
    </row>
    <row r="48" spans="1:5">
      <c r="B48" s="2"/>
      <c r="E48" s="2"/>
    </row>
    <row r="49" spans="2:5">
      <c r="B49" s="2"/>
      <c r="E49" s="2"/>
    </row>
  </sheetData>
  <phoneticPr fontId="96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L8"/>
  <sheetViews>
    <sheetView topLeftCell="I1" zoomScaleNormal="100" workbookViewId="0">
      <selection activeCell="I28" sqref="I28"/>
    </sheetView>
  </sheetViews>
  <sheetFormatPr defaultRowHeight="15" outlineLevelRow="1"/>
  <sheetData>
    <row r="1" spans="1:12"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s="11" t="s">
        <v>1099</v>
      </c>
    </row>
    <row r="2" spans="1:12">
      <c r="A2" t="s">
        <v>246</v>
      </c>
      <c r="B2" s="2">
        <v>9.0911842603082818</v>
      </c>
      <c r="C2" s="2">
        <v>12.914281677378341</v>
      </c>
      <c r="D2" s="2">
        <v>14.558060480493623</v>
      </c>
      <c r="E2" s="2">
        <v>12.701908178314667</v>
      </c>
      <c r="F2" s="2">
        <v>11.824889216443026</v>
      </c>
      <c r="G2" s="2">
        <v>9.3283578878102986</v>
      </c>
      <c r="H2" s="2">
        <v>7.4365651833684439</v>
      </c>
      <c r="I2" s="2">
        <v>6.4175896665183814</v>
      </c>
      <c r="J2" s="2">
        <v>6.6183940051281382</v>
      </c>
      <c r="K2" s="1">
        <v>6.3577050910976283</v>
      </c>
      <c r="L2" s="10" t="s">
        <v>145</v>
      </c>
    </row>
    <row r="3" spans="1:12">
      <c r="A3" t="s">
        <v>269</v>
      </c>
      <c r="B3" s="2">
        <v>6.0052820814820027</v>
      </c>
      <c r="C3" s="2">
        <v>6.6401161714896757</v>
      </c>
      <c r="D3" s="2">
        <v>7.3891750851019271</v>
      </c>
      <c r="E3" s="2">
        <v>-1.9301928360712297</v>
      </c>
      <c r="F3" s="2">
        <v>4.2602753035415448</v>
      </c>
      <c r="G3" s="2">
        <v>6.0577750311025005</v>
      </c>
      <c r="H3" s="2">
        <v>2.0383164329992818</v>
      </c>
      <c r="I3" s="2">
        <v>3.373765070673401</v>
      </c>
      <c r="J3" s="2">
        <v>4.768174914054125</v>
      </c>
      <c r="K3" s="1">
        <v>6.1892563330006336</v>
      </c>
    </row>
    <row r="4" spans="1:12">
      <c r="A4" t="s">
        <v>270</v>
      </c>
      <c r="B4" s="2">
        <v>-2.6132663683627344</v>
      </c>
      <c r="C4" s="2">
        <v>-0.54480951452205661</v>
      </c>
      <c r="D4" s="2">
        <v>-0.44324138850305184</v>
      </c>
      <c r="E4" s="2">
        <v>1.3562639116108306</v>
      </c>
      <c r="F4" s="2">
        <v>2.3891478162925877</v>
      </c>
      <c r="G4" s="2">
        <v>3.3345419246832391</v>
      </c>
      <c r="H4" s="2">
        <v>3.9297238636692815</v>
      </c>
      <c r="I4" s="2">
        <v>3.2476804735101159</v>
      </c>
      <c r="J4" s="2">
        <v>-1.4031103955284987</v>
      </c>
      <c r="K4" s="1">
        <v>-2.2569206620718263</v>
      </c>
    </row>
    <row r="5" spans="1:12">
      <c r="A5" t="s">
        <v>271</v>
      </c>
      <c r="B5" s="2">
        <v>2.2014457419842595</v>
      </c>
      <c r="C5" s="2">
        <v>4.9620167270710116</v>
      </c>
      <c r="D5" s="2">
        <v>1.2851098598754123</v>
      </c>
      <c r="E5" s="2">
        <v>3.5108806706571514</v>
      </c>
      <c r="F5" s="2">
        <v>1.3492311743902312</v>
      </c>
      <c r="G5" s="2">
        <v>2.8823458674466305</v>
      </c>
      <c r="H5" s="2">
        <v>1.9821811737205031</v>
      </c>
      <c r="I5" s="2">
        <v>2.2144495971598466</v>
      </c>
      <c r="J5" s="2">
        <v>0.92589596491614712</v>
      </c>
      <c r="K5" s="1">
        <v>3.2028405835841309</v>
      </c>
    </row>
    <row r="6" spans="1:12" ht="14.45" hidden="1" customHeight="1" outlineLevel="1">
      <c r="A6" t="s">
        <v>272</v>
      </c>
      <c r="B6" s="2">
        <v>0.83560804849281745</v>
      </c>
      <c r="C6" s="2">
        <v>2.3484682061496649</v>
      </c>
      <c r="D6" s="2">
        <v>7.3070118918523548</v>
      </c>
      <c r="E6" s="2">
        <v>10.937071165057974</v>
      </c>
      <c r="F6" s="2">
        <v>1.7279195031401962</v>
      </c>
      <c r="G6" s="2">
        <v>-2.58521603145741</v>
      </c>
      <c r="H6" s="2">
        <v>-0.17567458894782773</v>
      </c>
      <c r="I6" s="2">
        <v>0.79434973078704374</v>
      </c>
      <c r="J6" s="2">
        <v>0.51393487627353096</v>
      </c>
      <c r="K6" s="1">
        <v>-3.2555529324714101</v>
      </c>
    </row>
    <row r="7" spans="1:12" ht="14.45" hidden="1" customHeight="1" outlineLevel="1">
      <c r="A7" t="s">
        <v>273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  <c r="K7" s="1"/>
    </row>
    <row r="8" spans="1:12" collapsed="1">
      <c r="A8" t="s">
        <v>274</v>
      </c>
      <c r="B8" s="2">
        <v>0.83560804849281745</v>
      </c>
      <c r="C8" s="2">
        <v>2.3484682061496649</v>
      </c>
      <c r="D8" s="2">
        <v>7.3070118918523548</v>
      </c>
      <c r="E8" s="2">
        <v>10.937071165057974</v>
      </c>
      <c r="F8" s="2">
        <v>1.7279195031401962</v>
      </c>
      <c r="G8" s="2">
        <v>-2.58521603145741</v>
      </c>
      <c r="H8" s="2">
        <v>-0.17567458894782773</v>
      </c>
      <c r="I8" s="2">
        <v>0.79434973078704374</v>
      </c>
      <c r="J8" s="2">
        <v>0.51393487627353096</v>
      </c>
      <c r="K8" s="1">
        <v>-3.2555529324714101</v>
      </c>
    </row>
  </sheetData>
  <phoneticPr fontId="96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H80"/>
  <sheetViews>
    <sheetView zoomScale="70" zoomScaleNormal="70" workbookViewId="0">
      <selection activeCell="J2" sqref="J2"/>
    </sheetView>
  </sheetViews>
  <sheetFormatPr defaultRowHeight="15"/>
  <cols>
    <col min="1" max="1" width="10.5703125" customWidth="1"/>
    <col min="8" max="8" width="18.140625" customWidth="1"/>
  </cols>
  <sheetData>
    <row r="1" spans="1:8">
      <c r="A1" s="19" t="s">
        <v>275</v>
      </c>
      <c r="B1" s="18" t="s">
        <v>276</v>
      </c>
      <c r="C1" s="18" t="s">
        <v>277</v>
      </c>
      <c r="D1" s="18" t="s">
        <v>278</v>
      </c>
      <c r="E1" s="18" t="s">
        <v>142</v>
      </c>
    </row>
    <row r="2" spans="1:8">
      <c r="A2" s="15">
        <v>43131</v>
      </c>
      <c r="B2" s="12">
        <v>67.727838278472859</v>
      </c>
      <c r="C2" s="12">
        <v>47.877418146146454</v>
      </c>
      <c r="D2" s="12">
        <v>8.0579392462188064</v>
      </c>
      <c r="E2" s="12">
        <v>11.792480886107597</v>
      </c>
      <c r="F2" s="12"/>
      <c r="H2" s="66" t="s">
        <v>279</v>
      </c>
    </row>
    <row r="3" spans="1:8">
      <c r="A3" s="15">
        <v>43159</v>
      </c>
      <c r="B3" s="12">
        <v>80.879769734406111</v>
      </c>
      <c r="C3" s="12">
        <v>57.89486225037291</v>
      </c>
      <c r="D3" s="12">
        <v>9.3943923523413222</v>
      </c>
      <c r="E3" s="12">
        <v>13.590515131691882</v>
      </c>
      <c r="F3" s="12"/>
      <c r="H3" s="120" t="s">
        <v>280</v>
      </c>
    </row>
    <row r="4" spans="1:8">
      <c r="A4" s="15">
        <v>43190</v>
      </c>
      <c r="B4" s="12">
        <v>92.953389166622145</v>
      </c>
      <c r="C4" s="12">
        <v>66.633762892417408</v>
      </c>
      <c r="D4" s="12">
        <v>10.930537913104377</v>
      </c>
      <c r="E4" s="12">
        <v>15.389088361100363</v>
      </c>
    </row>
    <row r="5" spans="1:8">
      <c r="A5" s="15">
        <v>43220</v>
      </c>
      <c r="B5" s="12">
        <v>82.429166092751018</v>
      </c>
      <c r="C5" s="12">
        <v>58.740675106790988</v>
      </c>
      <c r="D5" s="12">
        <v>9.7394743902323384</v>
      </c>
      <c r="E5" s="12">
        <v>13.949016595727699</v>
      </c>
    </row>
    <row r="6" spans="1:8">
      <c r="A6" s="15">
        <v>43251</v>
      </c>
      <c r="B6" s="12">
        <v>104.52736550660863</v>
      </c>
      <c r="C6" s="12">
        <v>76.98289127973122</v>
      </c>
      <c r="D6" s="12">
        <v>11.675746350537061</v>
      </c>
      <c r="E6" s="12">
        <v>15.868727876340351</v>
      </c>
    </row>
    <row r="7" spans="1:8">
      <c r="A7" s="15">
        <v>43281</v>
      </c>
      <c r="B7" s="12">
        <v>124.46062906217036</v>
      </c>
      <c r="C7" s="12">
        <v>97.369283080176828</v>
      </c>
      <c r="D7" s="12">
        <v>10.933412563419953</v>
      </c>
      <c r="E7" s="12">
        <v>16.15793341857357</v>
      </c>
    </row>
    <row r="8" spans="1:8">
      <c r="A8" s="15">
        <v>43312</v>
      </c>
      <c r="B8" s="12">
        <v>132.73334916988114</v>
      </c>
      <c r="C8" s="12">
        <v>104.38560104462346</v>
      </c>
      <c r="D8" s="12">
        <v>11.414419748111595</v>
      </c>
      <c r="E8" s="12">
        <v>16.93332837714609</v>
      </c>
    </row>
    <row r="9" spans="1:8">
      <c r="A9" s="15">
        <v>43343</v>
      </c>
      <c r="B9" s="12">
        <v>124.99486901243247</v>
      </c>
      <c r="C9" s="12">
        <v>97.222037361999128</v>
      </c>
      <c r="D9" s="12">
        <v>11.894481226965221</v>
      </c>
      <c r="E9" s="12">
        <v>15.878350423468127</v>
      </c>
    </row>
    <row r="10" spans="1:8">
      <c r="A10" s="15">
        <v>43373</v>
      </c>
      <c r="B10" s="12">
        <v>107.64385422370272</v>
      </c>
      <c r="C10" s="12">
        <v>80.846532968607775</v>
      </c>
      <c r="D10" s="12">
        <v>11.216516862563854</v>
      </c>
      <c r="E10" s="12">
        <v>15.580804392531086</v>
      </c>
    </row>
    <row r="11" spans="1:8">
      <c r="A11" s="15">
        <v>43404</v>
      </c>
      <c r="B11" s="12">
        <v>119.94930892475281</v>
      </c>
      <c r="C11" s="12">
        <v>89.903196207618933</v>
      </c>
      <c r="D11" s="12">
        <v>12.652083570164924</v>
      </c>
      <c r="E11" s="12">
        <v>17.394029146968947</v>
      </c>
    </row>
    <row r="12" spans="1:8">
      <c r="A12" s="15">
        <v>43434</v>
      </c>
      <c r="B12" s="12">
        <v>106.64500245119328</v>
      </c>
      <c r="C12" s="12">
        <v>77.223958646867757</v>
      </c>
      <c r="D12" s="12">
        <v>12.750130469372802</v>
      </c>
      <c r="E12" s="12">
        <v>16.670913334952711</v>
      </c>
    </row>
    <row r="13" spans="1:8">
      <c r="A13" s="15">
        <v>43465</v>
      </c>
      <c r="B13" s="12">
        <v>115.88279846074536</v>
      </c>
      <c r="C13" s="12">
        <v>81.996611073797453</v>
      </c>
      <c r="D13" s="12">
        <v>16.017034647106719</v>
      </c>
      <c r="E13" s="12">
        <v>17.869152739841201</v>
      </c>
    </row>
    <row r="14" spans="1:8">
      <c r="A14" s="15">
        <v>43496</v>
      </c>
      <c r="B14" s="12">
        <v>67.110508672879234</v>
      </c>
      <c r="C14" s="12">
        <v>43.951335866580912</v>
      </c>
      <c r="D14" s="12">
        <v>10.373039536582752</v>
      </c>
      <c r="E14" s="12">
        <v>12.786133269715572</v>
      </c>
    </row>
    <row r="15" spans="1:8">
      <c r="A15" s="15">
        <v>43524</v>
      </c>
      <c r="B15" s="12">
        <v>76.794356048840271</v>
      </c>
      <c r="C15" s="12">
        <v>50.475373939587001</v>
      </c>
      <c r="D15" s="12">
        <v>11.749623961821037</v>
      </c>
      <c r="E15" s="12">
        <v>14.569358147432236</v>
      </c>
    </row>
    <row r="16" spans="1:8">
      <c r="A16" s="15">
        <v>43555</v>
      </c>
      <c r="B16" s="12">
        <v>86.881166026424481</v>
      </c>
      <c r="C16" s="12">
        <v>56.467989514951213</v>
      </c>
      <c r="D16" s="12">
        <v>13.781062319219746</v>
      </c>
      <c r="E16" s="12">
        <v>16.632114192253525</v>
      </c>
    </row>
    <row r="17" spans="1:8">
      <c r="A17" s="15">
        <v>43585</v>
      </c>
      <c r="B17" s="12">
        <v>97.866261131355216</v>
      </c>
      <c r="C17" s="12">
        <v>66.12504154403382</v>
      </c>
      <c r="D17" s="12">
        <v>14.180433412827391</v>
      </c>
      <c r="E17" s="12">
        <v>17.560786174494002</v>
      </c>
    </row>
    <row r="18" spans="1:8">
      <c r="A18" s="15">
        <v>43616</v>
      </c>
      <c r="B18" s="12">
        <v>104.03150127108701</v>
      </c>
      <c r="C18" s="12">
        <v>71.782963226439691</v>
      </c>
      <c r="D18" s="12">
        <v>14.1077166637358</v>
      </c>
      <c r="E18" s="12">
        <v>18.140821380911511</v>
      </c>
    </row>
    <row r="19" spans="1:8">
      <c r="A19" s="15">
        <v>43646</v>
      </c>
      <c r="B19" s="12">
        <v>111.064852251535</v>
      </c>
      <c r="C19" s="12">
        <v>82.338316871091507</v>
      </c>
      <c r="D19" s="12">
        <v>12.6903338295051</v>
      </c>
      <c r="E19" s="12">
        <v>16.036201550938401</v>
      </c>
    </row>
    <row r="20" spans="1:8">
      <c r="A20" s="15">
        <v>43677</v>
      </c>
      <c r="B20" s="12">
        <v>135.48210968327902</v>
      </c>
      <c r="C20" s="12">
        <v>103.969404867012</v>
      </c>
      <c r="D20" s="12">
        <v>13.713005362472201</v>
      </c>
      <c r="E20" s="12">
        <v>17.799699453794812</v>
      </c>
    </row>
    <row r="21" spans="1:8">
      <c r="A21" s="15">
        <v>43708</v>
      </c>
      <c r="B21" s="12">
        <v>130.060795005074</v>
      </c>
      <c r="C21" s="12">
        <v>98.913760913728709</v>
      </c>
      <c r="D21" s="12">
        <v>13.7268429890729</v>
      </c>
      <c r="E21" s="12">
        <v>17.420191102272394</v>
      </c>
    </row>
    <row r="22" spans="1:8">
      <c r="A22" s="15">
        <v>43738</v>
      </c>
      <c r="B22" s="12">
        <v>117.529607471962</v>
      </c>
      <c r="C22" s="12">
        <v>87.596044274952703</v>
      </c>
      <c r="D22" s="12">
        <v>12.9850057304701</v>
      </c>
      <c r="E22" s="12">
        <v>16.948557466539196</v>
      </c>
    </row>
    <row r="23" spans="1:8">
      <c r="A23" s="15">
        <v>43769</v>
      </c>
      <c r="B23" s="12">
        <v>121.20834775878001</v>
      </c>
      <c r="C23" s="12">
        <v>87.930691801331889</v>
      </c>
      <c r="D23" s="12">
        <v>14.2622890106146</v>
      </c>
      <c r="E23" s="12">
        <v>19.015366946833506</v>
      </c>
    </row>
    <row r="24" spans="1:8">
      <c r="A24" s="15">
        <v>43799</v>
      </c>
      <c r="B24" s="12">
        <v>107.23442054808299</v>
      </c>
      <c r="C24" s="12">
        <v>75.233416193494705</v>
      </c>
      <c r="D24" s="12">
        <v>13.6508514478106</v>
      </c>
      <c r="E24" s="12">
        <v>18.350152906777694</v>
      </c>
      <c r="H24" s="12"/>
    </row>
    <row r="25" spans="1:8">
      <c r="A25" s="15">
        <v>43830</v>
      </c>
      <c r="B25" s="12">
        <v>126.504306143062</v>
      </c>
      <c r="C25" s="12">
        <v>85.878113479325307</v>
      </c>
      <c r="D25" s="12">
        <v>18.907626349997003</v>
      </c>
      <c r="E25" s="12">
        <v>21.7185663137397</v>
      </c>
    </row>
    <row r="26" spans="1:8">
      <c r="A26" s="15">
        <v>43861</v>
      </c>
      <c r="B26" s="12">
        <v>67.845012700359291</v>
      </c>
      <c r="C26" s="12">
        <v>41.9515368074224</v>
      </c>
      <c r="D26" s="12">
        <v>11.499541119211901</v>
      </c>
      <c r="E26" s="12">
        <v>14.39393477372499</v>
      </c>
      <c r="H26" s="16"/>
    </row>
    <row r="27" spans="1:8">
      <c r="A27" s="15">
        <v>43890</v>
      </c>
      <c r="B27" s="12">
        <v>76.431757165654403</v>
      </c>
      <c r="C27" s="12">
        <v>47.327996476959903</v>
      </c>
      <c r="D27" s="12">
        <v>13.605647706339399</v>
      </c>
      <c r="E27" s="12">
        <v>15.498112982355099</v>
      </c>
      <c r="H27" s="16"/>
    </row>
    <row r="28" spans="1:8">
      <c r="A28" s="15">
        <v>43921</v>
      </c>
      <c r="B28" s="12">
        <v>71.319897393541808</v>
      </c>
      <c r="C28" s="12">
        <v>41.669661060900097</v>
      </c>
      <c r="D28" s="12">
        <v>14.0661403790791</v>
      </c>
      <c r="E28" s="12">
        <v>15.584095953562604</v>
      </c>
    </row>
    <row r="29" spans="1:8">
      <c r="A29" s="15">
        <v>43951</v>
      </c>
      <c r="B29" s="12">
        <v>54.539392012839201</v>
      </c>
      <c r="C29" s="12">
        <v>29.149875660299301</v>
      </c>
      <c r="D29" s="12">
        <v>12.621641099526599</v>
      </c>
      <c r="E29" s="12">
        <v>12.767875253013298</v>
      </c>
    </row>
    <row r="30" spans="1:8">
      <c r="A30" s="15">
        <v>43982</v>
      </c>
      <c r="B30" s="12">
        <v>72.491604640469902</v>
      </c>
      <c r="C30" s="12">
        <v>39.380182248951506</v>
      </c>
      <c r="D30" s="12">
        <v>16.778842512425999</v>
      </c>
      <c r="E30" s="12">
        <v>16.3325798790924</v>
      </c>
    </row>
    <row r="31" spans="1:8">
      <c r="A31" s="15">
        <v>44012</v>
      </c>
      <c r="B31" s="12">
        <v>115.14908424304301</v>
      </c>
      <c r="C31" s="12">
        <v>66.510045418232792</v>
      </c>
      <c r="D31" s="12">
        <v>24.060838296521897</v>
      </c>
      <c r="E31" s="12">
        <v>24.57820052828831</v>
      </c>
    </row>
    <row r="32" spans="1:8">
      <c r="A32" s="15">
        <v>44043</v>
      </c>
      <c r="B32" s="12">
        <v>128.871445260575</v>
      </c>
      <c r="C32" s="12">
        <v>73.342342821987401</v>
      </c>
      <c r="D32" s="12">
        <v>30.841023135123301</v>
      </c>
      <c r="E32" s="12">
        <v>24.688079303464292</v>
      </c>
    </row>
    <row r="33" spans="1:5">
      <c r="A33" s="15">
        <v>44074</v>
      </c>
      <c r="B33" s="12">
        <v>127.71052883025553</v>
      </c>
      <c r="C33" s="12">
        <v>68.008632639610099</v>
      </c>
      <c r="D33" s="12">
        <v>36.774685978145804</v>
      </c>
      <c r="E33" s="12">
        <v>22.927210212499634</v>
      </c>
    </row>
    <row r="34" spans="1:5">
      <c r="A34" s="15">
        <v>44104</v>
      </c>
      <c r="B34" s="12">
        <v>137.75879092311999</v>
      </c>
      <c r="C34" s="12">
        <v>67.958230992466881</v>
      </c>
      <c r="D34" s="12">
        <v>44.309011460940198</v>
      </c>
      <c r="E34" s="12">
        <v>25.491548469712907</v>
      </c>
    </row>
    <row r="35" spans="1:5">
      <c r="A35" s="15">
        <v>44135</v>
      </c>
      <c r="B35" s="12">
        <v>135.26950516744199</v>
      </c>
      <c r="C35" s="12">
        <v>66.015639567319496</v>
      </c>
      <c r="D35" s="12">
        <v>43.256878080981998</v>
      </c>
      <c r="E35" s="12">
        <v>25.9969875191405</v>
      </c>
    </row>
    <row r="36" spans="1:5">
      <c r="A36" s="15">
        <v>44165</v>
      </c>
      <c r="B36" s="12">
        <v>118.64912242852297</v>
      </c>
      <c r="C36" s="12">
        <v>59.857441335446296</v>
      </c>
      <c r="D36" s="12">
        <v>34.689512895621199</v>
      </c>
      <c r="E36" s="12">
        <v>24.102168197455462</v>
      </c>
    </row>
    <row r="37" spans="1:5">
      <c r="A37" s="15">
        <v>44196</v>
      </c>
      <c r="B37" s="12">
        <v>145.27856422675501</v>
      </c>
      <c r="C37" s="12">
        <v>72.65824999043771</v>
      </c>
      <c r="D37" s="12">
        <v>40.943562413876002</v>
      </c>
      <c r="E37" s="12">
        <v>31.676751822441293</v>
      </c>
    </row>
    <row r="38" spans="1:5">
      <c r="A38" s="15">
        <v>44227</v>
      </c>
      <c r="B38" s="12">
        <v>80.533883896755697</v>
      </c>
      <c r="C38" s="12">
        <v>34.586881922289102</v>
      </c>
      <c r="D38" s="12">
        <v>25.112261360636598</v>
      </c>
      <c r="E38" s="12">
        <v>20.834740613829993</v>
      </c>
    </row>
    <row r="39" spans="1:5">
      <c r="A39" s="15">
        <v>44255</v>
      </c>
      <c r="B39" s="12">
        <v>93.997626583784495</v>
      </c>
      <c r="C39" s="12">
        <v>44.74228451090481</v>
      </c>
      <c r="D39" s="12">
        <v>26.747323441406834</v>
      </c>
      <c r="E39" s="12">
        <v>22.508018631472858</v>
      </c>
    </row>
    <row r="40" spans="1:5">
      <c r="A40" s="15">
        <v>44286</v>
      </c>
      <c r="B40" s="12">
        <v>115.60841778074304</v>
      </c>
      <c r="C40" s="12">
        <v>52.900075064110894</v>
      </c>
      <c r="D40" s="12">
        <v>32.980752406002296</v>
      </c>
      <c r="E40" s="12">
        <v>29.727590310629836</v>
      </c>
    </row>
    <row r="41" spans="1:5">
      <c r="A41" s="15">
        <v>44316</v>
      </c>
      <c r="B41" s="12">
        <v>116.46571419601423</v>
      </c>
      <c r="C41" s="12">
        <v>52.878804080823677</v>
      </c>
      <c r="D41" s="12">
        <v>33.161641099526598</v>
      </c>
      <c r="E41" s="12">
        <v>30.425269015663961</v>
      </c>
    </row>
    <row r="42" spans="1:5">
      <c r="A42" s="15">
        <v>44347</v>
      </c>
      <c r="B42" s="12">
        <v>125.21471828926876</v>
      </c>
      <c r="C42" s="12">
        <v>61.270666903795735</v>
      </c>
      <c r="D42" s="12">
        <v>33.103842512425999</v>
      </c>
      <c r="E42" s="12">
        <v>30.840208873047022</v>
      </c>
    </row>
    <row r="43" spans="1:5">
      <c r="A43" s="15">
        <v>44377</v>
      </c>
      <c r="B43" s="12">
        <v>143.70235053234802</v>
      </c>
      <c r="C43" s="12">
        <v>78.525569340427779</v>
      </c>
      <c r="D43" s="12">
        <v>33.052670637217524</v>
      </c>
      <c r="E43" s="12">
        <v>32.124110554702732</v>
      </c>
    </row>
    <row r="44" spans="1:5">
      <c r="A44" s="15">
        <v>44408</v>
      </c>
      <c r="B44" s="12">
        <v>141.20651872980878</v>
      </c>
      <c r="C44" s="12">
        <v>79.260523893609601</v>
      </c>
      <c r="D44" s="12">
        <v>32.20251156756165</v>
      </c>
      <c r="E44" s="12">
        <v>29.743483268637508</v>
      </c>
    </row>
    <row r="45" spans="1:5">
      <c r="A45" s="15">
        <v>44439</v>
      </c>
      <c r="B45" s="12">
        <v>134.875</v>
      </c>
      <c r="C45" s="12">
        <v>74.459999999999994</v>
      </c>
      <c r="D45" s="12">
        <v>31.210999999999999</v>
      </c>
      <c r="E45" s="12">
        <v>29.204000000000001</v>
      </c>
    </row>
    <row r="46" spans="1:5">
      <c r="A46" s="15">
        <v>44469</v>
      </c>
      <c r="B46" s="12">
        <v>133.73830566657801</v>
      </c>
      <c r="C46" s="12">
        <v>70.822901638458902</v>
      </c>
      <c r="D46" s="12">
        <v>31.100745913994199</v>
      </c>
      <c r="E46" s="12">
        <v>31.814658114124896</v>
      </c>
    </row>
    <row r="47" spans="1:5">
      <c r="A47" s="15">
        <v>44500</v>
      </c>
      <c r="B47" s="12">
        <v>125.71639671421755</v>
      </c>
      <c r="C47" s="12">
        <v>66.18804748649643</v>
      </c>
      <c r="D47" s="12">
        <v>30.492843136573843</v>
      </c>
      <c r="E47" s="12">
        <v>29.035506091147276</v>
      </c>
    </row>
    <row r="48" spans="1:5">
      <c r="A48" s="15">
        <v>44530</v>
      </c>
      <c r="B48" s="12">
        <v>119.44306608467788</v>
      </c>
      <c r="C48" s="12">
        <v>58.601053724319058</v>
      </c>
      <c r="D48" s="12">
        <v>30.611846866374229</v>
      </c>
      <c r="E48" s="12">
        <v>30.230165493984597</v>
      </c>
    </row>
    <row r="49" spans="1:8">
      <c r="A49" s="15">
        <v>44561</v>
      </c>
      <c r="B49" s="12">
        <v>136.71734430324784</v>
      </c>
      <c r="C49" s="12">
        <v>65.077122326796783</v>
      </c>
      <c r="D49" s="12">
        <v>38.207743782142607</v>
      </c>
      <c r="E49" s="12">
        <v>33.432478194308445</v>
      </c>
    </row>
    <row r="50" spans="1:8">
      <c r="A50" s="15">
        <v>44592</v>
      </c>
      <c r="B50" s="12">
        <v>75.977999999999994</v>
      </c>
      <c r="C50" s="12">
        <v>31.757000000000001</v>
      </c>
      <c r="D50" s="12">
        <v>23.466999999999999</v>
      </c>
      <c r="E50" s="12">
        <v>20.754000000000001</v>
      </c>
    </row>
    <row r="51" spans="1:8">
      <c r="A51" s="15">
        <v>44620</v>
      </c>
      <c r="B51" s="12">
        <v>85.772666802984759</v>
      </c>
      <c r="C51" s="12">
        <v>36.935606109648631</v>
      </c>
      <c r="D51" s="12">
        <v>25.188683248324619</v>
      </c>
      <c r="E51" s="12">
        <v>23.648377445011516</v>
      </c>
    </row>
    <row r="52" spans="1:8">
      <c r="A52" s="15">
        <v>44651</v>
      </c>
      <c r="B52" s="12">
        <v>92.673752079549587</v>
      </c>
      <c r="C52" s="12">
        <v>38.777327204806213</v>
      </c>
      <c r="D52" s="12">
        <v>29.157188034163163</v>
      </c>
      <c r="E52" s="12">
        <v>24.739236840580205</v>
      </c>
    </row>
    <row r="53" spans="1:8">
      <c r="A53" s="15">
        <v>44681</v>
      </c>
      <c r="B53" s="12">
        <v>137.94700447707763</v>
      </c>
      <c r="C53" s="12">
        <v>83.968819622718243</v>
      </c>
      <c r="D53" s="12">
        <v>28.340916200918404</v>
      </c>
      <c r="E53" s="12">
        <v>25.637268653440977</v>
      </c>
    </row>
    <row r="54" spans="1:8">
      <c r="A54" s="15">
        <v>44712</v>
      </c>
      <c r="B54" s="12">
        <v>207.92987965529719</v>
      </c>
      <c r="C54" s="12">
        <v>148.18970469249709</v>
      </c>
      <c r="D54" s="12">
        <v>28.326922052185168</v>
      </c>
      <c r="E54" s="12">
        <v>31.413252910614915</v>
      </c>
    </row>
    <row r="55" spans="1:8">
      <c r="A55" s="15">
        <v>44742</v>
      </c>
      <c r="B55" s="12">
        <v>260.11751184445205</v>
      </c>
      <c r="C55" s="12">
        <v>205.88628009504848</v>
      </c>
      <c r="D55" s="12">
        <v>27.724029580047986</v>
      </c>
      <c r="E55" s="12">
        <v>26.507202169355594</v>
      </c>
    </row>
    <row r="56" spans="1:8">
      <c r="A56" s="15">
        <v>44773</v>
      </c>
      <c r="B56" s="12">
        <v>219.99810113127</v>
      </c>
      <c r="C56" s="12">
        <v>174.42101592498702</v>
      </c>
      <c r="D56" s="12">
        <v>24.712175179344797</v>
      </c>
      <c r="E56" s="12">
        <v>20.864910026938198</v>
      </c>
    </row>
    <row r="57" spans="1:8">
      <c r="A57" s="15">
        <v>44804</v>
      </c>
      <c r="B57" s="12">
        <v>198.08111695191633</v>
      </c>
      <c r="C57" s="12">
        <v>148.000074919024</v>
      </c>
      <c r="D57" s="12">
        <v>26.779935822484173</v>
      </c>
      <c r="E57" s="12">
        <v>23.301106210408175</v>
      </c>
    </row>
    <row r="58" spans="1:8">
      <c r="A58" s="15">
        <v>44834</v>
      </c>
      <c r="B58" s="12">
        <v>194.30013199712178</v>
      </c>
      <c r="C58" s="12">
        <v>148.7759904930777</v>
      </c>
      <c r="D58" s="12">
        <v>24.645180814597062</v>
      </c>
      <c r="E58" s="12">
        <v>20.87896068944703</v>
      </c>
    </row>
    <row r="59" spans="1:8">
      <c r="A59" s="15">
        <v>44865</v>
      </c>
      <c r="B59" s="12">
        <v>179.94783611772235</v>
      </c>
      <c r="C59" s="12">
        <v>135.83072149594634</v>
      </c>
      <c r="D59" s="12">
        <v>24.145542641851463</v>
      </c>
      <c r="E59" s="12">
        <v>19.971571979924548</v>
      </c>
    </row>
    <row r="60" spans="1:8">
      <c r="A60" s="15">
        <v>44895</v>
      </c>
      <c r="B60" s="12">
        <v>173.13541286420343</v>
      </c>
      <c r="C60" s="12">
        <v>126.45384200647663</v>
      </c>
      <c r="D60" s="12">
        <v>24.948739395458009</v>
      </c>
      <c r="E60" s="12">
        <v>21.732831462268773</v>
      </c>
    </row>
    <row r="61" spans="1:8">
      <c r="A61" s="15">
        <v>44926</v>
      </c>
      <c r="B61" s="12">
        <v>174.99315512921942</v>
      </c>
      <c r="C61" s="12">
        <v>120.01948573805096</v>
      </c>
      <c r="D61" s="12">
        <v>30.848278115792212</v>
      </c>
      <c r="E61" s="12">
        <v>24.125391275376231</v>
      </c>
      <c r="G61" s="4"/>
      <c r="H61" s="17"/>
    </row>
    <row r="62" spans="1:8">
      <c r="A62" s="15">
        <v>44957</v>
      </c>
      <c r="B62" s="12">
        <v>103.64104068741426</v>
      </c>
      <c r="C62" s="12">
        <v>66.037833595298991</v>
      </c>
      <c r="D62" s="12">
        <v>20.101708824524419</v>
      </c>
      <c r="E62" s="12">
        <v>17.501498267590858</v>
      </c>
      <c r="H62" s="16"/>
    </row>
    <row r="63" spans="1:8">
      <c r="A63" s="15">
        <v>44985</v>
      </c>
      <c r="B63" s="12">
        <v>110.01856603349108</v>
      </c>
      <c r="C63" s="12">
        <v>69.686012531468435</v>
      </c>
      <c r="D63" s="12">
        <v>21.389698680153106</v>
      </c>
      <c r="E63" s="12">
        <v>18.942854821869531</v>
      </c>
    </row>
    <row r="64" spans="1:8">
      <c r="A64" s="15">
        <v>45016</v>
      </c>
      <c r="B64" s="12">
        <v>125.97153328111474</v>
      </c>
      <c r="C64" s="12">
        <v>76.051098642116443</v>
      </c>
      <c r="D64" s="12">
        <v>26.907856144950358</v>
      </c>
      <c r="E64" s="12">
        <v>23.01257849404794</v>
      </c>
    </row>
    <row r="65" spans="1:5">
      <c r="A65" s="15">
        <v>45046</v>
      </c>
      <c r="B65" s="12">
        <v>109.31751183067652</v>
      </c>
      <c r="C65" s="12">
        <v>64.880815173887001</v>
      </c>
      <c r="D65" s="12">
        <v>23.977479679905723</v>
      </c>
      <c r="E65" s="12">
        <v>20.459216976883791</v>
      </c>
    </row>
    <row r="66" spans="1:5">
      <c r="A66" s="15">
        <v>45077</v>
      </c>
      <c r="B66" s="12">
        <v>130.94407298466274</v>
      </c>
      <c r="C66" s="12">
        <v>79.313813769774896</v>
      </c>
      <c r="D66" s="12">
        <v>26.732911501217917</v>
      </c>
      <c r="E66" s="12">
        <v>24.897347713669944</v>
      </c>
    </row>
    <row r="67" spans="1:5">
      <c r="A67" s="15">
        <v>45107</v>
      </c>
      <c r="B67" s="12">
        <v>128.040464788257</v>
      </c>
      <c r="C67" s="12">
        <v>77.744563691468699</v>
      </c>
      <c r="D67" s="12">
        <v>26.987095184148597</v>
      </c>
      <c r="E67" s="12">
        <v>23.308805912639695</v>
      </c>
    </row>
    <row r="68" spans="1:5">
      <c r="A68" s="15">
        <v>45138</v>
      </c>
      <c r="B68" s="12">
        <v>116.7380925640325</v>
      </c>
      <c r="C68" s="12">
        <v>69.168498071976288</v>
      </c>
      <c r="D68" s="12">
        <v>25.538900685129004</v>
      </c>
      <c r="E68" s="12">
        <v>22.030693806927214</v>
      </c>
    </row>
    <row r="69" spans="1:5">
      <c r="A69" s="15">
        <v>45169</v>
      </c>
      <c r="B69" s="12">
        <v>107.94315891195509</v>
      </c>
      <c r="C69" s="12">
        <v>57.77912278929967</v>
      </c>
      <c r="D69" s="12">
        <v>27.323376695092033</v>
      </c>
      <c r="E69" s="12">
        <v>22.840659427563391</v>
      </c>
    </row>
    <row r="70" spans="1:5">
      <c r="A70" s="15">
        <v>45199</v>
      </c>
      <c r="B70" s="13">
        <v>93.947366579580006</v>
      </c>
      <c r="C70" s="13">
        <v>46.191236128524096</v>
      </c>
      <c r="D70" s="13">
        <v>25.4043894094881</v>
      </c>
      <c r="E70" s="14">
        <v>22.351741041567806</v>
      </c>
    </row>
    <row r="71" spans="1:5">
      <c r="A71" s="7">
        <v>45229</v>
      </c>
      <c r="B71" s="13">
        <v>99.086828540199207</v>
      </c>
      <c r="C71" s="13">
        <v>47.782021101098501</v>
      </c>
      <c r="D71" s="13">
        <v>28.170481993587</v>
      </c>
      <c r="E71" s="13">
        <v>23.134325445513703</v>
      </c>
    </row>
    <row r="72" spans="1:5">
      <c r="A72" s="7">
        <v>45260</v>
      </c>
      <c r="B72" s="13">
        <v>87.686725085678603</v>
      </c>
      <c r="C72" s="13">
        <v>36.100933626646501</v>
      </c>
      <c r="D72" s="13">
        <v>26.225862591396798</v>
      </c>
      <c r="E72" s="13">
        <v>25.359928867635297</v>
      </c>
    </row>
    <row r="73" spans="1:5">
      <c r="A73" s="7">
        <v>45291</v>
      </c>
      <c r="B73" s="12">
        <v>102.275348464139</v>
      </c>
      <c r="C73" s="12">
        <v>43.939640318493801</v>
      </c>
      <c r="D73" s="12">
        <v>32.102919981838902</v>
      </c>
      <c r="E73" s="12">
        <v>26.232788163806294</v>
      </c>
    </row>
    <row r="74" spans="1:5">
      <c r="A74" s="7">
        <v>45322</v>
      </c>
      <c r="B74" s="12">
        <v>69.915076930807501</v>
      </c>
      <c r="C74" s="12">
        <v>28.855638648024303</v>
      </c>
      <c r="D74" s="12">
        <v>22.602101632331799</v>
      </c>
      <c r="E74" s="12">
        <v>18.457336650451396</v>
      </c>
    </row>
    <row r="75" spans="1:5">
      <c r="A75" s="7">
        <v>45350</v>
      </c>
      <c r="B75" s="12">
        <v>75.179565596800501</v>
      </c>
      <c r="C75" s="12">
        <v>31.063901672363698</v>
      </c>
      <c r="D75" s="12">
        <v>24.719265281869699</v>
      </c>
      <c r="E75" s="12">
        <v>19.3963986425671</v>
      </c>
    </row>
    <row r="76" spans="1:5">
      <c r="A76" s="7">
        <v>45382</v>
      </c>
      <c r="B76" s="12">
        <v>80.391654499429904</v>
      </c>
      <c r="C76" s="12">
        <v>33.279668388477404</v>
      </c>
      <c r="D76" s="12">
        <v>25.903507747181401</v>
      </c>
      <c r="E76" s="12">
        <v>21.2084783637711</v>
      </c>
    </row>
    <row r="77" spans="1:5">
      <c r="A77" s="7">
        <v>45412</v>
      </c>
      <c r="B77" s="12">
        <v>81.403826287334596</v>
      </c>
      <c r="C77" s="12">
        <v>32.676614568077802</v>
      </c>
      <c r="D77" s="12">
        <v>27.3343232645684</v>
      </c>
      <c r="E77" s="12">
        <v>21.392888454688396</v>
      </c>
    </row>
    <row r="78" spans="1:5">
      <c r="A78" s="15">
        <v>45443</v>
      </c>
      <c r="B78" s="2">
        <v>86</v>
      </c>
      <c r="C78" s="2">
        <v>35.9</v>
      </c>
      <c r="D78" s="2">
        <v>27.9</v>
      </c>
      <c r="E78" s="2">
        <v>22.3</v>
      </c>
    </row>
    <row r="79" spans="1:5">
      <c r="A79" s="15">
        <v>45473</v>
      </c>
      <c r="B79" s="2">
        <v>81.3</v>
      </c>
      <c r="C79" s="2">
        <v>35.200000000000003</v>
      </c>
      <c r="D79" s="2">
        <v>26.2</v>
      </c>
      <c r="E79" s="2">
        <v>19.899999999999999</v>
      </c>
    </row>
    <row r="80" spans="1:5">
      <c r="A80" s="15">
        <v>45474</v>
      </c>
      <c r="B80" s="2">
        <v>89.8</v>
      </c>
      <c r="C80" s="2">
        <v>40.1</v>
      </c>
      <c r="D80" s="2">
        <v>27.8</v>
      </c>
      <c r="E80" s="2">
        <v>21.9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F31"/>
  <sheetViews>
    <sheetView zoomScale="85" zoomScaleNormal="85" workbookViewId="0">
      <selection activeCell="K2" sqref="K2"/>
    </sheetView>
  </sheetViews>
  <sheetFormatPr defaultRowHeight="15"/>
  <sheetData>
    <row r="1" spans="1:6">
      <c r="B1" t="s">
        <v>281</v>
      </c>
      <c r="C1" t="s">
        <v>282</v>
      </c>
      <c r="D1" t="s">
        <v>283</v>
      </c>
      <c r="F1" s="11" t="s">
        <v>1100</v>
      </c>
    </row>
    <row r="2" spans="1:6">
      <c r="A2" t="s">
        <v>255</v>
      </c>
      <c r="B2">
        <v>93</v>
      </c>
      <c r="C2">
        <v>219</v>
      </c>
      <c r="D2">
        <v>133</v>
      </c>
      <c r="F2" s="10" t="s">
        <v>1101</v>
      </c>
    </row>
    <row r="3" spans="1:6">
      <c r="A3" t="s">
        <v>256</v>
      </c>
      <c r="B3">
        <v>120</v>
      </c>
      <c r="C3">
        <v>490</v>
      </c>
      <c r="D3">
        <v>331</v>
      </c>
    </row>
    <row r="4" spans="1:6">
      <c r="A4" t="s">
        <v>257</v>
      </c>
      <c r="B4">
        <v>88</v>
      </c>
      <c r="C4">
        <v>563</v>
      </c>
      <c r="D4">
        <v>297</v>
      </c>
    </row>
    <row r="5" spans="1:6">
      <c r="A5" t="s">
        <v>258</v>
      </c>
      <c r="B5">
        <v>166</v>
      </c>
      <c r="C5">
        <v>527</v>
      </c>
      <c r="D5">
        <v>247</v>
      </c>
    </row>
    <row r="6" spans="1:6">
      <c r="A6" t="s">
        <v>259</v>
      </c>
      <c r="B6">
        <v>112</v>
      </c>
      <c r="C6">
        <v>246</v>
      </c>
      <c r="D6">
        <v>405</v>
      </c>
    </row>
    <row r="7" spans="1:6">
      <c r="A7" t="s">
        <v>260</v>
      </c>
      <c r="B7">
        <v>174</v>
      </c>
      <c r="C7">
        <v>394</v>
      </c>
      <c r="D7">
        <v>571</v>
      </c>
    </row>
    <row r="8" spans="1:6">
      <c r="A8" t="s">
        <v>261</v>
      </c>
      <c r="B8">
        <v>132</v>
      </c>
      <c r="C8">
        <v>503</v>
      </c>
      <c r="D8">
        <v>548</v>
      </c>
    </row>
    <row r="9" spans="1:6">
      <c r="A9" t="s">
        <v>262</v>
      </c>
      <c r="B9">
        <v>114</v>
      </c>
      <c r="C9">
        <v>337</v>
      </c>
      <c r="D9">
        <v>264</v>
      </c>
    </row>
    <row r="10" spans="1:6">
      <c r="A10" t="s">
        <v>147</v>
      </c>
      <c r="B10">
        <v>45</v>
      </c>
      <c r="C10">
        <v>380</v>
      </c>
      <c r="D10">
        <v>269</v>
      </c>
    </row>
    <row r="11" spans="1:6">
      <c r="A11" t="s">
        <v>148</v>
      </c>
      <c r="B11">
        <v>141</v>
      </c>
      <c r="C11">
        <v>624</v>
      </c>
      <c r="D11">
        <v>546</v>
      </c>
    </row>
    <row r="12" spans="1:6">
      <c r="A12" t="s">
        <v>149</v>
      </c>
      <c r="B12">
        <v>145</v>
      </c>
      <c r="C12">
        <v>789</v>
      </c>
      <c r="D12">
        <v>544</v>
      </c>
    </row>
    <row r="13" spans="1:6">
      <c r="A13" t="s">
        <v>150</v>
      </c>
      <c r="B13">
        <v>166</v>
      </c>
      <c r="C13">
        <v>819</v>
      </c>
      <c r="D13">
        <v>494</v>
      </c>
    </row>
    <row r="14" spans="1:6">
      <c r="A14" t="s">
        <v>151</v>
      </c>
      <c r="B14">
        <v>104</v>
      </c>
      <c r="C14">
        <v>881</v>
      </c>
      <c r="D14">
        <v>385</v>
      </c>
    </row>
    <row r="15" spans="1:6">
      <c r="A15" t="s">
        <v>152</v>
      </c>
      <c r="B15">
        <v>63</v>
      </c>
      <c r="C15">
        <v>521</v>
      </c>
      <c r="D15">
        <v>353</v>
      </c>
    </row>
    <row r="16" spans="1:6">
      <c r="A16" t="s">
        <v>153</v>
      </c>
      <c r="B16">
        <v>113</v>
      </c>
      <c r="C16">
        <v>954</v>
      </c>
      <c r="D16">
        <v>514</v>
      </c>
    </row>
    <row r="17" spans="1:4">
      <c r="A17" t="s">
        <v>154</v>
      </c>
      <c r="B17">
        <v>94</v>
      </c>
      <c r="C17">
        <v>608</v>
      </c>
      <c r="D17">
        <v>348</v>
      </c>
    </row>
    <row r="18" spans="1:4">
      <c r="A18" t="s">
        <v>155</v>
      </c>
      <c r="B18">
        <v>86</v>
      </c>
      <c r="C18">
        <v>621</v>
      </c>
      <c r="D18">
        <v>261</v>
      </c>
    </row>
    <row r="19" spans="1:4">
      <c r="A19" t="s">
        <v>156</v>
      </c>
      <c r="B19">
        <v>178</v>
      </c>
      <c r="C19">
        <v>711</v>
      </c>
      <c r="D19">
        <v>637</v>
      </c>
    </row>
    <row r="20" spans="1:4">
      <c r="A20" t="s">
        <v>157</v>
      </c>
      <c r="B20">
        <v>126</v>
      </c>
      <c r="C20">
        <v>808</v>
      </c>
      <c r="D20">
        <v>526</v>
      </c>
    </row>
    <row r="21" spans="1:4">
      <c r="A21" t="s">
        <v>158</v>
      </c>
      <c r="B21">
        <v>139</v>
      </c>
      <c r="C21">
        <v>904</v>
      </c>
      <c r="D21">
        <v>439</v>
      </c>
    </row>
    <row r="22" spans="1:4">
      <c r="A22" t="s">
        <v>28</v>
      </c>
      <c r="B22">
        <v>174</v>
      </c>
      <c r="C22">
        <v>745</v>
      </c>
      <c r="D22">
        <v>343</v>
      </c>
    </row>
    <row r="23" spans="1:4">
      <c r="A23" t="s">
        <v>29</v>
      </c>
      <c r="B23">
        <v>209</v>
      </c>
      <c r="C23">
        <v>951</v>
      </c>
      <c r="D23">
        <v>679</v>
      </c>
    </row>
    <row r="24" spans="1:4">
      <c r="A24" t="s">
        <v>30</v>
      </c>
      <c r="B24">
        <v>57</v>
      </c>
      <c r="C24">
        <v>1044</v>
      </c>
      <c r="D24">
        <v>628</v>
      </c>
    </row>
    <row r="25" spans="1:4">
      <c r="A25" t="s">
        <v>31</v>
      </c>
      <c r="B25">
        <v>151</v>
      </c>
      <c r="C25">
        <v>1274</v>
      </c>
      <c r="D25">
        <v>523</v>
      </c>
    </row>
    <row r="26" spans="1:4">
      <c r="A26" t="s">
        <v>32</v>
      </c>
      <c r="B26">
        <v>73</v>
      </c>
      <c r="C26">
        <v>719</v>
      </c>
      <c r="D26">
        <v>389</v>
      </c>
    </row>
    <row r="27" spans="1:4">
      <c r="A27" t="s">
        <v>33</v>
      </c>
      <c r="B27">
        <v>143</v>
      </c>
      <c r="C27">
        <v>1109</v>
      </c>
      <c r="D27">
        <v>479</v>
      </c>
    </row>
    <row r="28" spans="1:4">
      <c r="A28" t="s">
        <v>34</v>
      </c>
      <c r="B28">
        <v>192</v>
      </c>
      <c r="C28">
        <v>1337</v>
      </c>
      <c r="D28">
        <v>694</v>
      </c>
    </row>
    <row r="29" spans="1:4">
      <c r="A29" t="s">
        <v>35</v>
      </c>
      <c r="B29">
        <v>191</v>
      </c>
      <c r="C29">
        <v>1283</v>
      </c>
      <c r="D29">
        <v>461</v>
      </c>
    </row>
    <row r="30" spans="1:4">
      <c r="A30" t="s">
        <v>36</v>
      </c>
      <c r="B30">
        <v>30</v>
      </c>
      <c r="C30">
        <v>941</v>
      </c>
      <c r="D30">
        <v>299</v>
      </c>
    </row>
    <row r="31" spans="1:4">
      <c r="A31" t="s">
        <v>37</v>
      </c>
      <c r="B31">
        <v>423</v>
      </c>
      <c r="C31">
        <v>1141</v>
      </c>
      <c r="D31">
        <v>622</v>
      </c>
    </row>
  </sheetData>
  <phoneticPr fontId="96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H22"/>
  <sheetViews>
    <sheetView topLeftCell="F1" zoomScale="120" zoomScaleNormal="120" workbookViewId="0">
      <selection activeCell="C2" sqref="B2:C2"/>
    </sheetView>
  </sheetViews>
  <sheetFormatPr defaultRowHeight="15"/>
  <sheetData>
    <row r="1" spans="1:8">
      <c r="A1" s="11" t="s">
        <v>284</v>
      </c>
      <c r="H1" s="66"/>
    </row>
    <row r="2" spans="1:8">
      <c r="A2" s="10" t="s">
        <v>285</v>
      </c>
      <c r="H2" s="67"/>
    </row>
    <row r="4" spans="1:8">
      <c r="B4" t="s">
        <v>286</v>
      </c>
      <c r="C4" t="s">
        <v>287</v>
      </c>
      <c r="D4" t="s">
        <v>288</v>
      </c>
      <c r="E4" t="s">
        <v>142</v>
      </c>
      <c r="F4" t="s">
        <v>289</v>
      </c>
    </row>
    <row r="5" spans="1:8">
      <c r="A5" t="s">
        <v>28</v>
      </c>
      <c r="B5" s="2">
        <v>160.8929654399999</v>
      </c>
      <c r="C5" s="2">
        <v>680.41740526000058</v>
      </c>
      <c r="D5" s="2">
        <v>443.47100861999922</v>
      </c>
      <c r="E5" s="2">
        <v>80.039897219999986</v>
      </c>
      <c r="F5" s="2">
        <v>1364.8212765399999</v>
      </c>
    </row>
    <row r="6" spans="1:8">
      <c r="A6" t="s">
        <v>29</v>
      </c>
      <c r="B6" s="2">
        <v>248.74512536999981</v>
      </c>
      <c r="C6" s="2">
        <v>955.50008424999919</v>
      </c>
      <c r="D6" s="2">
        <v>576.24738769000021</v>
      </c>
      <c r="E6" s="2">
        <v>111.47124637000007</v>
      </c>
      <c r="F6" s="2">
        <v>1891.9638436799994</v>
      </c>
    </row>
    <row r="7" spans="1:8">
      <c r="A7" t="s">
        <v>30</v>
      </c>
      <c r="B7" s="2">
        <v>335.53348771000032</v>
      </c>
      <c r="C7" s="2">
        <v>1135.4568141300024</v>
      </c>
      <c r="D7" s="2">
        <v>804.27122259000134</v>
      </c>
      <c r="E7" s="2">
        <v>265.00076321000012</v>
      </c>
      <c r="F7" s="2">
        <v>2540.2622876400042</v>
      </c>
    </row>
    <row r="8" spans="1:8">
      <c r="A8" t="s">
        <v>31</v>
      </c>
      <c r="B8" s="2">
        <v>382.00314034000019</v>
      </c>
      <c r="C8" s="2">
        <v>1271.951397300001</v>
      </c>
      <c r="D8" s="2">
        <v>1136.8911582099997</v>
      </c>
      <c r="E8" s="2">
        <v>187.96609896000029</v>
      </c>
      <c r="F8" s="2">
        <v>2978.8117948100012</v>
      </c>
    </row>
    <row r="9" spans="1:8">
      <c r="A9" t="s">
        <v>32</v>
      </c>
      <c r="B9" s="4">
        <v>383.19115038999809</v>
      </c>
      <c r="C9" s="4">
        <v>1149.8947970028589</v>
      </c>
      <c r="D9" s="4">
        <v>939.86035014001004</v>
      </c>
      <c r="E9" s="4">
        <v>238.58722798000127</v>
      </c>
      <c r="F9" s="4">
        <v>2711.5335255128684</v>
      </c>
    </row>
    <row r="10" spans="1:8">
      <c r="A10" t="s">
        <v>33</v>
      </c>
      <c r="B10" s="4">
        <v>382.83259537000009</v>
      </c>
      <c r="C10" s="4">
        <v>1169.1063559236966</v>
      </c>
      <c r="D10" s="4">
        <v>1097.3509899000039</v>
      </c>
      <c r="E10" s="4">
        <v>257.19893041999939</v>
      </c>
      <c r="F10" s="4">
        <v>2906.4888716136998</v>
      </c>
    </row>
    <row r="11" spans="1:8">
      <c r="A11" t="s">
        <v>34</v>
      </c>
      <c r="B11" s="4">
        <v>414.74436828000285</v>
      </c>
      <c r="C11" s="4">
        <v>1165.1524238700104</v>
      </c>
      <c r="D11" s="4">
        <v>1032.9850952999946</v>
      </c>
      <c r="E11" s="4">
        <v>277.60183262000118</v>
      </c>
      <c r="F11" s="4">
        <v>2890.4837200700085</v>
      </c>
    </row>
    <row r="12" spans="1:8">
      <c r="A12" t="s">
        <v>35</v>
      </c>
      <c r="B12" s="4">
        <v>383.56285986999973</v>
      </c>
      <c r="C12" s="4">
        <v>2550.214240069994</v>
      </c>
      <c r="D12" s="4">
        <v>1035.3377354300014</v>
      </c>
      <c r="E12" s="4">
        <v>280.29839980999964</v>
      </c>
      <c r="F12" s="4">
        <v>4249.4132351799944</v>
      </c>
    </row>
    <row r="13" spans="1:8">
      <c r="A13" t="s">
        <v>36</v>
      </c>
      <c r="B13" s="4">
        <v>315.36204381000107</v>
      </c>
      <c r="C13" s="4">
        <v>3870.5606484300251</v>
      </c>
      <c r="D13" s="4">
        <v>777.72479497999461</v>
      </c>
      <c r="E13" s="4">
        <v>330.65120322999979</v>
      </c>
      <c r="F13" s="4">
        <v>5294.2986904500203</v>
      </c>
    </row>
    <row r="14" spans="1:8">
      <c r="A14" t="s">
        <v>37</v>
      </c>
      <c r="B14" s="4">
        <v>332.63381819000028</v>
      </c>
      <c r="C14" s="4">
        <v>3726.4725891375529</v>
      </c>
      <c r="D14" s="4">
        <v>908.45700238000757</v>
      </c>
      <c r="E14" s="4">
        <v>217.87795725000001</v>
      </c>
      <c r="F14" s="4">
        <v>5185.4413669575606</v>
      </c>
    </row>
    <row r="17" spans="2:6">
      <c r="B17" s="4"/>
      <c r="C17" s="4"/>
      <c r="D17" s="4"/>
      <c r="E17" s="4"/>
      <c r="F17" s="4"/>
    </row>
    <row r="18" spans="2:6">
      <c r="B18" s="4"/>
      <c r="C18" s="4"/>
      <c r="D18" s="4"/>
      <c r="E18" s="4"/>
      <c r="F18" s="4"/>
    </row>
    <row r="19" spans="2:6">
      <c r="B19" s="4"/>
      <c r="C19" s="4"/>
      <c r="D19" s="4"/>
      <c r="E19" s="4"/>
      <c r="F19" s="4"/>
    </row>
    <row r="20" spans="2:6">
      <c r="B20" s="4"/>
      <c r="C20" s="4"/>
      <c r="D20" s="4"/>
      <c r="E20" s="4"/>
      <c r="F20" s="4"/>
    </row>
    <row r="21" spans="2:6">
      <c r="B21" s="4"/>
      <c r="C21" s="4"/>
      <c r="D21" s="4"/>
      <c r="E21" s="4"/>
      <c r="F21" s="4"/>
    </row>
    <row r="22" spans="2:6">
      <c r="B22" s="4"/>
      <c r="C22" s="4"/>
      <c r="D22" s="4"/>
      <c r="E22" s="4"/>
      <c r="F22" s="4"/>
    </row>
  </sheetData>
  <phoneticPr fontId="96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O31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30" sqref="Q30"/>
    </sheetView>
  </sheetViews>
  <sheetFormatPr defaultRowHeight="15"/>
  <sheetData>
    <row r="1" spans="1:15">
      <c r="B1" t="s">
        <v>290</v>
      </c>
      <c r="C1" t="s">
        <v>291</v>
      </c>
      <c r="F1" s="66" t="s">
        <v>292</v>
      </c>
      <c r="O1" s="66"/>
    </row>
    <row r="2" spans="1:15">
      <c r="A2" t="s">
        <v>255</v>
      </c>
      <c r="B2">
        <v>167.21453700000001</v>
      </c>
      <c r="C2">
        <v>164.249875</v>
      </c>
      <c r="F2" t="s">
        <v>293</v>
      </c>
    </row>
    <row r="3" spans="1:15">
      <c r="A3" t="s">
        <v>256</v>
      </c>
      <c r="B3">
        <v>168.71458200000001</v>
      </c>
      <c r="C3">
        <v>164.13720699999999</v>
      </c>
    </row>
    <row r="4" spans="1:15">
      <c r="A4" t="s">
        <v>257</v>
      </c>
      <c r="B4">
        <v>171.099446</v>
      </c>
      <c r="C4">
        <v>164.05096900000001</v>
      </c>
    </row>
    <row r="5" spans="1:15">
      <c r="A5" t="s">
        <v>258</v>
      </c>
      <c r="B5">
        <v>171.88594800000001</v>
      </c>
      <c r="C5">
        <v>164.01217199999999</v>
      </c>
    </row>
    <row r="6" spans="1:15">
      <c r="A6" t="s">
        <v>259</v>
      </c>
      <c r="B6">
        <v>174.32140899999999</v>
      </c>
      <c r="C6">
        <v>164.008557</v>
      </c>
    </row>
    <row r="7" spans="1:15">
      <c r="A7" t="s">
        <v>260</v>
      </c>
      <c r="B7">
        <v>170.88861299999999</v>
      </c>
      <c r="C7">
        <v>163.861929</v>
      </c>
    </row>
    <row r="8" spans="1:15">
      <c r="A8" t="s">
        <v>261</v>
      </c>
      <c r="B8">
        <v>166.83627999999999</v>
      </c>
      <c r="C8">
        <v>163.65451200000001</v>
      </c>
    </row>
    <row r="9" spans="1:15">
      <c r="A9" t="s">
        <v>262</v>
      </c>
      <c r="B9">
        <v>166.27104399999999</v>
      </c>
      <c r="C9">
        <v>163.35482999999999</v>
      </c>
    </row>
    <row r="10" spans="1:15">
      <c r="A10" t="s">
        <v>147</v>
      </c>
      <c r="B10">
        <v>166.46243000000001</v>
      </c>
      <c r="C10">
        <v>163.0248</v>
      </c>
    </row>
    <row r="11" spans="1:15">
      <c r="A11" t="s">
        <v>148</v>
      </c>
      <c r="B11">
        <v>165.87054000000001</v>
      </c>
      <c r="C11">
        <v>162.685125</v>
      </c>
    </row>
    <row r="12" spans="1:15">
      <c r="A12" t="s">
        <v>149</v>
      </c>
      <c r="B12">
        <v>164.96931799999999</v>
      </c>
      <c r="C12">
        <v>162.30067099999999</v>
      </c>
    </row>
    <row r="13" spans="1:15">
      <c r="A13" t="s">
        <v>150</v>
      </c>
      <c r="B13">
        <v>165.413949</v>
      </c>
      <c r="C13">
        <v>161.862945</v>
      </c>
    </row>
    <row r="14" spans="1:15">
      <c r="A14" t="s">
        <v>151</v>
      </c>
      <c r="B14">
        <v>164.90810999999999</v>
      </c>
      <c r="C14">
        <v>161.288206</v>
      </c>
    </row>
    <row r="15" spans="1:15">
      <c r="A15" t="s">
        <v>152</v>
      </c>
      <c r="B15">
        <v>161.31214700000001</v>
      </c>
      <c r="C15">
        <v>160.61731399999999</v>
      </c>
    </row>
    <row r="16" spans="1:15">
      <c r="A16" t="s">
        <v>153</v>
      </c>
      <c r="B16">
        <v>165.036991</v>
      </c>
      <c r="C16">
        <v>159.83367699999999</v>
      </c>
    </row>
    <row r="17" spans="1:4">
      <c r="A17" t="s">
        <v>154</v>
      </c>
      <c r="B17">
        <v>167.90351899999999</v>
      </c>
      <c r="C17">
        <v>158.88148100000001</v>
      </c>
    </row>
    <row r="18" spans="1:4">
      <c r="A18" t="s">
        <v>155</v>
      </c>
      <c r="B18">
        <v>171.81282400000001</v>
      </c>
      <c r="C18">
        <v>157.83367100000001</v>
      </c>
    </row>
    <row r="19" spans="1:4">
      <c r="A19" t="s">
        <v>156</v>
      </c>
      <c r="B19">
        <v>170.10500200000001</v>
      </c>
      <c r="C19">
        <v>156.616007</v>
      </c>
    </row>
    <row r="20" spans="1:4">
      <c r="A20" t="s">
        <v>157</v>
      </c>
      <c r="B20">
        <v>162.64277300000001</v>
      </c>
      <c r="C20">
        <v>155.255449</v>
      </c>
    </row>
    <row r="21" spans="1:4">
      <c r="A21" t="s">
        <v>158</v>
      </c>
      <c r="B21">
        <v>160.138642</v>
      </c>
      <c r="C21">
        <v>153.756292</v>
      </c>
    </row>
    <row r="22" spans="1:4">
      <c r="A22" t="s">
        <v>28</v>
      </c>
      <c r="B22">
        <v>155.31176600000001</v>
      </c>
      <c r="C22">
        <v>152.22129200000001</v>
      </c>
      <c r="D22">
        <f t="shared" ref="D22:D31" si="0">C22-10</f>
        <v>142.22129200000001</v>
      </c>
    </row>
    <row r="23" spans="1:4">
      <c r="A23" t="s">
        <v>29</v>
      </c>
      <c r="B23">
        <v>153.88254699999999</v>
      </c>
      <c r="C23">
        <v>151.40129200000001</v>
      </c>
      <c r="D23">
        <f t="shared" si="0"/>
        <v>141.40129200000001</v>
      </c>
    </row>
    <row r="24" spans="1:4">
      <c r="A24" t="s">
        <v>30</v>
      </c>
      <c r="B24">
        <v>144.202009</v>
      </c>
      <c r="C24">
        <v>150.256292</v>
      </c>
      <c r="D24">
        <f t="shared" si="0"/>
        <v>140.256292</v>
      </c>
    </row>
    <row r="25" spans="1:4">
      <c r="A25" t="s">
        <v>31</v>
      </c>
      <c r="B25">
        <v>141.172406</v>
      </c>
      <c r="C25">
        <v>149.12129200000001</v>
      </c>
      <c r="D25">
        <f t="shared" si="0"/>
        <v>139.12129200000001</v>
      </c>
    </row>
    <row r="26" spans="1:4">
      <c r="A26" t="s">
        <v>32</v>
      </c>
      <c r="B26">
        <v>138.55190099999999</v>
      </c>
      <c r="C26">
        <v>148.076292</v>
      </c>
      <c r="D26">
        <f t="shared" si="0"/>
        <v>138.076292</v>
      </c>
    </row>
    <row r="27" spans="1:4">
      <c r="A27" t="s">
        <v>33</v>
      </c>
      <c r="B27">
        <v>136.357662</v>
      </c>
      <c r="C27">
        <v>147.066292</v>
      </c>
      <c r="D27">
        <f t="shared" si="0"/>
        <v>137.066292</v>
      </c>
    </row>
    <row r="28" spans="1:4">
      <c r="A28" t="s">
        <v>34</v>
      </c>
      <c r="B28">
        <v>131.84739099999999</v>
      </c>
      <c r="C28">
        <v>146.11629199999999</v>
      </c>
      <c r="D28">
        <f t="shared" si="0"/>
        <v>136.11629199999999</v>
      </c>
    </row>
    <row r="29" spans="1:4">
      <c r="A29" t="s">
        <v>35</v>
      </c>
      <c r="B29">
        <v>136.72318200000001</v>
      </c>
      <c r="C29">
        <v>145.24129199999999</v>
      </c>
      <c r="D29">
        <f t="shared" si="0"/>
        <v>135.24129199999999</v>
      </c>
    </row>
    <row r="30" spans="1:4">
      <c r="A30" t="s">
        <v>36</v>
      </c>
      <c r="B30">
        <v>139.97102100000001</v>
      </c>
      <c r="C30">
        <v>144.34129200000001</v>
      </c>
      <c r="D30">
        <f t="shared" si="0"/>
        <v>134.34129200000001</v>
      </c>
    </row>
    <row r="31" spans="1:4">
      <c r="A31" t="s">
        <v>37</v>
      </c>
      <c r="B31">
        <v>136.20622499999999</v>
      </c>
      <c r="C31">
        <v>143.49129199999999</v>
      </c>
      <c r="D31">
        <f t="shared" si="0"/>
        <v>133.49129199999999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59999389629810485"/>
  </sheetPr>
  <dimension ref="A1:S16"/>
  <sheetViews>
    <sheetView topLeftCell="A10" zoomScaleNormal="100" workbookViewId="0">
      <selection activeCell="H24" sqref="H24"/>
    </sheetView>
  </sheetViews>
  <sheetFormatPr defaultRowHeight="15"/>
  <cols>
    <col min="1" max="1" width="49.42578125" customWidth="1"/>
    <col min="13" max="13" width="11.7109375" customWidth="1"/>
  </cols>
  <sheetData>
    <row r="1" spans="1:19">
      <c r="A1" s="78"/>
      <c r="B1" s="79">
        <v>2017</v>
      </c>
      <c r="C1" s="79">
        <v>2018</v>
      </c>
      <c r="D1" s="79">
        <v>2019</v>
      </c>
      <c r="E1" s="79">
        <v>2020</v>
      </c>
      <c r="F1" s="79">
        <v>2021</v>
      </c>
      <c r="G1" s="80">
        <v>2022</v>
      </c>
      <c r="H1" s="80">
        <v>2023</v>
      </c>
      <c r="I1" s="81" t="s">
        <v>294</v>
      </c>
    </row>
    <row r="2" spans="1:19" ht="16.5">
      <c r="A2" s="82" t="s">
        <v>295</v>
      </c>
      <c r="B2" s="83">
        <v>0.3</v>
      </c>
      <c r="C2" s="83">
        <v>-1.1000000000000001</v>
      </c>
      <c r="D2" s="83">
        <v>0.1</v>
      </c>
      <c r="E2" s="83">
        <v>0.3</v>
      </c>
      <c r="F2" s="83">
        <v>0</v>
      </c>
      <c r="G2" s="84">
        <v>0.24</v>
      </c>
      <c r="H2" s="85">
        <v>-0.3</v>
      </c>
      <c r="I2" s="86">
        <v>-0.3</v>
      </c>
    </row>
    <row r="3" spans="1:19" ht="16.5">
      <c r="A3" s="82" t="s">
        <v>296</v>
      </c>
      <c r="B3" s="83">
        <v>-2.6</v>
      </c>
      <c r="C3" s="83">
        <v>0.2</v>
      </c>
      <c r="D3" s="83">
        <v>1.1000000000000001</v>
      </c>
      <c r="E3" s="83">
        <v>2.8</v>
      </c>
      <c r="F3" s="83">
        <v>-0.8</v>
      </c>
      <c r="G3" s="84">
        <v>-0.56000000000000005</v>
      </c>
      <c r="H3" s="85">
        <v>-0.6</v>
      </c>
      <c r="I3" s="86">
        <v>0.8</v>
      </c>
    </row>
    <row r="4" spans="1:19" ht="16.5">
      <c r="A4" s="87" t="s">
        <v>297</v>
      </c>
      <c r="B4" s="88">
        <v>-2.5520751821000003</v>
      </c>
      <c r="C4" s="88">
        <v>-2.5645454506999998</v>
      </c>
      <c r="D4" s="88">
        <v>1.5687910762999999</v>
      </c>
      <c r="E4" s="88">
        <v>4.2025479900000002</v>
      </c>
      <c r="F4" s="89">
        <v>-0.75</v>
      </c>
      <c r="G4" s="90">
        <v>-0.1</v>
      </c>
      <c r="H4" s="85">
        <v>-1</v>
      </c>
      <c r="I4" s="91">
        <v>0.5</v>
      </c>
    </row>
    <row r="5" spans="1:19" ht="16.5">
      <c r="A5" s="87" t="s">
        <v>298</v>
      </c>
      <c r="H5" s="85">
        <v>-1</v>
      </c>
      <c r="I5">
        <v>1.4</v>
      </c>
    </row>
    <row r="6" spans="1:19" ht="16.5">
      <c r="A6" s="87" t="s">
        <v>299</v>
      </c>
      <c r="H6" s="85">
        <v>-1</v>
      </c>
      <c r="I6">
        <v>1.9</v>
      </c>
    </row>
    <row r="7" spans="1:19" ht="16.5">
      <c r="A7" s="87" t="s">
        <v>300</v>
      </c>
      <c r="H7" s="85">
        <v>-1</v>
      </c>
      <c r="I7">
        <v>1</v>
      </c>
    </row>
    <row r="8" spans="1:19">
      <c r="A8" t="s">
        <v>301</v>
      </c>
    </row>
    <row r="11" spans="1:19">
      <c r="A11" s="66" t="s">
        <v>302</v>
      </c>
    </row>
    <row r="12" spans="1:19">
      <c r="A12" s="108"/>
      <c r="M12" s="107"/>
      <c r="N12" s="107"/>
      <c r="O12" s="107"/>
      <c r="P12" s="107"/>
      <c r="Q12" s="107"/>
      <c r="R12" s="107"/>
      <c r="S12" s="107"/>
    </row>
    <row r="13" spans="1:19">
      <c r="A13" s="95" t="s">
        <v>303</v>
      </c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E30"/>
  <sheetViews>
    <sheetView workbookViewId="0">
      <selection activeCell="A2" sqref="A2"/>
    </sheetView>
  </sheetViews>
  <sheetFormatPr defaultRowHeight="15"/>
  <sheetData>
    <row r="1" spans="1:5">
      <c r="A1" t="s">
        <v>62</v>
      </c>
      <c r="B1" t="s">
        <v>304</v>
      </c>
      <c r="E1" s="11" t="s">
        <v>305</v>
      </c>
    </row>
    <row r="2" spans="1:5">
      <c r="A2" t="s">
        <v>255</v>
      </c>
      <c r="B2">
        <v>21.8</v>
      </c>
      <c r="E2" s="10" t="s">
        <v>267</v>
      </c>
    </row>
    <row r="3" spans="1:5">
      <c r="A3" t="s">
        <v>256</v>
      </c>
      <c r="B3">
        <v>20.5</v>
      </c>
    </row>
    <row r="4" spans="1:5">
      <c r="A4" t="s">
        <v>257</v>
      </c>
      <c r="B4">
        <v>19.899999999999999</v>
      </c>
    </row>
    <row r="5" spans="1:5">
      <c r="A5" t="s">
        <v>258</v>
      </c>
      <c r="B5">
        <v>20.6</v>
      </c>
    </row>
    <row r="6" spans="1:5">
      <c r="A6" t="s">
        <v>259</v>
      </c>
      <c r="B6">
        <v>20</v>
      </c>
    </row>
    <row r="7" spans="1:5">
      <c r="A7" t="s">
        <v>260</v>
      </c>
      <c r="B7">
        <v>19.399999999999999</v>
      </c>
    </row>
    <row r="8" spans="1:5">
      <c r="A8" t="s">
        <v>261</v>
      </c>
      <c r="B8">
        <v>17.600000000000001</v>
      </c>
    </row>
    <row r="9" spans="1:5">
      <c r="A9" t="s">
        <v>262</v>
      </c>
      <c r="B9">
        <v>18.399999999999999</v>
      </c>
    </row>
    <row r="10" spans="1:5">
      <c r="A10" t="s">
        <v>147</v>
      </c>
      <c r="B10">
        <v>21.5</v>
      </c>
    </row>
    <row r="11" spans="1:5">
      <c r="A11" t="s">
        <v>148</v>
      </c>
      <c r="B11">
        <v>16.899999999999999</v>
      </c>
    </row>
    <row r="12" spans="1:5">
      <c r="A12" t="s">
        <v>149</v>
      </c>
      <c r="B12">
        <v>17.399999999999999</v>
      </c>
    </row>
    <row r="13" spans="1:5">
      <c r="A13" t="s">
        <v>150</v>
      </c>
      <c r="B13">
        <v>17.2</v>
      </c>
    </row>
    <row r="14" spans="1:5">
      <c r="A14" t="s">
        <v>151</v>
      </c>
      <c r="B14">
        <v>19.7</v>
      </c>
    </row>
    <row r="15" spans="1:5">
      <c r="A15" t="s">
        <v>152</v>
      </c>
      <c r="B15">
        <v>17.5</v>
      </c>
    </row>
    <row r="16" spans="1:5">
      <c r="A16" t="s">
        <v>153</v>
      </c>
      <c r="B16">
        <v>18.100000000000001</v>
      </c>
    </row>
    <row r="17" spans="1:2">
      <c r="A17" t="s">
        <v>154</v>
      </c>
      <c r="B17">
        <v>16</v>
      </c>
    </row>
    <row r="18" spans="1:2">
      <c r="A18" t="s">
        <v>155</v>
      </c>
      <c r="B18">
        <v>16.7</v>
      </c>
    </row>
    <row r="19" spans="1:2">
      <c r="A19" t="s">
        <v>156</v>
      </c>
      <c r="B19">
        <v>14.5</v>
      </c>
    </row>
    <row r="20" spans="1:2">
      <c r="A20" t="s">
        <v>157</v>
      </c>
      <c r="B20">
        <v>15</v>
      </c>
    </row>
    <row r="21" spans="1:2">
      <c r="A21" t="s">
        <v>158</v>
      </c>
      <c r="B21">
        <v>14.3</v>
      </c>
    </row>
    <row r="22" spans="1:2">
      <c r="A22" t="s">
        <v>28</v>
      </c>
      <c r="B22">
        <v>14.8</v>
      </c>
    </row>
    <row r="23" spans="1:2">
      <c r="A23" t="s">
        <v>29</v>
      </c>
      <c r="B23">
        <v>13</v>
      </c>
    </row>
    <row r="24" spans="1:2">
      <c r="A24" t="s">
        <v>30</v>
      </c>
      <c r="B24">
        <v>11.6</v>
      </c>
    </row>
    <row r="25" spans="1:2">
      <c r="A25" t="s">
        <v>31</v>
      </c>
      <c r="B25">
        <v>12.7</v>
      </c>
    </row>
    <row r="26" spans="1:2">
      <c r="A26" t="s">
        <v>32</v>
      </c>
      <c r="B26">
        <v>13.7</v>
      </c>
    </row>
    <row r="27" spans="1:2">
      <c r="A27" t="s">
        <v>33</v>
      </c>
      <c r="B27">
        <v>11.7</v>
      </c>
    </row>
    <row r="28" spans="1:2">
      <c r="A28" t="s">
        <v>34</v>
      </c>
      <c r="B28">
        <v>12</v>
      </c>
    </row>
    <row r="29" spans="1:2">
      <c r="A29" t="s">
        <v>35</v>
      </c>
      <c r="B29">
        <v>13.1</v>
      </c>
    </row>
    <row r="30" spans="1:2">
      <c r="A30" t="s">
        <v>36</v>
      </c>
      <c r="B30">
        <v>15.5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D6"/>
  <sheetViews>
    <sheetView workbookViewId="0">
      <selection activeCell="C11" sqref="C11"/>
    </sheetView>
  </sheetViews>
  <sheetFormatPr defaultRowHeight="15"/>
  <cols>
    <col min="1" max="1" width="28" customWidth="1"/>
  </cols>
  <sheetData>
    <row r="1" spans="1:4">
      <c r="B1" t="s">
        <v>306</v>
      </c>
      <c r="D1" s="66" t="s">
        <v>307</v>
      </c>
    </row>
    <row r="2" spans="1:4">
      <c r="A2" t="s">
        <v>308</v>
      </c>
      <c r="B2">
        <v>60.3</v>
      </c>
      <c r="D2" s="67" t="s">
        <v>309</v>
      </c>
    </row>
    <row r="3" spans="1:4">
      <c r="A3" t="s">
        <v>310</v>
      </c>
      <c r="B3">
        <v>24.8</v>
      </c>
    </row>
    <row r="4" spans="1:4">
      <c r="A4" t="s">
        <v>311</v>
      </c>
      <c r="B4">
        <v>-13.3</v>
      </c>
    </row>
    <row r="5" spans="1:4">
      <c r="A5" t="s">
        <v>312</v>
      </c>
      <c r="B5">
        <v>11.4</v>
      </c>
    </row>
    <row r="6" spans="1:4">
      <c r="A6" t="s">
        <v>313</v>
      </c>
      <c r="B6">
        <v>71.8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</sheetPr>
  <dimension ref="A1:BZ8"/>
  <sheetViews>
    <sheetView workbookViewId="0">
      <selection activeCell="BU23" sqref="BU23"/>
    </sheetView>
  </sheetViews>
  <sheetFormatPr defaultRowHeight="15"/>
  <cols>
    <col min="2" max="74" width="11.5703125" bestFit="1" customWidth="1"/>
  </cols>
  <sheetData>
    <row r="1" spans="1:78">
      <c r="B1" s="76">
        <v>43131</v>
      </c>
      <c r="C1" s="76">
        <f>EOMONTH(B1,1)</f>
        <v>43159</v>
      </c>
      <c r="D1" s="76">
        <f t="shared" ref="D1:BO1" si="0">EOMONTH(C1,1)</f>
        <v>43190</v>
      </c>
      <c r="E1" s="76">
        <f t="shared" si="0"/>
        <v>43220</v>
      </c>
      <c r="F1" s="76">
        <f t="shared" si="0"/>
        <v>43251</v>
      </c>
      <c r="G1" s="76">
        <f t="shared" si="0"/>
        <v>43281</v>
      </c>
      <c r="H1" s="76">
        <f t="shared" si="0"/>
        <v>43312</v>
      </c>
      <c r="I1" s="76">
        <f t="shared" si="0"/>
        <v>43343</v>
      </c>
      <c r="J1" s="76">
        <f t="shared" si="0"/>
        <v>43373</v>
      </c>
      <c r="K1" s="76">
        <f t="shared" si="0"/>
        <v>43404</v>
      </c>
      <c r="L1" s="76">
        <f t="shared" si="0"/>
        <v>43434</v>
      </c>
      <c r="M1" s="76">
        <f t="shared" si="0"/>
        <v>43465</v>
      </c>
      <c r="N1" s="76">
        <f t="shared" si="0"/>
        <v>43496</v>
      </c>
      <c r="O1" s="76">
        <f t="shared" si="0"/>
        <v>43524</v>
      </c>
      <c r="P1" s="76">
        <f t="shared" si="0"/>
        <v>43555</v>
      </c>
      <c r="Q1" s="76">
        <f t="shared" si="0"/>
        <v>43585</v>
      </c>
      <c r="R1" s="76">
        <f t="shared" si="0"/>
        <v>43616</v>
      </c>
      <c r="S1" s="76">
        <f t="shared" si="0"/>
        <v>43646</v>
      </c>
      <c r="T1" s="76">
        <f t="shared" si="0"/>
        <v>43677</v>
      </c>
      <c r="U1" s="76">
        <f t="shared" si="0"/>
        <v>43708</v>
      </c>
      <c r="V1" s="76">
        <f t="shared" si="0"/>
        <v>43738</v>
      </c>
      <c r="W1" s="76">
        <f t="shared" si="0"/>
        <v>43769</v>
      </c>
      <c r="X1" s="76">
        <f t="shared" si="0"/>
        <v>43799</v>
      </c>
      <c r="Y1" s="76">
        <f t="shared" si="0"/>
        <v>43830</v>
      </c>
      <c r="Z1" s="76">
        <f t="shared" si="0"/>
        <v>43861</v>
      </c>
      <c r="AA1" s="76">
        <f t="shared" si="0"/>
        <v>43890</v>
      </c>
      <c r="AB1" s="76">
        <f t="shared" si="0"/>
        <v>43921</v>
      </c>
      <c r="AC1" s="76">
        <f t="shared" si="0"/>
        <v>43951</v>
      </c>
      <c r="AD1" s="76">
        <f t="shared" si="0"/>
        <v>43982</v>
      </c>
      <c r="AE1" s="76">
        <f t="shared" si="0"/>
        <v>44012</v>
      </c>
      <c r="AF1" s="76">
        <f t="shared" si="0"/>
        <v>44043</v>
      </c>
      <c r="AG1" s="76">
        <f t="shared" si="0"/>
        <v>44074</v>
      </c>
      <c r="AH1" s="76">
        <f t="shared" si="0"/>
        <v>44104</v>
      </c>
      <c r="AI1" s="76">
        <f t="shared" si="0"/>
        <v>44135</v>
      </c>
      <c r="AJ1" s="76">
        <f t="shared" si="0"/>
        <v>44165</v>
      </c>
      <c r="AK1" s="76">
        <f t="shared" si="0"/>
        <v>44196</v>
      </c>
      <c r="AL1" s="76">
        <f t="shared" si="0"/>
        <v>44227</v>
      </c>
      <c r="AM1" s="76">
        <f t="shared" si="0"/>
        <v>44255</v>
      </c>
      <c r="AN1" s="76">
        <f t="shared" si="0"/>
        <v>44286</v>
      </c>
      <c r="AO1" s="76">
        <f t="shared" si="0"/>
        <v>44316</v>
      </c>
      <c r="AP1" s="76">
        <f t="shared" si="0"/>
        <v>44347</v>
      </c>
      <c r="AQ1" s="76">
        <f t="shared" si="0"/>
        <v>44377</v>
      </c>
      <c r="AR1" s="76">
        <f t="shared" si="0"/>
        <v>44408</v>
      </c>
      <c r="AS1" s="76">
        <f t="shared" si="0"/>
        <v>44439</v>
      </c>
      <c r="AT1" s="76">
        <f t="shared" si="0"/>
        <v>44469</v>
      </c>
      <c r="AU1" s="76">
        <f t="shared" si="0"/>
        <v>44500</v>
      </c>
      <c r="AV1" s="76">
        <f t="shared" si="0"/>
        <v>44530</v>
      </c>
      <c r="AW1" s="76">
        <f t="shared" si="0"/>
        <v>44561</v>
      </c>
      <c r="AX1" s="76">
        <f t="shared" si="0"/>
        <v>44592</v>
      </c>
      <c r="AY1" s="76">
        <f t="shared" si="0"/>
        <v>44620</v>
      </c>
      <c r="AZ1" s="76">
        <f t="shared" si="0"/>
        <v>44651</v>
      </c>
      <c r="BA1" s="76">
        <f t="shared" si="0"/>
        <v>44681</v>
      </c>
      <c r="BB1" s="76">
        <f t="shared" si="0"/>
        <v>44712</v>
      </c>
      <c r="BC1" s="76">
        <f t="shared" si="0"/>
        <v>44742</v>
      </c>
      <c r="BD1" s="76">
        <f t="shared" si="0"/>
        <v>44773</v>
      </c>
      <c r="BE1" s="76">
        <f t="shared" si="0"/>
        <v>44804</v>
      </c>
      <c r="BF1" s="76">
        <f t="shared" si="0"/>
        <v>44834</v>
      </c>
      <c r="BG1" s="76">
        <f t="shared" si="0"/>
        <v>44865</v>
      </c>
      <c r="BH1" s="76">
        <f t="shared" si="0"/>
        <v>44895</v>
      </c>
      <c r="BI1" s="76">
        <f t="shared" si="0"/>
        <v>44926</v>
      </c>
      <c r="BJ1" s="76">
        <f t="shared" si="0"/>
        <v>44957</v>
      </c>
      <c r="BK1" s="76">
        <f t="shared" si="0"/>
        <v>44985</v>
      </c>
      <c r="BL1" s="76">
        <f t="shared" si="0"/>
        <v>45016</v>
      </c>
      <c r="BM1" s="76">
        <f t="shared" si="0"/>
        <v>45046</v>
      </c>
      <c r="BN1" s="76">
        <f t="shared" si="0"/>
        <v>45077</v>
      </c>
      <c r="BO1" s="76">
        <f t="shared" si="0"/>
        <v>45107</v>
      </c>
      <c r="BP1" s="76">
        <f t="shared" ref="BP1:BZ1" si="1">EOMONTH(BO1,1)</f>
        <v>45138</v>
      </c>
      <c r="BQ1" s="76">
        <f t="shared" si="1"/>
        <v>45169</v>
      </c>
      <c r="BR1" s="76">
        <f t="shared" si="1"/>
        <v>45199</v>
      </c>
      <c r="BS1" s="76">
        <f t="shared" si="1"/>
        <v>45230</v>
      </c>
      <c r="BT1" s="76">
        <f t="shared" si="1"/>
        <v>45260</v>
      </c>
      <c r="BU1" s="76">
        <f t="shared" si="1"/>
        <v>45291</v>
      </c>
      <c r="BV1" s="76">
        <f t="shared" si="1"/>
        <v>45322</v>
      </c>
      <c r="BW1" s="76">
        <f t="shared" si="1"/>
        <v>45351</v>
      </c>
      <c r="BX1" s="76">
        <f t="shared" si="1"/>
        <v>45382</v>
      </c>
      <c r="BY1" s="76">
        <f t="shared" si="1"/>
        <v>45412</v>
      </c>
      <c r="BZ1" s="76">
        <f t="shared" si="1"/>
        <v>45443</v>
      </c>
    </row>
    <row r="2" spans="1:78">
      <c r="A2" t="s">
        <v>314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4">
        <v>255216</v>
      </c>
      <c r="BX2" s="118">
        <v>261248</v>
      </c>
      <c r="BY2" s="118">
        <v>261809.71577264139</v>
      </c>
      <c r="BZ2" s="118">
        <v>264904</v>
      </c>
    </row>
    <row r="3" spans="1:78">
      <c r="A3" t="s">
        <v>315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4">
        <v>332760.09999999998</v>
      </c>
      <c r="BX3" s="118">
        <v>351156.14400000003</v>
      </c>
      <c r="BY3" s="118">
        <v>338382.66000000003</v>
      </c>
      <c r="BZ3" s="118">
        <v>361608.79299999995</v>
      </c>
    </row>
    <row r="4" spans="1:78">
      <c r="A4" t="s">
        <v>316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4">
        <v>30.383710000000001</v>
      </c>
      <c r="BX4" s="118">
        <v>34.414864037236669</v>
      </c>
      <c r="BY4" s="118">
        <v>29.24755637940325</v>
      </c>
      <c r="BZ4" s="118">
        <v>36.505599386947694</v>
      </c>
    </row>
    <row r="7" spans="1:78">
      <c r="A7" s="66" t="s">
        <v>317</v>
      </c>
    </row>
    <row r="8" spans="1:78">
      <c r="A8" s="67" t="s">
        <v>318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D31"/>
  <sheetViews>
    <sheetView workbookViewId="0">
      <selection activeCell="M37" sqref="M37"/>
    </sheetView>
  </sheetViews>
  <sheetFormatPr defaultRowHeight="15"/>
  <sheetData>
    <row r="1" spans="1:4">
      <c r="B1" s="75" t="s">
        <v>319</v>
      </c>
    </row>
    <row r="2" spans="1:4">
      <c r="A2" s="62" t="s">
        <v>255</v>
      </c>
      <c r="B2" s="56">
        <v>2.9808167012552929</v>
      </c>
      <c r="C2" s="57"/>
      <c r="D2" s="11" t="s">
        <v>320</v>
      </c>
    </row>
    <row r="3" spans="1:4">
      <c r="A3" s="62" t="s">
        <v>256</v>
      </c>
      <c r="B3" s="56">
        <v>3.3461867737359938</v>
      </c>
      <c r="C3" s="57"/>
      <c r="D3" s="10" t="s">
        <v>321</v>
      </c>
    </row>
    <row r="4" spans="1:4">
      <c r="A4" s="62" t="s">
        <v>257</v>
      </c>
      <c r="B4" s="56">
        <v>3.4321536148097351</v>
      </c>
      <c r="C4" s="57"/>
    </row>
    <row r="5" spans="1:4">
      <c r="A5" s="62" t="s">
        <v>258</v>
      </c>
      <c r="B5" s="56">
        <v>6.1749025853675761</v>
      </c>
      <c r="C5" s="57"/>
    </row>
    <row r="6" spans="1:4">
      <c r="A6" s="62" t="s">
        <v>259</v>
      </c>
      <c r="B6" s="58">
        <v>5.0221094029557065</v>
      </c>
      <c r="C6" s="56"/>
    </row>
    <row r="7" spans="1:4">
      <c r="A7" s="62" t="s">
        <v>260</v>
      </c>
      <c r="B7" s="58">
        <v>4.9622860691974182</v>
      </c>
      <c r="C7" s="62"/>
    </row>
    <row r="8" spans="1:4">
      <c r="A8" s="62" t="s">
        <v>261</v>
      </c>
      <c r="B8" s="56">
        <v>2.7228988627880284</v>
      </c>
      <c r="C8" s="57"/>
    </row>
    <row r="9" spans="1:4">
      <c r="A9" s="62" t="s">
        <v>262</v>
      </c>
      <c r="B9" s="56">
        <v>3.9</v>
      </c>
      <c r="C9" s="57"/>
    </row>
    <row r="10" spans="1:4">
      <c r="A10" s="57" t="s">
        <v>147</v>
      </c>
      <c r="B10" s="56">
        <v>3</v>
      </c>
      <c r="C10" s="57"/>
    </row>
    <row r="11" spans="1:4">
      <c r="A11" s="57" t="s">
        <v>148</v>
      </c>
      <c r="B11" s="56">
        <v>3.6</v>
      </c>
      <c r="C11" s="57"/>
    </row>
    <row r="12" spans="1:4">
      <c r="A12" s="57" t="s">
        <v>149</v>
      </c>
      <c r="B12" s="56">
        <v>4.5</v>
      </c>
      <c r="C12" s="57"/>
    </row>
    <row r="13" spans="1:4">
      <c r="A13" s="57" t="s">
        <v>150</v>
      </c>
      <c r="B13" s="58">
        <v>3</v>
      </c>
      <c r="C13" s="57"/>
    </row>
    <row r="14" spans="1:4">
      <c r="A14" s="57" t="s">
        <v>151</v>
      </c>
      <c r="B14" s="59">
        <v>7.7</v>
      </c>
      <c r="C14" s="57"/>
    </row>
    <row r="15" spans="1:4">
      <c r="A15" s="57" t="s">
        <v>152</v>
      </c>
      <c r="B15" s="59">
        <v>0</v>
      </c>
      <c r="C15" s="57"/>
    </row>
    <row r="16" spans="1:4">
      <c r="A16" s="57" t="s">
        <v>153</v>
      </c>
      <c r="B16" s="59">
        <v>2.1</v>
      </c>
      <c r="C16" s="57"/>
    </row>
    <row r="17" spans="1:2">
      <c r="A17" s="57" t="s">
        <v>154</v>
      </c>
      <c r="B17" s="59">
        <v>2.7</v>
      </c>
    </row>
    <row r="18" spans="1:2">
      <c r="A18" s="57" t="s">
        <v>155</v>
      </c>
      <c r="B18" s="60">
        <v>1.7</v>
      </c>
    </row>
    <row r="19" spans="1:2">
      <c r="A19" s="57" t="s">
        <v>156</v>
      </c>
      <c r="B19" s="60">
        <v>10.199999999999999</v>
      </c>
    </row>
    <row r="20" spans="1:2">
      <c r="A20" s="57" t="s">
        <v>157</v>
      </c>
      <c r="B20" s="61">
        <v>10.1</v>
      </c>
    </row>
    <row r="21" spans="1:2">
      <c r="A21" s="57" t="s">
        <v>158</v>
      </c>
      <c r="B21" s="61">
        <v>9.8000000000000007</v>
      </c>
    </row>
    <row r="22" spans="1:2">
      <c r="A22" s="57" t="s">
        <v>28</v>
      </c>
      <c r="B22" s="62">
        <v>11.1</v>
      </c>
    </row>
    <row r="23" spans="1:2">
      <c r="A23" s="57" t="s">
        <v>29</v>
      </c>
      <c r="B23" s="62">
        <v>15.1</v>
      </c>
    </row>
    <row r="24" spans="1:2">
      <c r="A24" s="57" t="s">
        <v>30</v>
      </c>
      <c r="B24" s="62">
        <v>21.7</v>
      </c>
    </row>
    <row r="25" spans="1:2">
      <c r="A25" s="57" t="s">
        <v>31</v>
      </c>
      <c r="B25" s="62">
        <v>26.6</v>
      </c>
    </row>
    <row r="26" spans="1:2">
      <c r="A26" s="57" t="s">
        <v>32</v>
      </c>
      <c r="B26" s="62">
        <v>26.5</v>
      </c>
    </row>
    <row r="27" spans="1:2">
      <c r="A27" s="57" t="s">
        <v>33</v>
      </c>
      <c r="B27" s="62">
        <v>18</v>
      </c>
    </row>
    <row r="28" spans="1:2">
      <c r="A28" s="57" t="s">
        <v>34</v>
      </c>
      <c r="B28" s="62">
        <v>10.6</v>
      </c>
    </row>
    <row r="29" spans="1:2">
      <c r="A29" s="57" t="s">
        <v>35</v>
      </c>
      <c r="B29" s="62">
        <v>7.9</v>
      </c>
    </row>
    <row r="30" spans="1:2">
      <c r="A30" s="57" t="s">
        <v>36</v>
      </c>
      <c r="B30" s="2">
        <v>7.259870480647507</v>
      </c>
    </row>
    <row r="31" spans="1:2">
      <c r="A31" t="s">
        <v>37</v>
      </c>
      <c r="B31" s="62">
        <v>4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CO8"/>
  <sheetViews>
    <sheetView workbookViewId="0">
      <selection activeCell="CO4" sqref="CO4"/>
    </sheetView>
  </sheetViews>
  <sheetFormatPr defaultRowHeight="15"/>
  <sheetData>
    <row r="1" spans="1:93" ht="18">
      <c r="A1" s="21"/>
      <c r="B1" s="24">
        <v>42765</v>
      </c>
      <c r="C1" s="24">
        <f>EOMONTH(B1,1)</f>
        <v>42794</v>
      </c>
      <c r="D1" s="24">
        <f t="shared" ref="D1:BO1" si="0">EOMONTH(C1,1)</f>
        <v>42825</v>
      </c>
      <c r="E1" s="24">
        <f t="shared" si="0"/>
        <v>42855</v>
      </c>
      <c r="F1" s="24">
        <f t="shared" si="0"/>
        <v>42886</v>
      </c>
      <c r="G1" s="24">
        <f t="shared" si="0"/>
        <v>42916</v>
      </c>
      <c r="H1" s="24">
        <f t="shared" si="0"/>
        <v>42947</v>
      </c>
      <c r="I1" s="24">
        <f t="shared" si="0"/>
        <v>42978</v>
      </c>
      <c r="J1" s="24">
        <f t="shared" si="0"/>
        <v>43008</v>
      </c>
      <c r="K1" s="24">
        <f t="shared" si="0"/>
        <v>43039</v>
      </c>
      <c r="L1" s="24">
        <f t="shared" si="0"/>
        <v>43069</v>
      </c>
      <c r="M1" s="24">
        <f t="shared" si="0"/>
        <v>43100</v>
      </c>
      <c r="N1" s="24">
        <f t="shared" si="0"/>
        <v>43131</v>
      </c>
      <c r="O1" s="24">
        <f t="shared" si="0"/>
        <v>43159</v>
      </c>
      <c r="P1" s="24">
        <f t="shared" si="0"/>
        <v>43190</v>
      </c>
      <c r="Q1" s="24">
        <f t="shared" si="0"/>
        <v>43220</v>
      </c>
      <c r="R1" s="24">
        <f t="shared" si="0"/>
        <v>43251</v>
      </c>
      <c r="S1" s="24">
        <f t="shared" si="0"/>
        <v>43281</v>
      </c>
      <c r="T1" s="24">
        <f t="shared" si="0"/>
        <v>43312</v>
      </c>
      <c r="U1" s="24">
        <f t="shared" si="0"/>
        <v>43343</v>
      </c>
      <c r="V1" s="24">
        <f t="shared" si="0"/>
        <v>43373</v>
      </c>
      <c r="W1" s="24">
        <f t="shared" si="0"/>
        <v>43404</v>
      </c>
      <c r="X1" s="24">
        <f t="shared" si="0"/>
        <v>43434</v>
      </c>
      <c r="Y1" s="24">
        <f t="shared" si="0"/>
        <v>43465</v>
      </c>
      <c r="Z1" s="24">
        <f t="shared" si="0"/>
        <v>43496</v>
      </c>
      <c r="AA1" s="24">
        <f t="shared" si="0"/>
        <v>43524</v>
      </c>
      <c r="AB1" s="24">
        <f t="shared" si="0"/>
        <v>43555</v>
      </c>
      <c r="AC1" s="24">
        <f t="shared" si="0"/>
        <v>43585</v>
      </c>
      <c r="AD1" s="24">
        <f t="shared" si="0"/>
        <v>43616</v>
      </c>
      <c r="AE1" s="24">
        <f t="shared" si="0"/>
        <v>43646</v>
      </c>
      <c r="AF1" s="24">
        <f t="shared" si="0"/>
        <v>43677</v>
      </c>
      <c r="AG1" s="24">
        <f t="shared" si="0"/>
        <v>43708</v>
      </c>
      <c r="AH1" s="24">
        <f t="shared" si="0"/>
        <v>43738</v>
      </c>
      <c r="AI1" s="24">
        <f t="shared" si="0"/>
        <v>43769</v>
      </c>
      <c r="AJ1" s="24">
        <f t="shared" si="0"/>
        <v>43799</v>
      </c>
      <c r="AK1" s="24">
        <f t="shared" si="0"/>
        <v>43830</v>
      </c>
      <c r="AL1" s="24">
        <f t="shared" si="0"/>
        <v>43861</v>
      </c>
      <c r="AM1" s="24">
        <f t="shared" si="0"/>
        <v>43890</v>
      </c>
      <c r="AN1" s="24">
        <f t="shared" si="0"/>
        <v>43921</v>
      </c>
      <c r="AO1" s="24">
        <f t="shared" si="0"/>
        <v>43951</v>
      </c>
      <c r="AP1" s="24">
        <f t="shared" si="0"/>
        <v>43982</v>
      </c>
      <c r="AQ1" s="24">
        <f t="shared" si="0"/>
        <v>44012</v>
      </c>
      <c r="AR1" s="24">
        <f t="shared" si="0"/>
        <v>44043</v>
      </c>
      <c r="AS1" s="24">
        <f t="shared" si="0"/>
        <v>44074</v>
      </c>
      <c r="AT1" s="24">
        <f t="shared" si="0"/>
        <v>44104</v>
      </c>
      <c r="AU1" s="24">
        <f t="shared" si="0"/>
        <v>44135</v>
      </c>
      <c r="AV1" s="24">
        <f t="shared" si="0"/>
        <v>44165</v>
      </c>
      <c r="AW1" s="24">
        <f t="shared" si="0"/>
        <v>44196</v>
      </c>
      <c r="AX1" s="24">
        <f t="shared" si="0"/>
        <v>44227</v>
      </c>
      <c r="AY1" s="24">
        <f t="shared" si="0"/>
        <v>44255</v>
      </c>
      <c r="AZ1" s="24">
        <f t="shared" si="0"/>
        <v>44286</v>
      </c>
      <c r="BA1" s="24">
        <f t="shared" si="0"/>
        <v>44316</v>
      </c>
      <c r="BB1" s="24">
        <f t="shared" si="0"/>
        <v>44347</v>
      </c>
      <c r="BC1" s="24">
        <f t="shared" si="0"/>
        <v>44377</v>
      </c>
      <c r="BD1" s="24">
        <f t="shared" si="0"/>
        <v>44408</v>
      </c>
      <c r="BE1" s="24">
        <f t="shared" si="0"/>
        <v>44439</v>
      </c>
      <c r="BF1" s="24">
        <f t="shared" si="0"/>
        <v>44469</v>
      </c>
      <c r="BG1" s="24">
        <f t="shared" si="0"/>
        <v>44500</v>
      </c>
      <c r="BH1" s="24">
        <f t="shared" si="0"/>
        <v>44530</v>
      </c>
      <c r="BI1" s="24">
        <f t="shared" si="0"/>
        <v>44561</v>
      </c>
      <c r="BJ1" s="24">
        <f t="shared" si="0"/>
        <v>44592</v>
      </c>
      <c r="BK1" s="24">
        <f t="shared" si="0"/>
        <v>44620</v>
      </c>
      <c r="BL1" s="24">
        <f t="shared" si="0"/>
        <v>44651</v>
      </c>
      <c r="BM1" s="24">
        <f t="shared" si="0"/>
        <v>44681</v>
      </c>
      <c r="BN1" s="24">
        <f t="shared" si="0"/>
        <v>44712</v>
      </c>
      <c r="BO1" s="24">
        <f t="shared" si="0"/>
        <v>44742</v>
      </c>
      <c r="BP1" s="24">
        <f t="shared" ref="BP1:CI1" si="1">EOMONTH(BO1,1)</f>
        <v>44773</v>
      </c>
      <c r="BQ1" s="24">
        <f t="shared" si="1"/>
        <v>44804</v>
      </c>
      <c r="BR1" s="24">
        <f t="shared" si="1"/>
        <v>44834</v>
      </c>
      <c r="BS1" s="24">
        <f t="shared" si="1"/>
        <v>44865</v>
      </c>
      <c r="BT1" s="24">
        <f t="shared" si="1"/>
        <v>44895</v>
      </c>
      <c r="BU1" s="24">
        <f t="shared" si="1"/>
        <v>44926</v>
      </c>
      <c r="BV1" s="24">
        <f t="shared" si="1"/>
        <v>44957</v>
      </c>
      <c r="BW1" s="24">
        <f t="shared" si="1"/>
        <v>44985</v>
      </c>
      <c r="BX1" s="24">
        <f t="shared" si="1"/>
        <v>45016</v>
      </c>
      <c r="BY1" s="24">
        <f t="shared" si="1"/>
        <v>45046</v>
      </c>
      <c r="BZ1" s="24">
        <f t="shared" si="1"/>
        <v>45077</v>
      </c>
      <c r="CA1" s="24">
        <f t="shared" si="1"/>
        <v>45107</v>
      </c>
      <c r="CB1" s="24">
        <f t="shared" si="1"/>
        <v>45138</v>
      </c>
      <c r="CC1" s="24">
        <f t="shared" si="1"/>
        <v>45169</v>
      </c>
      <c r="CD1" s="24">
        <f t="shared" si="1"/>
        <v>45199</v>
      </c>
      <c r="CE1" s="24">
        <f t="shared" si="1"/>
        <v>45230</v>
      </c>
      <c r="CF1" s="24">
        <f t="shared" si="1"/>
        <v>45260</v>
      </c>
      <c r="CG1" s="24">
        <f t="shared" si="1"/>
        <v>45291</v>
      </c>
      <c r="CH1" s="24">
        <f t="shared" si="1"/>
        <v>45322</v>
      </c>
      <c r="CI1" s="24">
        <f t="shared" si="1"/>
        <v>45351</v>
      </c>
      <c r="CJ1" s="24">
        <f>EOMONTH(CI1,1)</f>
        <v>45382</v>
      </c>
      <c r="CK1" s="24">
        <f>EOMONTH(CJ1,1)</f>
        <v>45412</v>
      </c>
      <c r="CL1" s="24">
        <f t="shared" ref="CL1:CO1" si="2">EOMONTH(CK1,1)</f>
        <v>45443</v>
      </c>
      <c r="CM1" s="24">
        <f t="shared" si="2"/>
        <v>45473</v>
      </c>
      <c r="CN1" s="24">
        <f t="shared" si="2"/>
        <v>45504</v>
      </c>
      <c r="CO1" s="24">
        <f t="shared" si="2"/>
        <v>45535</v>
      </c>
    </row>
    <row r="2" spans="1:93">
      <c r="A2" s="22" t="s">
        <v>322</v>
      </c>
      <c r="B2" s="23">
        <v>-0.64611632998445145</v>
      </c>
      <c r="C2" s="23">
        <v>-0.15407780038489705</v>
      </c>
      <c r="D2" s="23">
        <v>-0.13048516098434959</v>
      </c>
      <c r="E2" s="23">
        <v>1.1728146076112722</v>
      </c>
      <c r="F2" s="23">
        <v>1.6032775336452687</v>
      </c>
      <c r="G2" s="23">
        <v>1.1093361034010769</v>
      </c>
      <c r="H2" s="23">
        <v>0.86797896809109432</v>
      </c>
      <c r="I2" s="23">
        <v>0.94738361679344507</v>
      </c>
      <c r="J2" s="23">
        <v>0.95424660345031498</v>
      </c>
      <c r="K2" s="23">
        <v>1.2118173007579003</v>
      </c>
      <c r="L2" s="23">
        <v>2.2196784606922222</v>
      </c>
      <c r="M2" s="23">
        <v>2.6114840393908452</v>
      </c>
      <c r="N2" s="23">
        <v>2.8529795783609018</v>
      </c>
      <c r="O2" s="23">
        <v>3.2731236147622127</v>
      </c>
      <c r="P2" s="23">
        <v>3.7257030377103177</v>
      </c>
      <c r="Q2" s="23">
        <v>2.3721461376945854</v>
      </c>
      <c r="R2" s="23">
        <v>1.5580723816117228</v>
      </c>
      <c r="S2" s="23">
        <v>0.87704172905336009</v>
      </c>
      <c r="T2" s="23">
        <v>2.3265215483361033</v>
      </c>
      <c r="U2" s="23">
        <v>3.3257115923030796</v>
      </c>
      <c r="V2" s="23">
        <v>3.5247098838569855</v>
      </c>
      <c r="W2" s="23">
        <v>2.8304155224667227</v>
      </c>
      <c r="X2" s="23">
        <v>1.8479154316792545</v>
      </c>
      <c r="Y2" s="23">
        <v>1.791220902632503</v>
      </c>
      <c r="Z2" s="23">
        <v>0.79097636655593817</v>
      </c>
      <c r="AA2" s="23">
        <v>1.8976618564859677</v>
      </c>
      <c r="AB2" s="23">
        <v>1.8811658309776789</v>
      </c>
      <c r="AC2" s="23">
        <v>2.1504850922055851</v>
      </c>
      <c r="AD2" s="23">
        <v>2.7652597181531604</v>
      </c>
      <c r="AE2" s="23">
        <v>2.4537257060515287</v>
      </c>
      <c r="AF2" s="23">
        <v>1.6569795204561188</v>
      </c>
      <c r="AG2" s="23">
        <v>0.62640298352253865</v>
      </c>
      <c r="AH2" s="23">
        <v>0.4779395808177469</v>
      </c>
      <c r="AI2" s="23">
        <v>0.90758416975660339</v>
      </c>
      <c r="AJ2" s="23">
        <v>0.95520540298832657</v>
      </c>
      <c r="AK2" s="23">
        <v>0.72816647657032263</v>
      </c>
      <c r="AL2" s="23">
        <v>0.27658563406932046</v>
      </c>
      <c r="AM2" s="23">
        <v>-0.54084569473357647</v>
      </c>
      <c r="AN2" s="23">
        <v>-0.11022336893734064</v>
      </c>
      <c r="AO2" s="23">
        <v>0.85542195075301208</v>
      </c>
      <c r="AP2" s="23">
        <v>1.1580085630585586</v>
      </c>
      <c r="AQ2" s="23">
        <v>1.6775261712187017</v>
      </c>
      <c r="AR2" s="23">
        <v>1.518789830326071</v>
      </c>
      <c r="AS2" s="23">
        <v>1.8167405331195141</v>
      </c>
      <c r="AT2" s="23">
        <v>1.432684471732145</v>
      </c>
      <c r="AU2" s="23">
        <v>1.3441364663877948</v>
      </c>
      <c r="AV2" s="23">
        <v>1.5585891969739833</v>
      </c>
      <c r="AW2" s="23">
        <v>3.6638246566410544</v>
      </c>
      <c r="AX2" s="23">
        <v>4.5145896418806757</v>
      </c>
      <c r="AY2" s="23">
        <v>5.3267515218686157</v>
      </c>
      <c r="AZ2" s="23">
        <v>5.7810093225210153</v>
      </c>
      <c r="BA2" s="23">
        <v>6.1569193415034249</v>
      </c>
      <c r="BB2" s="23">
        <v>5.9006948589405113</v>
      </c>
      <c r="BC2" s="23">
        <v>6.5046445234630141</v>
      </c>
      <c r="BD2" s="23">
        <v>8.2227275731565896</v>
      </c>
      <c r="BE2" s="23">
        <v>8.7823860822629456</v>
      </c>
      <c r="BF2" s="23">
        <v>8.888653955380704</v>
      </c>
      <c r="BG2" s="23">
        <v>9.1040943851331804</v>
      </c>
      <c r="BH2" s="23">
        <v>9.5566762184103169</v>
      </c>
      <c r="BI2" s="23">
        <v>7.6754534627573037</v>
      </c>
      <c r="BJ2" s="23">
        <v>7.0769205766376473</v>
      </c>
      <c r="BK2" s="23">
        <v>6.5432090002152989</v>
      </c>
      <c r="BL2" s="23">
        <v>7.3617969746000398</v>
      </c>
      <c r="BM2" s="23">
        <v>8.425258051920423</v>
      </c>
      <c r="BN2" s="23">
        <v>8.986291781695229</v>
      </c>
      <c r="BO2" s="23">
        <v>10.274467693331417</v>
      </c>
      <c r="BP2" s="23">
        <v>9.3216627279492741</v>
      </c>
      <c r="BQ2" s="23">
        <v>9.1287829914559211</v>
      </c>
      <c r="BR2" s="23">
        <v>9.9151144159474569</v>
      </c>
      <c r="BS2" s="23">
        <v>9.477165434431484</v>
      </c>
      <c r="BT2" s="23">
        <v>8.8458529072118779</v>
      </c>
      <c r="BU2" s="23">
        <v>8.3038746904979632</v>
      </c>
      <c r="BV2" s="23">
        <v>8.0513101873765436</v>
      </c>
      <c r="BW2" s="23">
        <v>8.0504413480061601</v>
      </c>
      <c r="BX2" s="23">
        <v>5.4496798492637026</v>
      </c>
      <c r="BY2" s="23">
        <v>3.2368670906421926</v>
      </c>
      <c r="BZ2" s="23">
        <v>1.2882103317104878</v>
      </c>
      <c r="CA2" s="23">
        <v>-0.5064612212229207</v>
      </c>
      <c r="CB2" s="23">
        <v>-0.10059010767696464</v>
      </c>
      <c r="CC2" s="23">
        <v>-0.16722027022430552</v>
      </c>
      <c r="CD2" s="23">
        <v>7.678399261045854E-2</v>
      </c>
      <c r="CE2" s="23">
        <v>0.12196043169521431</v>
      </c>
      <c r="CF2" s="23">
        <v>-0.48885044501216157</v>
      </c>
      <c r="CG2" s="23">
        <v>-0.62021525726359528</v>
      </c>
      <c r="CH2" s="23">
        <v>-0.85954367090971573</v>
      </c>
      <c r="CI2" s="23">
        <v>-1.7</v>
      </c>
      <c r="CJ2" s="23">
        <v>-1.2012081435271824</v>
      </c>
      <c r="CK2" s="23">
        <v>-0.7282248727489673</v>
      </c>
      <c r="CL2" s="23">
        <v>0.3</v>
      </c>
      <c r="CM2" s="23">
        <v>0.8</v>
      </c>
      <c r="CN2" s="23">
        <v>1.4</v>
      </c>
      <c r="CO2" s="23">
        <v>1.3</v>
      </c>
    </row>
    <row r="3" spans="1:93">
      <c r="A3" s="22" t="s">
        <v>48</v>
      </c>
      <c r="B3" s="23">
        <v>4</v>
      </c>
      <c r="C3" s="23">
        <v>4</v>
      </c>
      <c r="D3" s="23">
        <v>4</v>
      </c>
      <c r="E3" s="23">
        <v>4</v>
      </c>
      <c r="F3" s="23">
        <v>4</v>
      </c>
      <c r="G3" s="23">
        <v>4</v>
      </c>
      <c r="H3" s="23">
        <v>4</v>
      </c>
      <c r="I3" s="23">
        <v>4</v>
      </c>
      <c r="J3" s="23">
        <v>4</v>
      </c>
      <c r="K3" s="23">
        <v>4</v>
      </c>
      <c r="L3" s="23">
        <v>4</v>
      </c>
      <c r="M3" s="23">
        <v>4</v>
      </c>
      <c r="N3" s="23">
        <v>4</v>
      </c>
      <c r="O3" s="23">
        <v>4</v>
      </c>
      <c r="P3" s="23">
        <v>4</v>
      </c>
      <c r="Q3" s="23">
        <v>4</v>
      </c>
      <c r="R3" s="23">
        <v>4</v>
      </c>
      <c r="S3" s="23">
        <v>4</v>
      </c>
      <c r="T3" s="23">
        <v>4</v>
      </c>
      <c r="U3" s="23">
        <v>4</v>
      </c>
      <c r="V3" s="23">
        <v>4</v>
      </c>
      <c r="W3" s="23">
        <v>4</v>
      </c>
      <c r="X3" s="23">
        <v>4</v>
      </c>
      <c r="Y3" s="23">
        <v>4</v>
      </c>
      <c r="Z3" s="23">
        <v>4</v>
      </c>
      <c r="AA3" s="23">
        <v>4</v>
      </c>
      <c r="AB3" s="23">
        <v>4</v>
      </c>
      <c r="AC3" s="23">
        <v>4</v>
      </c>
      <c r="AD3" s="23">
        <v>4</v>
      </c>
      <c r="AE3" s="23">
        <v>4</v>
      </c>
      <c r="AF3" s="23">
        <v>4</v>
      </c>
      <c r="AG3" s="23">
        <v>4</v>
      </c>
      <c r="AH3" s="23">
        <v>4</v>
      </c>
      <c r="AI3" s="23">
        <v>4</v>
      </c>
      <c r="AJ3" s="23">
        <v>4</v>
      </c>
      <c r="AK3" s="23">
        <v>4</v>
      </c>
      <c r="AL3" s="23">
        <v>4</v>
      </c>
      <c r="AM3" s="23">
        <v>4</v>
      </c>
      <c r="AN3" s="23">
        <v>4</v>
      </c>
      <c r="AO3" s="23">
        <v>4</v>
      </c>
      <c r="AP3" s="23">
        <v>4</v>
      </c>
      <c r="AQ3" s="23">
        <v>4</v>
      </c>
      <c r="AR3" s="23">
        <v>4</v>
      </c>
      <c r="AS3" s="23">
        <v>4</v>
      </c>
      <c r="AT3" s="23">
        <v>4</v>
      </c>
      <c r="AU3" s="23">
        <v>4</v>
      </c>
      <c r="AV3" s="23">
        <v>4</v>
      </c>
      <c r="AW3" s="23">
        <v>4</v>
      </c>
      <c r="AX3" s="23">
        <v>4</v>
      </c>
      <c r="AY3" s="23">
        <v>4</v>
      </c>
      <c r="AZ3" s="23">
        <v>4</v>
      </c>
      <c r="BA3" s="23">
        <v>4</v>
      </c>
      <c r="BB3" s="23">
        <v>4</v>
      </c>
      <c r="BC3" s="23">
        <v>4</v>
      </c>
      <c r="BD3" s="23">
        <v>4</v>
      </c>
      <c r="BE3" s="23">
        <v>4</v>
      </c>
      <c r="BF3" s="23">
        <v>4</v>
      </c>
      <c r="BG3" s="23">
        <v>4</v>
      </c>
      <c r="BH3" s="23">
        <v>4</v>
      </c>
      <c r="BI3" s="23">
        <v>4</v>
      </c>
      <c r="BJ3" s="23">
        <v>4</v>
      </c>
      <c r="BK3" s="23">
        <v>4</v>
      </c>
      <c r="BL3" s="23">
        <v>4</v>
      </c>
      <c r="BM3" s="23">
        <v>4</v>
      </c>
      <c r="BN3" s="23">
        <v>4</v>
      </c>
      <c r="BO3" s="23">
        <v>4</v>
      </c>
      <c r="BP3" s="23">
        <v>4</v>
      </c>
      <c r="BQ3" s="23">
        <v>4</v>
      </c>
      <c r="BR3" s="23">
        <v>4</v>
      </c>
      <c r="BS3" s="23">
        <v>4</v>
      </c>
      <c r="BT3" s="23">
        <v>4</v>
      </c>
      <c r="BU3" s="23">
        <v>4</v>
      </c>
      <c r="BV3" s="23">
        <v>4</v>
      </c>
      <c r="BW3" s="23">
        <v>4</v>
      </c>
      <c r="BX3" s="23">
        <v>4</v>
      </c>
      <c r="BY3" s="23">
        <v>4</v>
      </c>
      <c r="BZ3" s="23">
        <v>4</v>
      </c>
      <c r="CA3" s="23">
        <v>4</v>
      </c>
      <c r="CB3" s="23">
        <v>4</v>
      </c>
      <c r="CC3" s="23">
        <v>4</v>
      </c>
      <c r="CD3" s="23">
        <v>4</v>
      </c>
      <c r="CE3" s="23">
        <v>4</v>
      </c>
      <c r="CF3" s="23">
        <v>4</v>
      </c>
      <c r="CG3" s="23">
        <v>4</v>
      </c>
      <c r="CH3" s="23">
        <v>4</v>
      </c>
      <c r="CI3" s="23">
        <v>4</v>
      </c>
      <c r="CJ3" s="23">
        <v>4</v>
      </c>
      <c r="CK3" s="23">
        <v>4</v>
      </c>
      <c r="CL3" s="23">
        <v>4</v>
      </c>
      <c r="CM3" s="23">
        <v>4</v>
      </c>
      <c r="CN3" s="23">
        <v>4</v>
      </c>
      <c r="CO3" s="23">
        <v>4</v>
      </c>
    </row>
    <row r="4" spans="1:93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</row>
    <row r="5" spans="1:93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</row>
    <row r="6" spans="1:93">
      <c r="A6" s="11" t="s">
        <v>323</v>
      </c>
    </row>
    <row r="7" spans="1:93">
      <c r="A7" s="10" t="s">
        <v>321</v>
      </c>
    </row>
    <row r="8" spans="1:93">
      <c r="A8" s="25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CN8"/>
  <sheetViews>
    <sheetView zoomScale="85" zoomScaleNormal="85" workbookViewId="0">
      <selection activeCell="A8" sqref="A7:A8"/>
    </sheetView>
  </sheetViews>
  <sheetFormatPr defaultRowHeight="15"/>
  <sheetData>
    <row r="1" spans="1:92" ht="18">
      <c r="A1" s="21" t="s">
        <v>324</v>
      </c>
      <c r="B1" s="24">
        <v>42765</v>
      </c>
      <c r="C1" s="24">
        <f>EOMONTH(B1,1)</f>
        <v>42794</v>
      </c>
      <c r="D1" s="24">
        <f t="shared" ref="D1:BO1" si="0">EOMONTH(C1,1)</f>
        <v>42825</v>
      </c>
      <c r="E1" s="24">
        <f t="shared" si="0"/>
        <v>42855</v>
      </c>
      <c r="F1" s="24">
        <f t="shared" si="0"/>
        <v>42886</v>
      </c>
      <c r="G1" s="24">
        <f t="shared" si="0"/>
        <v>42916</v>
      </c>
      <c r="H1" s="24">
        <f t="shared" si="0"/>
        <v>42947</v>
      </c>
      <c r="I1" s="24">
        <f t="shared" si="0"/>
        <v>42978</v>
      </c>
      <c r="J1" s="24">
        <f t="shared" si="0"/>
        <v>43008</v>
      </c>
      <c r="K1" s="24">
        <f t="shared" si="0"/>
        <v>43039</v>
      </c>
      <c r="L1" s="24">
        <f t="shared" si="0"/>
        <v>43069</v>
      </c>
      <c r="M1" s="24">
        <f t="shared" si="0"/>
        <v>43100</v>
      </c>
      <c r="N1" s="24">
        <f t="shared" si="0"/>
        <v>43131</v>
      </c>
      <c r="O1" s="24">
        <f t="shared" si="0"/>
        <v>43159</v>
      </c>
      <c r="P1" s="24">
        <f t="shared" si="0"/>
        <v>43190</v>
      </c>
      <c r="Q1" s="24">
        <f t="shared" si="0"/>
        <v>43220</v>
      </c>
      <c r="R1" s="24">
        <f t="shared" si="0"/>
        <v>43251</v>
      </c>
      <c r="S1" s="24">
        <f t="shared" si="0"/>
        <v>43281</v>
      </c>
      <c r="T1" s="24">
        <f t="shared" si="0"/>
        <v>43312</v>
      </c>
      <c r="U1" s="24">
        <f t="shared" si="0"/>
        <v>43343</v>
      </c>
      <c r="V1" s="24">
        <f t="shared" si="0"/>
        <v>43373</v>
      </c>
      <c r="W1" s="24">
        <f t="shared" si="0"/>
        <v>43404</v>
      </c>
      <c r="X1" s="24">
        <f t="shared" si="0"/>
        <v>43434</v>
      </c>
      <c r="Y1" s="24">
        <f t="shared" si="0"/>
        <v>43465</v>
      </c>
      <c r="Z1" s="24">
        <f t="shared" si="0"/>
        <v>43496</v>
      </c>
      <c r="AA1" s="24">
        <f t="shared" si="0"/>
        <v>43524</v>
      </c>
      <c r="AB1" s="24">
        <f t="shared" si="0"/>
        <v>43555</v>
      </c>
      <c r="AC1" s="24">
        <f t="shared" si="0"/>
        <v>43585</v>
      </c>
      <c r="AD1" s="24">
        <f t="shared" si="0"/>
        <v>43616</v>
      </c>
      <c r="AE1" s="24">
        <f t="shared" si="0"/>
        <v>43646</v>
      </c>
      <c r="AF1" s="24">
        <f t="shared" si="0"/>
        <v>43677</v>
      </c>
      <c r="AG1" s="24">
        <f t="shared" si="0"/>
        <v>43708</v>
      </c>
      <c r="AH1" s="24">
        <f t="shared" si="0"/>
        <v>43738</v>
      </c>
      <c r="AI1" s="24">
        <f t="shared" si="0"/>
        <v>43769</v>
      </c>
      <c r="AJ1" s="24">
        <f t="shared" si="0"/>
        <v>43799</v>
      </c>
      <c r="AK1" s="24">
        <f t="shared" si="0"/>
        <v>43830</v>
      </c>
      <c r="AL1" s="24">
        <f t="shared" si="0"/>
        <v>43861</v>
      </c>
      <c r="AM1" s="24">
        <f t="shared" si="0"/>
        <v>43890</v>
      </c>
      <c r="AN1" s="24">
        <f t="shared" si="0"/>
        <v>43921</v>
      </c>
      <c r="AO1" s="24">
        <f t="shared" si="0"/>
        <v>43951</v>
      </c>
      <c r="AP1" s="24">
        <f t="shared" si="0"/>
        <v>43982</v>
      </c>
      <c r="AQ1" s="24">
        <f t="shared" si="0"/>
        <v>44012</v>
      </c>
      <c r="AR1" s="24">
        <f t="shared" si="0"/>
        <v>44043</v>
      </c>
      <c r="AS1" s="24">
        <f t="shared" si="0"/>
        <v>44074</v>
      </c>
      <c r="AT1" s="24">
        <f t="shared" si="0"/>
        <v>44104</v>
      </c>
      <c r="AU1" s="24">
        <f t="shared" si="0"/>
        <v>44135</v>
      </c>
      <c r="AV1" s="24">
        <f t="shared" si="0"/>
        <v>44165</v>
      </c>
      <c r="AW1" s="24">
        <f t="shared" si="0"/>
        <v>44196</v>
      </c>
      <c r="AX1" s="24">
        <f t="shared" si="0"/>
        <v>44227</v>
      </c>
      <c r="AY1" s="24">
        <f t="shared" si="0"/>
        <v>44255</v>
      </c>
      <c r="AZ1" s="24">
        <f t="shared" si="0"/>
        <v>44286</v>
      </c>
      <c r="BA1" s="24">
        <f t="shared" si="0"/>
        <v>44316</v>
      </c>
      <c r="BB1" s="24">
        <f t="shared" si="0"/>
        <v>44347</v>
      </c>
      <c r="BC1" s="24">
        <f t="shared" si="0"/>
        <v>44377</v>
      </c>
      <c r="BD1" s="24">
        <f t="shared" si="0"/>
        <v>44408</v>
      </c>
      <c r="BE1" s="24">
        <f t="shared" si="0"/>
        <v>44439</v>
      </c>
      <c r="BF1" s="24">
        <f t="shared" si="0"/>
        <v>44469</v>
      </c>
      <c r="BG1" s="24">
        <f t="shared" si="0"/>
        <v>44500</v>
      </c>
      <c r="BH1" s="24">
        <f t="shared" si="0"/>
        <v>44530</v>
      </c>
      <c r="BI1" s="24">
        <f t="shared" si="0"/>
        <v>44561</v>
      </c>
      <c r="BJ1" s="24">
        <f t="shared" si="0"/>
        <v>44592</v>
      </c>
      <c r="BK1" s="24">
        <f t="shared" si="0"/>
        <v>44620</v>
      </c>
      <c r="BL1" s="24">
        <f t="shared" si="0"/>
        <v>44651</v>
      </c>
      <c r="BM1" s="24">
        <f t="shared" si="0"/>
        <v>44681</v>
      </c>
      <c r="BN1" s="24">
        <f t="shared" si="0"/>
        <v>44712</v>
      </c>
      <c r="BO1" s="24">
        <f t="shared" si="0"/>
        <v>44742</v>
      </c>
      <c r="BP1" s="24">
        <f t="shared" ref="BP1:CN1" si="1">EOMONTH(BO1,1)</f>
        <v>44773</v>
      </c>
      <c r="BQ1" s="24">
        <f t="shared" si="1"/>
        <v>44804</v>
      </c>
      <c r="BR1" s="24">
        <f t="shared" si="1"/>
        <v>44834</v>
      </c>
      <c r="BS1" s="24">
        <f t="shared" si="1"/>
        <v>44865</v>
      </c>
      <c r="BT1" s="24">
        <f t="shared" si="1"/>
        <v>44895</v>
      </c>
      <c r="BU1" s="24">
        <f t="shared" si="1"/>
        <v>44926</v>
      </c>
      <c r="BV1" s="24">
        <f t="shared" si="1"/>
        <v>44957</v>
      </c>
      <c r="BW1" s="24">
        <f t="shared" si="1"/>
        <v>44985</v>
      </c>
      <c r="BX1" s="24">
        <f t="shared" si="1"/>
        <v>45016</v>
      </c>
      <c r="BY1" s="24">
        <f t="shared" si="1"/>
        <v>45046</v>
      </c>
      <c r="BZ1" s="24">
        <f t="shared" si="1"/>
        <v>45077</v>
      </c>
      <c r="CA1" s="24">
        <f t="shared" si="1"/>
        <v>45107</v>
      </c>
      <c r="CB1" s="24">
        <f t="shared" si="1"/>
        <v>45138</v>
      </c>
      <c r="CC1" s="24">
        <f t="shared" si="1"/>
        <v>45169</v>
      </c>
      <c r="CD1" s="24">
        <f t="shared" si="1"/>
        <v>45199</v>
      </c>
      <c r="CE1" s="24">
        <f t="shared" si="1"/>
        <v>45230</v>
      </c>
      <c r="CF1" s="24">
        <f t="shared" si="1"/>
        <v>45260</v>
      </c>
      <c r="CG1" s="24">
        <f t="shared" si="1"/>
        <v>45291</v>
      </c>
      <c r="CH1" s="24">
        <f t="shared" si="1"/>
        <v>45322</v>
      </c>
      <c r="CI1" s="24">
        <f t="shared" si="1"/>
        <v>45351</v>
      </c>
      <c r="CJ1" s="24">
        <f t="shared" si="1"/>
        <v>45382</v>
      </c>
      <c r="CK1" s="24">
        <f t="shared" si="1"/>
        <v>45412</v>
      </c>
      <c r="CL1" s="24">
        <f t="shared" si="1"/>
        <v>45443</v>
      </c>
      <c r="CM1" s="24">
        <f t="shared" si="1"/>
        <v>45473</v>
      </c>
      <c r="CN1" s="24">
        <f t="shared" si="1"/>
        <v>45504</v>
      </c>
    </row>
    <row r="2" spans="1:92">
      <c r="A2" s="22" t="s">
        <v>325</v>
      </c>
      <c r="B2" s="23">
        <v>-0.64611632998445145</v>
      </c>
      <c r="C2" s="23">
        <v>-0.15407780038489705</v>
      </c>
      <c r="D2" s="23">
        <v>-0.13048516098434959</v>
      </c>
      <c r="E2" s="23">
        <v>1.1728146076112722</v>
      </c>
      <c r="F2" s="23">
        <v>1.6032775336452687</v>
      </c>
      <c r="G2" s="23">
        <v>1.1093361034010769</v>
      </c>
      <c r="H2" s="23">
        <v>0.86797896809109432</v>
      </c>
      <c r="I2" s="23">
        <v>0.94738361679344507</v>
      </c>
      <c r="J2" s="23">
        <v>0.95424660345031498</v>
      </c>
      <c r="K2" s="23">
        <v>1.2118173007579003</v>
      </c>
      <c r="L2" s="23">
        <v>2.2196784606922222</v>
      </c>
      <c r="M2" s="23">
        <v>2.6114840393908452</v>
      </c>
      <c r="N2" s="23">
        <v>2.8529795783609018</v>
      </c>
      <c r="O2" s="23">
        <v>3.2731236147622127</v>
      </c>
      <c r="P2" s="23">
        <v>3.7257030377103177</v>
      </c>
      <c r="Q2" s="23">
        <v>2.3721461376945854</v>
      </c>
      <c r="R2" s="23">
        <v>1.5580723816117228</v>
      </c>
      <c r="S2" s="23">
        <v>0.87704172905336009</v>
      </c>
      <c r="T2" s="23">
        <v>2.3265215483361033</v>
      </c>
      <c r="U2" s="23">
        <v>3.3257115923030796</v>
      </c>
      <c r="V2" s="23">
        <v>3.5247098838569855</v>
      </c>
      <c r="W2" s="23">
        <v>2.8304155224667227</v>
      </c>
      <c r="X2" s="23">
        <v>1.8479154316792545</v>
      </c>
      <c r="Y2" s="23">
        <v>1.791220902632503</v>
      </c>
      <c r="Z2" s="23">
        <v>0.79097636655593817</v>
      </c>
      <c r="AA2" s="23">
        <v>1.8976618564859677</v>
      </c>
      <c r="AB2" s="23">
        <v>1.8811658309776789</v>
      </c>
      <c r="AC2" s="23">
        <v>2.1504850922055851</v>
      </c>
      <c r="AD2" s="23">
        <v>2.7652597181531604</v>
      </c>
      <c r="AE2" s="23">
        <v>2.4537257060515287</v>
      </c>
      <c r="AF2" s="23">
        <v>1.6569795204561188</v>
      </c>
      <c r="AG2" s="23">
        <v>0.62640298352253865</v>
      </c>
      <c r="AH2" s="23">
        <v>0.4779395808177469</v>
      </c>
      <c r="AI2" s="23">
        <v>0.90758416975660339</v>
      </c>
      <c r="AJ2" s="23">
        <v>0.95520540298832657</v>
      </c>
      <c r="AK2" s="23">
        <v>0.72816647657032263</v>
      </c>
      <c r="AL2" s="23">
        <v>0.27658563406932046</v>
      </c>
      <c r="AM2" s="23">
        <v>-0.54084569473357647</v>
      </c>
      <c r="AN2" s="23">
        <v>-0.11022336893734064</v>
      </c>
      <c r="AO2" s="23">
        <v>0.85542195075301208</v>
      </c>
      <c r="AP2" s="23">
        <v>1.1580085630585586</v>
      </c>
      <c r="AQ2" s="23">
        <v>1.6775261712187017</v>
      </c>
      <c r="AR2" s="23">
        <v>1.518789830326071</v>
      </c>
      <c r="AS2" s="23">
        <v>1.8167405331195141</v>
      </c>
      <c r="AT2" s="23">
        <v>1.432684471732145</v>
      </c>
      <c r="AU2" s="23">
        <v>1.3441364663877948</v>
      </c>
      <c r="AV2" s="23">
        <v>1.5585891969739833</v>
      </c>
      <c r="AW2" s="23">
        <v>3.6638246566410544</v>
      </c>
      <c r="AX2" s="23">
        <v>4.5145896418806757</v>
      </c>
      <c r="AY2" s="23">
        <v>5.3267515218686157</v>
      </c>
      <c r="AZ2" s="23">
        <v>5.7810093225210153</v>
      </c>
      <c r="BA2" s="23">
        <v>6.1569193415034249</v>
      </c>
      <c r="BB2" s="23">
        <v>5.9006948589405113</v>
      </c>
      <c r="BC2" s="23">
        <v>6.5046445234630141</v>
      </c>
      <c r="BD2" s="23">
        <v>8.2227275731565896</v>
      </c>
      <c r="BE2" s="23">
        <v>8.7823860822629456</v>
      </c>
      <c r="BF2" s="23">
        <v>8.888653955380704</v>
      </c>
      <c r="BG2" s="23">
        <v>9.1040943851331804</v>
      </c>
      <c r="BH2" s="23">
        <v>9.5566762184103169</v>
      </c>
      <c r="BI2" s="23">
        <v>7.6754534627573037</v>
      </c>
      <c r="BJ2" s="23">
        <v>7.0769205766376473</v>
      </c>
      <c r="BK2" s="23">
        <v>6.5432090002152989</v>
      </c>
      <c r="BL2" s="23">
        <v>7.3617969746000398</v>
      </c>
      <c r="BM2" s="23">
        <v>8.425258051920423</v>
      </c>
      <c r="BN2" s="23">
        <v>8.986291781695229</v>
      </c>
      <c r="BO2" s="23">
        <v>10.274467693331417</v>
      </c>
      <c r="BP2" s="23">
        <v>9.3216627279492741</v>
      </c>
      <c r="BQ2" s="23">
        <v>9.1287829914559211</v>
      </c>
      <c r="BR2" s="23">
        <v>9.9151144159474569</v>
      </c>
      <c r="BS2" s="23">
        <v>9.477165434431484</v>
      </c>
      <c r="BT2" s="23">
        <v>8.8458529072118779</v>
      </c>
      <c r="BU2" s="23">
        <v>8.3038746904979632</v>
      </c>
      <c r="BV2" s="23">
        <v>8.0513101873765436</v>
      </c>
      <c r="BW2" s="23">
        <v>8.0504413480061601</v>
      </c>
      <c r="BX2" s="23">
        <v>5.4496798492637026</v>
      </c>
      <c r="BY2" s="23">
        <v>3.2368670906421926</v>
      </c>
      <c r="BZ2" s="23">
        <v>1.2882103317104878</v>
      </c>
      <c r="CA2" s="23">
        <v>-0.5064612212229207</v>
      </c>
      <c r="CB2" s="23">
        <v>-0.10059010767696464</v>
      </c>
      <c r="CC2" s="23">
        <v>-0.16722027022430552</v>
      </c>
      <c r="CD2" s="23">
        <v>7.678399261045854E-2</v>
      </c>
      <c r="CE2" s="23">
        <v>0.12196043169521431</v>
      </c>
      <c r="CF2" s="23">
        <v>-0.48885044501216157</v>
      </c>
      <c r="CG2" s="23">
        <v>-0.62021525726359528</v>
      </c>
      <c r="CH2" s="23">
        <v>-0.85954367090971573</v>
      </c>
      <c r="CI2" s="23">
        <v>-1.6511541998150534</v>
      </c>
      <c r="CJ2" s="23">
        <v>-1.2012081435271824</v>
      </c>
      <c r="CK2" s="23">
        <v>-0.7282248727489673</v>
      </c>
      <c r="CL2" s="23">
        <v>0.3</v>
      </c>
      <c r="CM2" s="23">
        <v>0.8</v>
      </c>
      <c r="CN2" s="23">
        <v>1.4</v>
      </c>
    </row>
    <row r="3" spans="1:92">
      <c r="A3" s="22" t="s">
        <v>110</v>
      </c>
      <c r="B3" s="23">
        <v>-1.7258661900675776</v>
      </c>
      <c r="C3" s="23">
        <v>-1.2971314614368055</v>
      </c>
      <c r="D3" s="23">
        <v>-0.85006545065353123</v>
      </c>
      <c r="E3" s="23">
        <v>-0.32023542477884348</v>
      </c>
      <c r="F3" s="23">
        <v>8.8690246441288423E-2</v>
      </c>
      <c r="G3" s="23">
        <v>0.35091345792059769</v>
      </c>
      <c r="H3" s="23">
        <v>0.82385168020455524</v>
      </c>
      <c r="I3" s="23">
        <v>1.7187635468504538</v>
      </c>
      <c r="J3" s="23">
        <v>2.0738005738931236</v>
      </c>
      <c r="K3" s="23">
        <v>2.4671855793313711</v>
      </c>
      <c r="L3" s="23">
        <v>3.2479768032145415</v>
      </c>
      <c r="M3" s="23">
        <v>3.5860291311246613</v>
      </c>
      <c r="N3" s="23">
        <v>4.5964206948682573</v>
      </c>
      <c r="O3" s="23">
        <v>5.0582663219719279</v>
      </c>
      <c r="P3" s="23">
        <v>4.9867578540836917</v>
      </c>
      <c r="Q3" s="23">
        <v>4.6953087079936182</v>
      </c>
      <c r="R3" s="23">
        <v>4.3646672568707174</v>
      </c>
      <c r="S3" s="23">
        <v>4.2013117016686437</v>
      </c>
      <c r="T3" s="23">
        <v>4.0598090972222565</v>
      </c>
      <c r="U3" s="23">
        <v>3.7912296294914256</v>
      </c>
      <c r="V3" s="23">
        <v>3.7326939338916247</v>
      </c>
      <c r="W3" s="23">
        <v>3.4200199731642726</v>
      </c>
      <c r="X3" s="23">
        <v>2.8380480390457308</v>
      </c>
      <c r="Y3" s="23">
        <v>2.6862480622309732</v>
      </c>
      <c r="Z3" s="23">
        <v>1.5047485474008511</v>
      </c>
      <c r="AA3" s="23">
        <v>1.3177605946939792</v>
      </c>
      <c r="AB3" s="23">
        <v>1.2599415906682054</v>
      </c>
      <c r="AC3" s="23">
        <v>1.1721152132837034</v>
      </c>
      <c r="AD3" s="23">
        <v>1.3701930058109184</v>
      </c>
      <c r="AE3" s="23">
        <v>1.4570277725852776</v>
      </c>
      <c r="AF3" s="23">
        <v>1.4609158027454328</v>
      </c>
      <c r="AG3" s="23">
        <v>1.280235289412218</v>
      </c>
      <c r="AH3" s="23">
        <v>1.0919334009036277</v>
      </c>
      <c r="AI3" s="23">
        <v>0.70056217217471328</v>
      </c>
      <c r="AJ3" s="23">
        <v>0.62725689960818443</v>
      </c>
      <c r="AK3" s="23">
        <v>0.65436778045781807</v>
      </c>
      <c r="AL3" s="23">
        <v>0.86538957196520983</v>
      </c>
      <c r="AM3" s="23">
        <v>0.77184062474053405</v>
      </c>
      <c r="AN3" s="23">
        <v>0.54227164049494547</v>
      </c>
      <c r="AO3" s="23">
        <v>1.1321822131247927</v>
      </c>
      <c r="AP3" s="23">
        <v>0.86253079378988673</v>
      </c>
      <c r="AQ3" s="23">
        <v>0.77684596156544217</v>
      </c>
      <c r="AR3" s="23">
        <v>0.8340682821257559</v>
      </c>
      <c r="AS3" s="23">
        <v>1.0666176019744</v>
      </c>
      <c r="AT3" s="23">
        <v>1.3432163084943909</v>
      </c>
      <c r="AU3" s="23">
        <v>1.682216756033867</v>
      </c>
      <c r="AV3" s="23">
        <v>1.9900660199622564</v>
      </c>
      <c r="AW3" s="23">
        <v>3.6322694344940345</v>
      </c>
      <c r="AX3" s="23">
        <v>4.6777752929497325</v>
      </c>
      <c r="AY3" s="23">
        <v>5.4829754365411958</v>
      </c>
      <c r="AZ3" s="23">
        <v>6.6256762105504095</v>
      </c>
      <c r="BA3" s="23">
        <v>6.751268627731676</v>
      </c>
      <c r="BB3" s="23">
        <v>7.393628195284947</v>
      </c>
      <c r="BC3" s="23">
        <v>7.8259767874086208</v>
      </c>
      <c r="BD3" s="23">
        <v>8.1093537485616309</v>
      </c>
      <c r="BE3" s="23">
        <v>8.0379242186285609</v>
      </c>
      <c r="BF3" s="23">
        <v>7.9880734583744442</v>
      </c>
      <c r="BG3" s="23">
        <v>7.8765202676341914</v>
      </c>
      <c r="BH3" s="23">
        <v>8.3772656385054063</v>
      </c>
      <c r="BI3" s="23">
        <v>7.2509011281681808</v>
      </c>
      <c r="BJ3" s="23">
        <v>6.60162670741569</v>
      </c>
      <c r="BK3" s="23">
        <v>6.3614506423955959</v>
      </c>
      <c r="BL3" s="23">
        <v>6.9671454857929405</v>
      </c>
      <c r="BM3" s="23">
        <v>7.9799047833968757</v>
      </c>
      <c r="BN3" s="23">
        <v>8.3564098161367042</v>
      </c>
      <c r="BO3" s="23">
        <v>9.4404331247470736</v>
      </c>
      <c r="BP3" s="23">
        <v>10.10041008820204</v>
      </c>
      <c r="BQ3" s="23">
        <v>10.230227924035489</v>
      </c>
      <c r="BR3" s="23">
        <v>10.540276376631084</v>
      </c>
      <c r="BS3" s="23">
        <v>10.488322377082284</v>
      </c>
      <c r="BT3" s="23">
        <v>9.8756503499294581</v>
      </c>
      <c r="BU3" s="23">
        <v>9.4793414473782747</v>
      </c>
      <c r="BV3" s="23">
        <v>9.0991561824248066</v>
      </c>
      <c r="BW3" s="23">
        <v>8.3569861398934648</v>
      </c>
      <c r="BX3" s="23">
        <v>6.406657155573555</v>
      </c>
      <c r="BY3" s="23">
        <v>4.3045803295163267</v>
      </c>
      <c r="BZ3" s="23">
        <v>3.0865032447455718</v>
      </c>
      <c r="CA3" s="23">
        <v>1.4518285160379776</v>
      </c>
      <c r="CB3" s="23">
        <v>0.59949055114458361</v>
      </c>
      <c r="CC3" s="23">
        <v>0.35313145780541788</v>
      </c>
      <c r="CD3" s="23">
        <v>-8.0847536483943827E-2</v>
      </c>
      <c r="CE3" s="23">
        <v>-4.6504096578033227E-2</v>
      </c>
      <c r="CF3" s="23">
        <v>-0.24390438070011555</v>
      </c>
      <c r="CG3" s="23">
        <v>-0.39353895237825043</v>
      </c>
      <c r="CH3" s="23">
        <v>-0.44083532430917671</v>
      </c>
      <c r="CI3" s="23">
        <v>-0.65415810312974543</v>
      </c>
      <c r="CJ3" s="23">
        <v>-0.70986287761924416</v>
      </c>
      <c r="CK3" s="23">
        <v>-0.53692140460677251</v>
      </c>
      <c r="CL3" s="23">
        <v>-0.3</v>
      </c>
      <c r="CM3" s="23">
        <v>0</v>
      </c>
      <c r="CN3" s="23">
        <v>0.3</v>
      </c>
    </row>
    <row r="4" spans="1:92">
      <c r="A4" s="22" t="s">
        <v>326</v>
      </c>
      <c r="B4" s="23">
        <v>-2.3711093312956137</v>
      </c>
      <c r="C4" s="23">
        <v>-3.2119893252306468</v>
      </c>
      <c r="D4" s="23">
        <v>-3.063238477038027</v>
      </c>
      <c r="E4" s="23">
        <v>-2.5780181879689508</v>
      </c>
      <c r="F4" s="23">
        <v>-1.9556687376365858</v>
      </c>
      <c r="G4" s="23">
        <v>-2.0169483165119431</v>
      </c>
      <c r="H4" s="23">
        <v>-1.0808388938133788</v>
      </c>
      <c r="I4" s="23">
        <v>-0.35566042713847423</v>
      </c>
      <c r="J4" s="23">
        <v>-0.56619617184398408</v>
      </c>
      <c r="K4" s="23">
        <v>-0.63435014857088845</v>
      </c>
      <c r="L4" s="23">
        <v>2.640168756664707E-2</v>
      </c>
      <c r="M4" s="23">
        <v>0.26466576405054809</v>
      </c>
      <c r="N4" s="23">
        <v>1.0468353525227627</v>
      </c>
      <c r="O4" s="23">
        <v>1.9812734967661072</v>
      </c>
      <c r="P4" s="23">
        <v>2.3524258878427418</v>
      </c>
      <c r="Q4" s="23">
        <v>2.3643852262510023</v>
      </c>
      <c r="R4" s="23">
        <v>2.3410308807356017</v>
      </c>
      <c r="S4" s="23">
        <v>2.1626279366224708</v>
      </c>
      <c r="T4" s="23">
        <v>2.1686343109280131</v>
      </c>
      <c r="U4" s="23">
        <v>1.5975602878871626</v>
      </c>
      <c r="V4" s="23">
        <v>1.1078123557581705</v>
      </c>
      <c r="W4" s="23">
        <v>1.2831206688390466</v>
      </c>
      <c r="X4" s="23">
        <v>1.0990613368383748</v>
      </c>
      <c r="Y4" s="23">
        <v>1.0495771404323193</v>
      </c>
      <c r="Z4" s="23">
        <v>0.90039174575508696</v>
      </c>
      <c r="AA4" s="23">
        <v>0.66793545321183956</v>
      </c>
      <c r="AB4" s="23">
        <v>0.57101105891530324</v>
      </c>
      <c r="AC4" s="23">
        <v>0.61022185876642254</v>
      </c>
      <c r="AD4" s="23">
        <v>0.4201033966141523</v>
      </c>
      <c r="AE4" s="23">
        <v>0.45836583633341377</v>
      </c>
      <c r="AF4" s="23">
        <v>0.61341272705894312</v>
      </c>
      <c r="AG4" s="23">
        <v>0.77073842957095451</v>
      </c>
      <c r="AH4" s="23">
        <v>1.3772643042680386</v>
      </c>
      <c r="AI4" s="23">
        <v>1.167732252857931</v>
      </c>
      <c r="AJ4" s="23">
        <v>0.98042858900780061</v>
      </c>
      <c r="AK4" s="23">
        <v>1.0339763164225957</v>
      </c>
      <c r="AL4" s="23">
        <v>1.373917310518749</v>
      </c>
      <c r="AM4" s="23">
        <v>1.4739879125211957</v>
      </c>
      <c r="AN4" s="23">
        <v>1.2110009866360514</v>
      </c>
      <c r="AO4" s="23">
        <v>1.2961594800504628</v>
      </c>
      <c r="AP4" s="23">
        <v>1.2489501547178605</v>
      </c>
      <c r="AQ4" s="23">
        <v>1.3966560436055033</v>
      </c>
      <c r="AR4" s="23">
        <v>1.5359365232434641</v>
      </c>
      <c r="AS4" s="23">
        <v>1.5375468813193578</v>
      </c>
      <c r="AT4" s="23">
        <v>1.3310719471033394</v>
      </c>
      <c r="AU4" s="23">
        <v>1.1962371447148428</v>
      </c>
      <c r="AV4" s="23">
        <v>1.4400797985441187</v>
      </c>
      <c r="AW4" s="23">
        <v>2.1652730038522776</v>
      </c>
      <c r="AX4" s="23">
        <v>2.7708891632837407</v>
      </c>
      <c r="AY4" s="23">
        <v>3.3386194769611848</v>
      </c>
      <c r="AZ4" s="23">
        <v>4.2687507111336203</v>
      </c>
      <c r="BA4" s="23">
        <v>4.1548450063466191</v>
      </c>
      <c r="BB4" s="23">
        <v>4.0556078295270481</v>
      </c>
      <c r="BC4" s="23">
        <v>4.0262323172957082</v>
      </c>
      <c r="BD4" s="23">
        <v>3.792001865040092</v>
      </c>
      <c r="BE4" s="23">
        <v>3.9795782901810952</v>
      </c>
      <c r="BF4" s="23">
        <v>4.0652579470031185</v>
      </c>
      <c r="BG4" s="23">
        <v>3.984915823911777</v>
      </c>
      <c r="BH4" s="23">
        <v>4.1462148809223436</v>
      </c>
      <c r="BI4" s="23">
        <v>3.7751235055666967</v>
      </c>
      <c r="BJ4" s="23">
        <v>3.2591075422384108</v>
      </c>
      <c r="BK4" s="23">
        <v>2.9477999034067892</v>
      </c>
      <c r="BL4" s="23">
        <v>3.6370733760844303</v>
      </c>
      <c r="BM4" s="23">
        <v>4.1363561519381307</v>
      </c>
      <c r="BN4" s="23">
        <v>4.9955750751664141</v>
      </c>
      <c r="BO4" s="23">
        <v>5.7182511446384581</v>
      </c>
      <c r="BP4" s="23">
        <v>6.5118777564320567</v>
      </c>
      <c r="BQ4" s="23">
        <v>6.9528244033514284</v>
      </c>
      <c r="BR4" s="23">
        <v>7.6215280667982483</v>
      </c>
      <c r="BS4" s="23">
        <v>7.6886102589396614</v>
      </c>
      <c r="BT4" s="23">
        <v>7.6447875352750145</v>
      </c>
      <c r="BU4" s="23">
        <v>7.7631583440947054</v>
      </c>
      <c r="BV4" s="23">
        <v>7.7854931386079045</v>
      </c>
      <c r="BW4" s="23">
        <v>7.8012525787230373</v>
      </c>
      <c r="BX4" s="23">
        <v>6.4306516363317456</v>
      </c>
      <c r="BY4" s="23">
        <v>5.6294168383178089</v>
      </c>
      <c r="BZ4" s="23">
        <v>4.9382713467854131</v>
      </c>
      <c r="CA4" s="23">
        <v>3.9910794516552812</v>
      </c>
      <c r="CB4" s="23">
        <v>3.3569715167537169</v>
      </c>
      <c r="CC4" s="23">
        <v>2.968386411722463</v>
      </c>
      <c r="CD4" s="23">
        <v>2.4788579023642683</v>
      </c>
      <c r="CE4" s="23">
        <v>2.2013376687262394</v>
      </c>
      <c r="CF4" s="23">
        <v>2.0209376648144541</v>
      </c>
      <c r="CG4" s="23">
        <v>1.7885164192284577</v>
      </c>
      <c r="CH4" s="23">
        <v>1.943253199752192</v>
      </c>
      <c r="CI4" s="23">
        <v>1.5196636525478056</v>
      </c>
      <c r="CJ4" s="23">
        <v>1.0279155917402676</v>
      </c>
      <c r="CK4" s="23">
        <v>1.0084241009625998</v>
      </c>
      <c r="CL4" s="23">
        <v>0.7</v>
      </c>
      <c r="CM4" s="23">
        <v>1</v>
      </c>
      <c r="CN4" s="23">
        <v>1.35</v>
      </c>
    </row>
    <row r="5" spans="1:92">
      <c r="A5" s="22" t="s">
        <v>327</v>
      </c>
      <c r="B5" s="23">
        <v>1.0349292376193659</v>
      </c>
      <c r="C5" s="23">
        <v>1.1476089942741794</v>
      </c>
      <c r="D5" s="23">
        <v>1.5361397963581993</v>
      </c>
      <c r="E5" s="23">
        <v>1.1378460432207333</v>
      </c>
      <c r="F5" s="23">
        <v>1.0015403242134937</v>
      </c>
      <c r="G5" s="23">
        <v>1.1132435590964604</v>
      </c>
      <c r="H5" s="23">
        <v>1.0421700813842563</v>
      </c>
      <c r="I5" s="23">
        <v>0.97707822335402739</v>
      </c>
      <c r="J5" s="23">
        <v>0.88180074484623105</v>
      </c>
      <c r="K5" s="23">
        <v>0.84525892532410296</v>
      </c>
      <c r="L5" s="23">
        <v>0.87412580474928347</v>
      </c>
      <c r="M5" s="23">
        <v>0.8688720390857867</v>
      </c>
      <c r="N5" s="23">
        <v>1.2067781004198963</v>
      </c>
      <c r="O5" s="23">
        <v>1.9879089579221159</v>
      </c>
      <c r="P5" s="23">
        <v>2.2012191518524986</v>
      </c>
      <c r="Q5" s="23">
        <v>2.1661980483373497</v>
      </c>
      <c r="R5" s="23">
        <v>2.216905717429924</v>
      </c>
      <c r="S5" s="23">
        <v>2.2091966621312338</v>
      </c>
      <c r="T5" s="23">
        <v>2.2203179917664784</v>
      </c>
      <c r="U5" s="23">
        <v>2.0897018862687133</v>
      </c>
      <c r="V5" s="23">
        <v>2.0674410984591276</v>
      </c>
      <c r="W5" s="23">
        <v>2.0646876120401316</v>
      </c>
      <c r="X5" s="23">
        <v>2.0427301946281062</v>
      </c>
      <c r="Y5" s="23">
        <v>2.0616895647382165</v>
      </c>
      <c r="Z5" s="23">
        <v>1.7327386713151185</v>
      </c>
      <c r="AA5" s="23">
        <v>1.3917145320917683</v>
      </c>
      <c r="AB5" s="23">
        <v>0.78474766932679074</v>
      </c>
      <c r="AC5" s="23">
        <v>0.93719525085074906</v>
      </c>
      <c r="AD5" s="23">
        <v>0.93777403065098497</v>
      </c>
      <c r="AE5" s="23">
        <v>1.1418915783514905</v>
      </c>
      <c r="AF5" s="23">
        <v>1.2495980201295538</v>
      </c>
      <c r="AG5" s="23">
        <v>1.4232691273847138</v>
      </c>
      <c r="AH5" s="23">
        <v>1.7354843603067707</v>
      </c>
      <c r="AI5" s="23">
        <v>1.9354818766944391</v>
      </c>
      <c r="AJ5" s="23">
        <v>1.9333657720604407</v>
      </c>
      <c r="AK5" s="23">
        <v>1.9248655965411245</v>
      </c>
      <c r="AL5" s="23">
        <v>1.9717884328744901</v>
      </c>
      <c r="AM5" s="23">
        <v>1.9957880323879778</v>
      </c>
      <c r="AN5" s="23">
        <v>1.9681188997958685</v>
      </c>
      <c r="AO5" s="23">
        <v>1.6751295862589473</v>
      </c>
      <c r="AP5" s="23">
        <v>1.6497509159729304</v>
      </c>
      <c r="AQ5" s="23">
        <v>1.4943813591678605</v>
      </c>
      <c r="AR5" s="23">
        <v>1.4239064773878596</v>
      </c>
      <c r="AS5" s="23">
        <v>1.4490956756603168</v>
      </c>
      <c r="AT5" s="23">
        <v>1.514273635115444</v>
      </c>
      <c r="AU5" s="23">
        <v>1.3272937698685325</v>
      </c>
      <c r="AV5" s="23">
        <v>1.4504923989238705</v>
      </c>
      <c r="AW5" s="23">
        <v>1.522133626012149</v>
      </c>
      <c r="AX5" s="23">
        <v>1.7547405483023795</v>
      </c>
      <c r="AY5" s="23">
        <v>1.7064538659544439</v>
      </c>
      <c r="AZ5" s="23">
        <v>2.0318701158128505</v>
      </c>
      <c r="BA5" s="23">
        <v>2.1673152274640444</v>
      </c>
      <c r="BB5" s="23">
        <v>2.2529337531968139</v>
      </c>
      <c r="BC5" s="23">
        <v>2.3551444629920155</v>
      </c>
      <c r="BD5" s="23">
        <v>2.3483871672691947</v>
      </c>
      <c r="BE5" s="23">
        <v>2.2744376607434731</v>
      </c>
      <c r="BF5" s="23">
        <v>2.1013846033751946</v>
      </c>
      <c r="BG5" s="23">
        <v>1.979458273967964</v>
      </c>
      <c r="BH5" s="23">
        <v>2.0454973242939758</v>
      </c>
      <c r="BI5" s="23">
        <v>2.0302443796903447</v>
      </c>
      <c r="BJ5" s="23">
        <v>1.8764028817794838</v>
      </c>
      <c r="BK5" s="23">
        <v>1.9197151510236239</v>
      </c>
      <c r="BL5" s="23">
        <v>2.5438756344131406</v>
      </c>
      <c r="BM5" s="23">
        <v>3.1039713791099217</v>
      </c>
      <c r="BN5" s="23">
        <v>3.5737522971369629</v>
      </c>
      <c r="BO5" s="23">
        <v>4.050776634930628</v>
      </c>
      <c r="BP5" s="23">
        <v>4.7217386016548346</v>
      </c>
      <c r="BQ5" s="23">
        <v>5.100246970860951</v>
      </c>
      <c r="BR5" s="23">
        <v>6.2894081056352036</v>
      </c>
      <c r="BS5" s="23">
        <v>6.9545916945915138</v>
      </c>
      <c r="BT5" s="23">
        <v>7.1318797006791925</v>
      </c>
      <c r="BU5" s="23">
        <v>7.1851936666059686</v>
      </c>
      <c r="BV5" s="23">
        <v>7.3948978687778464</v>
      </c>
      <c r="BW5" s="23">
        <v>7.2691060382962718</v>
      </c>
      <c r="BX5" s="23">
        <v>6.5409630658688229</v>
      </c>
      <c r="BY5" s="23">
        <v>5.5825661078636557</v>
      </c>
      <c r="BZ5" s="23">
        <v>5.5244919378734068</v>
      </c>
      <c r="CA5" s="23">
        <v>5.0487593725112561</v>
      </c>
      <c r="CB5" s="23">
        <v>4.2719056469152861</v>
      </c>
      <c r="CC5" s="23">
        <v>3.9913452032916581</v>
      </c>
      <c r="CD5" s="23">
        <v>3.3861393591929669</v>
      </c>
      <c r="CE5" s="23">
        <v>3.1255683412729098</v>
      </c>
      <c r="CF5" s="23">
        <v>2.9425888760505927</v>
      </c>
      <c r="CG5" s="23">
        <v>2.8695040508015097</v>
      </c>
      <c r="CH5" s="23">
        <v>2.960066781349397</v>
      </c>
      <c r="CI5" s="23">
        <v>2.6620200309630775</v>
      </c>
      <c r="CJ5" s="23">
        <v>2.4319161834224445</v>
      </c>
      <c r="CK5" s="23">
        <v>2.9540689796659194</v>
      </c>
      <c r="CL5" s="23">
        <v>2.4</v>
      </c>
      <c r="CM5" s="23">
        <v>2.2999999999999998</v>
      </c>
      <c r="CN5" s="23">
        <v>2.4</v>
      </c>
    </row>
    <row r="7" spans="1:92">
      <c r="A7" s="11" t="s">
        <v>328</v>
      </c>
    </row>
    <row r="8" spans="1:92">
      <c r="A8" s="10" t="s">
        <v>321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</sheetPr>
  <dimension ref="A1:R80"/>
  <sheetViews>
    <sheetView topLeftCell="G1" workbookViewId="0">
      <selection activeCell="S11" sqref="S11:S12"/>
    </sheetView>
  </sheetViews>
  <sheetFormatPr defaultRowHeight="15"/>
  <cols>
    <col min="2" max="2" width="13.140625" customWidth="1"/>
  </cols>
  <sheetData>
    <row r="1" spans="1:18">
      <c r="A1" t="s">
        <v>62</v>
      </c>
      <c r="B1" t="s">
        <v>1153</v>
      </c>
    </row>
    <row r="2" spans="1:18">
      <c r="A2" t="s">
        <v>259</v>
      </c>
      <c r="B2">
        <v>1.5</v>
      </c>
      <c r="I2" s="11" t="s">
        <v>1161</v>
      </c>
      <c r="R2" s="11"/>
    </row>
    <row r="3" spans="1:18">
      <c r="A3" t="s">
        <v>260</v>
      </c>
      <c r="B3">
        <v>1.6</v>
      </c>
      <c r="I3" s="10" t="s">
        <v>321</v>
      </c>
      <c r="R3" s="10"/>
    </row>
    <row r="4" spans="1:18">
      <c r="A4" t="s">
        <v>261</v>
      </c>
      <c r="B4">
        <v>1.8</v>
      </c>
    </row>
    <row r="5" spans="1:18">
      <c r="A5" t="s">
        <v>262</v>
      </c>
      <c r="B5">
        <v>1.6</v>
      </c>
    </row>
    <row r="6" spans="1:18">
      <c r="A6" t="s">
        <v>1102</v>
      </c>
      <c r="B6">
        <v>1.5</v>
      </c>
    </row>
    <row r="7" spans="1:18">
      <c r="A7" t="s">
        <v>1103</v>
      </c>
      <c r="B7">
        <v>1.5</v>
      </c>
    </row>
    <row r="8" spans="1:18">
      <c r="A8" t="s">
        <v>1104</v>
      </c>
      <c r="B8">
        <v>1.6</v>
      </c>
    </row>
    <row r="9" spans="1:18">
      <c r="A9" t="s">
        <v>1105</v>
      </c>
      <c r="B9">
        <v>1.6</v>
      </c>
    </row>
    <row r="10" spans="1:18">
      <c r="A10" t="s">
        <v>1106</v>
      </c>
      <c r="B10">
        <v>1.6</v>
      </c>
    </row>
    <row r="11" spans="1:18">
      <c r="A11" t="s">
        <v>1107</v>
      </c>
      <c r="B11">
        <v>0.9</v>
      </c>
    </row>
    <row r="12" spans="1:18">
      <c r="A12" t="s">
        <v>1108</v>
      </c>
      <c r="B12">
        <v>0.5</v>
      </c>
    </row>
    <row r="13" spans="1:18">
      <c r="A13" t="s">
        <v>1109</v>
      </c>
      <c r="B13">
        <v>0.4</v>
      </c>
    </row>
    <row r="14" spans="1:18">
      <c r="A14" t="s">
        <v>147</v>
      </c>
      <c r="B14">
        <v>-0.1</v>
      </c>
    </row>
    <row r="15" spans="1:18">
      <c r="A15" t="s">
        <v>148</v>
      </c>
      <c r="B15">
        <v>-0.2</v>
      </c>
    </row>
    <row r="16" spans="1:18">
      <c r="A16" t="s">
        <v>149</v>
      </c>
      <c r="B16">
        <v>0.4</v>
      </c>
    </row>
    <row r="17" spans="1:2">
      <c r="A17" t="s">
        <v>150</v>
      </c>
      <c r="B17">
        <v>0.3</v>
      </c>
    </row>
    <row r="18" spans="1:2">
      <c r="A18" t="s">
        <v>1110</v>
      </c>
      <c r="B18">
        <v>0.1</v>
      </c>
    </row>
    <row r="19" spans="1:2">
      <c r="A19" t="s">
        <v>1111</v>
      </c>
      <c r="B19">
        <v>0.1</v>
      </c>
    </row>
    <row r="20" spans="1:2">
      <c r="A20" t="s">
        <v>1112</v>
      </c>
      <c r="B20">
        <v>0.6</v>
      </c>
    </row>
    <row r="21" spans="1:2">
      <c r="A21" t="s">
        <v>1113</v>
      </c>
      <c r="B21">
        <v>0.3</v>
      </c>
    </row>
    <row r="22" spans="1:2">
      <c r="A22" t="s">
        <v>1114</v>
      </c>
      <c r="B22">
        <v>0.2</v>
      </c>
    </row>
    <row r="23" spans="1:2">
      <c r="A23" t="s">
        <v>1115</v>
      </c>
      <c r="B23">
        <v>0.8</v>
      </c>
    </row>
    <row r="24" spans="1:2">
      <c r="A24" t="s">
        <v>1116</v>
      </c>
      <c r="B24">
        <v>0.6</v>
      </c>
    </row>
    <row r="25" spans="1:2">
      <c r="A25" t="s">
        <v>1117</v>
      </c>
      <c r="B25">
        <v>0.6</v>
      </c>
    </row>
    <row r="26" spans="1:2">
      <c r="A26" t="s">
        <v>151</v>
      </c>
      <c r="B26">
        <v>0.3</v>
      </c>
    </row>
    <row r="27" spans="1:2">
      <c r="A27" t="s">
        <v>152</v>
      </c>
      <c r="B27">
        <v>2.2999999999999998</v>
      </c>
    </row>
    <row r="28" spans="1:2">
      <c r="A28" t="s">
        <v>153</v>
      </c>
      <c r="B28">
        <v>2.4</v>
      </c>
    </row>
    <row r="29" spans="1:2">
      <c r="A29" t="s">
        <v>154</v>
      </c>
      <c r="B29">
        <v>0.6</v>
      </c>
    </row>
    <row r="30" spans="1:2">
      <c r="A30" t="s">
        <v>1118</v>
      </c>
      <c r="B30">
        <v>-2.5</v>
      </c>
    </row>
    <row r="31" spans="1:2">
      <c r="A31" t="s">
        <v>1119</v>
      </c>
      <c r="B31">
        <v>3.2</v>
      </c>
    </row>
    <row r="32" spans="1:2">
      <c r="A32" t="s">
        <v>1120</v>
      </c>
      <c r="B32">
        <v>5</v>
      </c>
    </row>
    <row r="33" spans="1:2">
      <c r="A33" t="s">
        <v>1121</v>
      </c>
      <c r="B33">
        <v>5.8</v>
      </c>
    </row>
    <row r="34" spans="1:2">
      <c r="A34" t="s">
        <v>1122</v>
      </c>
      <c r="B34">
        <v>5.2</v>
      </c>
    </row>
    <row r="35" spans="1:2">
      <c r="A35" t="s">
        <v>1123</v>
      </c>
      <c r="B35">
        <v>5</v>
      </c>
    </row>
    <row r="36" spans="1:2">
      <c r="A36" t="s">
        <v>1124</v>
      </c>
      <c r="B36">
        <v>5.6</v>
      </c>
    </row>
    <row r="37" spans="1:2">
      <c r="A37" t="s">
        <v>1125</v>
      </c>
      <c r="B37">
        <v>7.3</v>
      </c>
    </row>
    <row r="38" spans="1:2">
      <c r="A38" t="s">
        <v>155</v>
      </c>
      <c r="B38">
        <v>4.5</v>
      </c>
    </row>
    <row r="39" spans="1:2">
      <c r="A39" t="s">
        <v>156</v>
      </c>
      <c r="B39">
        <v>5</v>
      </c>
    </row>
    <row r="40" spans="1:2">
      <c r="A40" t="s">
        <v>157</v>
      </c>
      <c r="B40">
        <v>4.8</v>
      </c>
    </row>
    <row r="41" spans="1:2">
      <c r="A41" t="s">
        <v>158</v>
      </c>
      <c r="B41">
        <v>6.1</v>
      </c>
    </row>
    <row r="42" spans="1:2">
      <c r="A42" t="s">
        <v>1126</v>
      </c>
      <c r="B42">
        <v>8.6</v>
      </c>
    </row>
    <row r="43" spans="1:2">
      <c r="A43" t="s">
        <v>1127</v>
      </c>
      <c r="B43">
        <v>1.9</v>
      </c>
    </row>
    <row r="44" spans="1:2">
      <c r="A44" t="s">
        <v>1128</v>
      </c>
      <c r="B44">
        <v>-1.2</v>
      </c>
    </row>
    <row r="45" spans="1:2">
      <c r="A45" t="s">
        <v>1129</v>
      </c>
      <c r="B45">
        <v>-3.7</v>
      </c>
    </row>
    <row r="46" spans="1:2">
      <c r="A46" t="s">
        <v>1130</v>
      </c>
      <c r="B46">
        <v>-4.5</v>
      </c>
    </row>
    <row r="47" spans="1:2">
      <c r="A47" t="s">
        <v>1131</v>
      </c>
      <c r="B47">
        <v>-2.2999999999999998</v>
      </c>
    </row>
    <row r="48" spans="1:2">
      <c r="A48" t="s">
        <v>1132</v>
      </c>
      <c r="B48">
        <v>-1.6</v>
      </c>
    </row>
    <row r="49" spans="1:2">
      <c r="A49" t="s">
        <v>1133</v>
      </c>
      <c r="B49">
        <v>-0.9</v>
      </c>
    </row>
    <row r="50" spans="1:2">
      <c r="A50" t="s">
        <v>28</v>
      </c>
      <c r="B50">
        <v>-0.1</v>
      </c>
    </row>
    <row r="51" spans="1:2">
      <c r="A51" t="s">
        <v>29</v>
      </c>
      <c r="B51">
        <v>-2.5</v>
      </c>
    </row>
    <row r="52" spans="1:2">
      <c r="A52" t="s">
        <v>30</v>
      </c>
      <c r="B52">
        <v>2.2999999999999998</v>
      </c>
    </row>
    <row r="53" spans="1:2">
      <c r="A53" t="s">
        <v>31</v>
      </c>
      <c r="B53">
        <v>4.7</v>
      </c>
    </row>
    <row r="54" spans="1:2">
      <c r="A54" t="s">
        <v>1134</v>
      </c>
      <c r="B54">
        <v>4.0999999999999996</v>
      </c>
    </row>
    <row r="55" spans="1:2">
      <c r="A55" t="s">
        <v>1135</v>
      </c>
      <c r="B55">
        <v>4.9000000000000004</v>
      </c>
    </row>
    <row r="56" spans="1:2">
      <c r="A56" t="s">
        <v>1136</v>
      </c>
      <c r="B56">
        <v>5.5</v>
      </c>
    </row>
    <row r="57" spans="1:2">
      <c r="A57" t="s">
        <v>1137</v>
      </c>
      <c r="B57">
        <v>6.2</v>
      </c>
    </row>
    <row r="58" spans="1:2">
      <c r="A58" t="s">
        <v>1138</v>
      </c>
      <c r="B58">
        <v>10.3</v>
      </c>
    </row>
    <row r="59" spans="1:2">
      <c r="A59" t="s">
        <v>1139</v>
      </c>
      <c r="B59">
        <v>10.1</v>
      </c>
    </row>
    <row r="60" spans="1:2">
      <c r="A60" t="s">
        <v>1140</v>
      </c>
      <c r="B60">
        <v>11.1</v>
      </c>
    </row>
    <row r="61" spans="1:2">
      <c r="A61" t="s">
        <v>1141</v>
      </c>
      <c r="B61">
        <v>11</v>
      </c>
    </row>
    <row r="62" spans="1:2">
      <c r="A62" t="s">
        <v>32</v>
      </c>
      <c r="B62">
        <v>9.1</v>
      </c>
    </row>
    <row r="63" spans="1:2">
      <c r="A63" t="s">
        <v>33</v>
      </c>
      <c r="B63">
        <v>12.9</v>
      </c>
    </row>
    <row r="64" spans="1:2">
      <c r="A64" t="s">
        <v>34</v>
      </c>
      <c r="B64">
        <v>7.7</v>
      </c>
    </row>
    <row r="65" spans="1:2">
      <c r="A65" t="s">
        <v>35</v>
      </c>
      <c r="B65">
        <v>5.0999999999999996</v>
      </c>
    </row>
    <row r="66" spans="1:2">
      <c r="A66" t="s">
        <v>1142</v>
      </c>
      <c r="B66">
        <v>6.7</v>
      </c>
    </row>
    <row r="67" spans="1:2">
      <c r="A67" t="s">
        <v>1143</v>
      </c>
      <c r="B67">
        <v>5.2</v>
      </c>
    </row>
    <row r="68" spans="1:2">
      <c r="A68" t="s">
        <v>1144</v>
      </c>
      <c r="B68">
        <v>5.2</v>
      </c>
    </row>
    <row r="69" spans="1:2">
      <c r="A69" t="s">
        <v>1145</v>
      </c>
      <c r="B69">
        <v>5.2</v>
      </c>
    </row>
    <row r="70" spans="1:2">
      <c r="A70" t="s">
        <v>1146</v>
      </c>
      <c r="B70">
        <v>7</v>
      </c>
    </row>
    <row r="71" spans="1:2">
      <c r="A71" t="s">
        <v>1147</v>
      </c>
      <c r="B71">
        <v>6.3</v>
      </c>
    </row>
    <row r="72" spans="1:2">
      <c r="A72" t="s">
        <v>1148</v>
      </c>
      <c r="B72">
        <v>2.6</v>
      </c>
    </row>
    <row r="73" spans="1:2">
      <c r="A73" t="s">
        <v>1149</v>
      </c>
      <c r="B73">
        <v>2.8</v>
      </c>
    </row>
    <row r="74" spans="1:2">
      <c r="A74" t="s">
        <v>36</v>
      </c>
      <c r="B74">
        <v>7.4</v>
      </c>
    </row>
    <row r="75" spans="1:2">
      <c r="A75" t="s">
        <v>37</v>
      </c>
      <c r="B75">
        <v>3.7</v>
      </c>
    </row>
    <row r="76" spans="1:2">
      <c r="A76" t="s">
        <v>268</v>
      </c>
      <c r="B76">
        <v>1.6</v>
      </c>
    </row>
    <row r="77" spans="1:2">
      <c r="A77" t="s">
        <v>1056</v>
      </c>
      <c r="B77">
        <v>1.5</v>
      </c>
    </row>
    <row r="78" spans="1:2">
      <c r="A78" t="s">
        <v>1150</v>
      </c>
      <c r="B78">
        <v>1.8</v>
      </c>
    </row>
    <row r="79" spans="1:2">
      <c r="A79" t="s">
        <v>1151</v>
      </c>
      <c r="B79">
        <v>3.3</v>
      </c>
    </row>
    <row r="80" spans="1:2">
      <c r="A80" t="s">
        <v>1152</v>
      </c>
      <c r="B80">
        <v>0.9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BD24"/>
  <sheetViews>
    <sheetView zoomScale="91" workbookViewId="0">
      <pane xSplit="1" ySplit="1" topLeftCell="AJ2" activePane="bottomRight" state="frozen"/>
      <selection pane="topRight" activeCell="B1" sqref="B1"/>
      <selection pane="bottomLeft" activeCell="A3" sqref="A3"/>
      <selection pane="bottomRight" activeCell="AU18" sqref="AU18"/>
    </sheetView>
  </sheetViews>
  <sheetFormatPr defaultColWidth="9.140625" defaultRowHeight="16.5" outlineLevelCol="1"/>
  <cols>
    <col min="1" max="1" width="36.7109375" style="26" customWidth="1"/>
    <col min="2" max="33" width="0" style="26" hidden="1" customWidth="1" outlineLevel="1"/>
    <col min="34" max="34" width="9.140625" style="26" collapsed="1"/>
    <col min="35" max="37" width="9.140625" style="26"/>
    <col min="38" max="38" width="15.5703125" style="26" customWidth="1"/>
    <col min="39" max="43" width="11.85546875" style="26" customWidth="1"/>
    <col min="44" max="16384" width="9.140625" style="26"/>
  </cols>
  <sheetData>
    <row r="2" spans="1:56">
      <c r="A2" s="27"/>
      <c r="B2" s="27" t="s">
        <v>329</v>
      </c>
      <c r="C2" s="27" t="s">
        <v>330</v>
      </c>
      <c r="D2" s="27" t="s">
        <v>331</v>
      </c>
      <c r="E2" s="27" t="s">
        <v>332</v>
      </c>
      <c r="F2" s="27" t="s">
        <v>333</v>
      </c>
      <c r="G2" s="27" t="s">
        <v>334</v>
      </c>
      <c r="H2" s="27" t="s">
        <v>335</v>
      </c>
      <c r="I2" s="27" t="s">
        <v>336</v>
      </c>
      <c r="J2" s="27" t="s">
        <v>337</v>
      </c>
      <c r="K2" s="27" t="s">
        <v>338</v>
      </c>
      <c r="L2" s="27" t="s">
        <v>339</v>
      </c>
      <c r="M2" s="27" t="s">
        <v>340</v>
      </c>
      <c r="N2" s="27" t="s">
        <v>341</v>
      </c>
      <c r="O2" s="27" t="s">
        <v>342</v>
      </c>
      <c r="P2" s="27" t="s">
        <v>343</v>
      </c>
      <c r="Q2" s="27" t="s">
        <v>344</v>
      </c>
      <c r="R2" s="27" t="s">
        <v>345</v>
      </c>
      <c r="S2" s="27" t="s">
        <v>346</v>
      </c>
      <c r="T2" s="27" t="s">
        <v>347</v>
      </c>
      <c r="U2" s="27" t="s">
        <v>348</v>
      </c>
      <c r="V2" s="27" t="s">
        <v>349</v>
      </c>
      <c r="W2" s="27" t="s">
        <v>350</v>
      </c>
      <c r="X2" s="27" t="s">
        <v>351</v>
      </c>
      <c r="Y2" s="27" t="s">
        <v>352</v>
      </c>
      <c r="Z2" s="27" t="s">
        <v>255</v>
      </c>
      <c r="AA2" s="27" t="s">
        <v>256</v>
      </c>
      <c r="AB2" s="27" t="s">
        <v>257</v>
      </c>
      <c r="AC2" s="27" t="s">
        <v>258</v>
      </c>
      <c r="AD2" s="27" t="s">
        <v>259</v>
      </c>
      <c r="AE2" s="27" t="s">
        <v>260</v>
      </c>
      <c r="AF2" s="27" t="s">
        <v>261</v>
      </c>
      <c r="AG2" s="27" t="s">
        <v>262</v>
      </c>
      <c r="AH2" s="27" t="s">
        <v>147</v>
      </c>
      <c r="AI2" s="27" t="s">
        <v>148</v>
      </c>
      <c r="AJ2" s="27" t="s">
        <v>149</v>
      </c>
      <c r="AK2" s="27" t="s">
        <v>150</v>
      </c>
      <c r="AL2" s="27" t="s">
        <v>151</v>
      </c>
      <c r="AM2" s="27" t="s">
        <v>152</v>
      </c>
      <c r="AN2" s="27" t="s">
        <v>153</v>
      </c>
      <c r="AO2" s="27" t="s">
        <v>154</v>
      </c>
      <c r="AP2" s="27" t="s">
        <v>155</v>
      </c>
      <c r="AQ2" s="27" t="s">
        <v>156</v>
      </c>
      <c r="AR2" s="27" t="s">
        <v>157</v>
      </c>
      <c r="AS2" s="27" t="s">
        <v>158</v>
      </c>
      <c r="AT2" s="27" t="s">
        <v>28</v>
      </c>
      <c r="AU2" s="27" t="s">
        <v>29</v>
      </c>
      <c r="AV2" s="27" t="s">
        <v>30</v>
      </c>
      <c r="AW2" s="27" t="s">
        <v>31</v>
      </c>
      <c r="AX2" s="27" t="s">
        <v>32</v>
      </c>
      <c r="AY2" s="27" t="s">
        <v>33</v>
      </c>
      <c r="AZ2" s="27" t="s">
        <v>34</v>
      </c>
      <c r="BA2" s="27" t="s">
        <v>35</v>
      </c>
      <c r="BB2" s="27" t="s">
        <v>36</v>
      </c>
      <c r="BC2" s="27" t="s">
        <v>37</v>
      </c>
      <c r="BD2" s="27" t="s">
        <v>268</v>
      </c>
    </row>
    <row r="3" spans="1:56">
      <c r="A3" s="28" t="s">
        <v>353</v>
      </c>
      <c r="B3" s="29">
        <v>3.6</v>
      </c>
      <c r="C3" s="29">
        <v>9.1999999999999993</v>
      </c>
      <c r="D3" s="29">
        <v>4.8</v>
      </c>
      <c r="E3" s="29">
        <v>3.2</v>
      </c>
      <c r="F3" s="29">
        <v>3.1</v>
      </c>
      <c r="G3" s="29">
        <v>3</v>
      </c>
      <c r="H3" s="29">
        <v>2</v>
      </c>
      <c r="I3" s="29">
        <v>2.7</v>
      </c>
      <c r="J3" s="29">
        <v>1.7</v>
      </c>
      <c r="K3" s="29">
        <v>1.2</v>
      </c>
      <c r="L3" s="29">
        <v>1</v>
      </c>
      <c r="M3" s="29">
        <v>1.1000000000000001</v>
      </c>
      <c r="N3" s="29">
        <v>0.9</v>
      </c>
      <c r="O3" s="29">
        <v>0.7</v>
      </c>
      <c r="P3" s="29">
        <v>0.7</v>
      </c>
      <c r="Q3" s="29">
        <v>1.3</v>
      </c>
      <c r="R3" s="29">
        <v>3.9</v>
      </c>
      <c r="S3" s="30">
        <v>1.9</v>
      </c>
      <c r="T3" s="29">
        <v>1.2</v>
      </c>
      <c r="U3" s="29">
        <v>0.4</v>
      </c>
      <c r="V3" s="31">
        <v>2.9</v>
      </c>
      <c r="W3" s="31">
        <v>5.0999999999999996</v>
      </c>
      <c r="X3" s="31">
        <v>3.6</v>
      </c>
      <c r="Y3" s="31">
        <v>14.8</v>
      </c>
      <c r="Z3" s="32">
        <v>8.1</v>
      </c>
      <c r="AA3" s="32">
        <v>6.3</v>
      </c>
      <c r="AB3" s="32">
        <v>2.4</v>
      </c>
      <c r="AC3" s="33">
        <v>1.4</v>
      </c>
      <c r="AD3" s="33">
        <v>2.4046434494195692</v>
      </c>
      <c r="AE3" s="33">
        <v>58.201498751040802</v>
      </c>
      <c r="AF3" s="33">
        <v>39.666666666666664</v>
      </c>
      <c r="AG3" s="33">
        <v>32.220367278797994</v>
      </c>
      <c r="AH3" s="33">
        <v>19.600000000000001</v>
      </c>
      <c r="AI3" s="33">
        <v>17.7</v>
      </c>
      <c r="AJ3" s="33">
        <v>14.7</v>
      </c>
      <c r="AK3" s="33">
        <v>13.064361191162345</v>
      </c>
      <c r="AL3" s="33">
        <v>9.6747289407839876</v>
      </c>
      <c r="AM3" s="33">
        <v>10.321489001692047</v>
      </c>
      <c r="AN3" s="33">
        <v>8.8952654232424688</v>
      </c>
      <c r="AO3" s="33">
        <v>3.2670454545454546</v>
      </c>
      <c r="AP3" s="33">
        <v>3.4770514603616132</v>
      </c>
      <c r="AQ3" s="33">
        <v>9.2811646951774343</v>
      </c>
      <c r="AR3" s="33">
        <v>3.7514654161781942</v>
      </c>
      <c r="AS3" s="34">
        <v>3.0423280423280423</v>
      </c>
      <c r="AT3" s="34">
        <v>2.12</v>
      </c>
      <c r="AU3" s="35">
        <v>3.90625</v>
      </c>
      <c r="AV3" s="35">
        <v>3.45</v>
      </c>
      <c r="AW3" s="35">
        <v>8.6</v>
      </c>
      <c r="AX3" s="36">
        <v>10.104166666666666</v>
      </c>
      <c r="AY3" s="34">
        <v>9.5</v>
      </c>
      <c r="AZ3" s="34">
        <v>9.3942054433713782</v>
      </c>
      <c r="BA3" s="34">
        <v>5.6020066889632103</v>
      </c>
      <c r="BB3" s="34">
        <v>7.9822616407982299</v>
      </c>
      <c r="BC3" s="34">
        <v>8.1598667776852629</v>
      </c>
      <c r="BD3" s="34">
        <v>6.7219917012448134</v>
      </c>
    </row>
    <row r="4" spans="1:56">
      <c r="A4" s="28" t="s">
        <v>354</v>
      </c>
      <c r="B4" s="29">
        <v>7.6</v>
      </c>
      <c r="C4" s="29">
        <v>13.9</v>
      </c>
      <c r="D4" s="29">
        <v>6.4</v>
      </c>
      <c r="E4" s="29">
        <v>5.0999999999999996</v>
      </c>
      <c r="F4" s="29">
        <v>6</v>
      </c>
      <c r="G4" s="29">
        <v>3.6</v>
      </c>
      <c r="H4" s="29">
        <v>3.1</v>
      </c>
      <c r="I4" s="29">
        <v>5.6</v>
      </c>
      <c r="J4" s="29">
        <v>6.2</v>
      </c>
      <c r="K4" s="29">
        <v>4.5999999999999996</v>
      </c>
      <c r="L4" s="29">
        <v>8.6</v>
      </c>
      <c r="M4" s="29">
        <v>7</v>
      </c>
      <c r="N4" s="29">
        <v>5.0999999999999996</v>
      </c>
      <c r="O4" s="29">
        <v>8</v>
      </c>
      <c r="P4" s="29">
        <v>6.2</v>
      </c>
      <c r="Q4" s="29">
        <v>5.6</v>
      </c>
      <c r="R4" s="29">
        <v>13.4</v>
      </c>
      <c r="S4" s="30">
        <v>9.1999999999999993</v>
      </c>
      <c r="T4" s="29">
        <v>9.1</v>
      </c>
      <c r="U4" s="29">
        <v>10.3</v>
      </c>
      <c r="V4" s="31">
        <v>17</v>
      </c>
      <c r="W4" s="31">
        <v>15.3</v>
      </c>
      <c r="X4" s="31">
        <v>16.100000000000001</v>
      </c>
      <c r="Y4" s="31">
        <v>14.8</v>
      </c>
      <c r="Z4" s="31">
        <v>20.8</v>
      </c>
      <c r="AA4" s="32">
        <v>18.600000000000001</v>
      </c>
      <c r="AB4" s="32">
        <v>18.3</v>
      </c>
      <c r="AC4" s="33">
        <v>13.2</v>
      </c>
      <c r="AD4" s="33">
        <v>17.412935323383085</v>
      </c>
      <c r="AE4" s="33">
        <v>21.482098251457117</v>
      </c>
      <c r="AF4" s="33">
        <v>28.499999999999996</v>
      </c>
      <c r="AG4" s="33">
        <v>26.961602671118552</v>
      </c>
      <c r="AH4" s="33">
        <v>24.5</v>
      </c>
      <c r="AI4" s="33">
        <v>27.4</v>
      </c>
      <c r="AJ4" s="33">
        <v>28.8</v>
      </c>
      <c r="AK4" s="33">
        <v>24.975984630163303</v>
      </c>
      <c r="AL4" s="33">
        <v>23.603002502085072</v>
      </c>
      <c r="AM4" s="33">
        <v>22.081218274111674</v>
      </c>
      <c r="AN4" s="33">
        <v>21.52080344332855</v>
      </c>
      <c r="AO4" s="33">
        <v>14.772727272727273</v>
      </c>
      <c r="AP4" s="33">
        <v>12.100139082058414</v>
      </c>
      <c r="AQ4" s="33">
        <v>13.830755232029118</v>
      </c>
      <c r="AR4" s="33">
        <v>20.281359906213364</v>
      </c>
      <c r="AS4" s="34">
        <v>17.063492063492063</v>
      </c>
      <c r="AT4" s="34">
        <v>12.74</v>
      </c>
      <c r="AU4" s="35">
        <v>15.9</v>
      </c>
      <c r="AV4" s="35">
        <v>15.11</v>
      </c>
      <c r="AW4" s="35">
        <v>10.375275938189846</v>
      </c>
      <c r="AX4" s="35">
        <v>11.041666666666666</v>
      </c>
      <c r="AY4" s="34">
        <v>8.75</v>
      </c>
      <c r="AZ4" s="34">
        <v>10.272168568920105</v>
      </c>
      <c r="BA4" s="34">
        <v>7.5250836120401345</v>
      </c>
      <c r="BB4" s="34">
        <v>7.7605321507760534</v>
      </c>
      <c r="BC4" s="34">
        <v>7.6602830974188167</v>
      </c>
      <c r="BD4" s="34">
        <v>7.385892116182573</v>
      </c>
    </row>
    <row r="5" spans="1:56">
      <c r="A5" s="28" t="s">
        <v>355</v>
      </c>
      <c r="B5" s="29">
        <v>16.5</v>
      </c>
      <c r="C5" s="29">
        <v>21.4</v>
      </c>
      <c r="D5" s="29">
        <v>26.7</v>
      </c>
      <c r="E5" s="29">
        <v>38.299999999999997</v>
      </c>
      <c r="F5" s="29">
        <v>26.4</v>
      </c>
      <c r="G5" s="29">
        <v>27.2</v>
      </c>
      <c r="H5" s="29">
        <v>21.4</v>
      </c>
      <c r="I5" s="29">
        <v>44.7</v>
      </c>
      <c r="J5" s="29">
        <v>37</v>
      </c>
      <c r="K5" s="29">
        <v>31.9</v>
      </c>
      <c r="L5" s="29">
        <v>31.7</v>
      </c>
      <c r="M5" s="29">
        <v>27.9</v>
      </c>
      <c r="N5" s="29">
        <v>23.6</v>
      </c>
      <c r="O5" s="29">
        <v>22.7</v>
      </c>
      <c r="P5" s="29">
        <v>20.100000000000001</v>
      </c>
      <c r="Q5" s="29">
        <v>24.5</v>
      </c>
      <c r="R5" s="29">
        <v>29</v>
      </c>
      <c r="S5" s="30">
        <v>21.5</v>
      </c>
      <c r="T5" s="29">
        <v>22.6</v>
      </c>
      <c r="U5" s="29">
        <v>38.1</v>
      </c>
      <c r="V5" s="31">
        <v>44.4</v>
      </c>
      <c r="W5" s="31">
        <v>41.1</v>
      </c>
      <c r="X5" s="31">
        <v>50.8</v>
      </c>
      <c r="Y5" s="31">
        <v>54.6</v>
      </c>
      <c r="Z5" s="31">
        <v>64.2</v>
      </c>
      <c r="AA5" s="32">
        <v>63.9</v>
      </c>
      <c r="AB5" s="32">
        <v>61.8</v>
      </c>
      <c r="AC5" s="33">
        <v>48.4</v>
      </c>
      <c r="AD5" s="33">
        <v>43.117744610281925</v>
      </c>
      <c r="AE5" s="33">
        <v>10.158201498751041</v>
      </c>
      <c r="AF5" s="33">
        <v>18.833333333333332</v>
      </c>
      <c r="AG5" s="33">
        <v>23.87312186978297</v>
      </c>
      <c r="AH5" s="33">
        <v>36.9</v>
      </c>
      <c r="AI5" s="33">
        <v>33.5</v>
      </c>
      <c r="AJ5" s="33">
        <v>36.5</v>
      </c>
      <c r="AK5" s="33">
        <v>44.380403458213266</v>
      </c>
      <c r="AL5" s="33">
        <v>46.622185154295245</v>
      </c>
      <c r="AM5" s="33">
        <v>35.363790186125208</v>
      </c>
      <c r="AN5" s="33">
        <v>35.868005738880917</v>
      </c>
      <c r="AO5" s="33">
        <v>35.653409090909086</v>
      </c>
      <c r="AP5" s="33">
        <v>33.796940194714878</v>
      </c>
      <c r="AQ5" s="33">
        <v>13.102820746132849</v>
      </c>
      <c r="AR5" s="33">
        <v>17.116060961313011</v>
      </c>
      <c r="AS5" s="34">
        <v>8.0687830687830679</v>
      </c>
      <c r="AT5" s="34">
        <v>6.99</v>
      </c>
      <c r="AU5" s="35">
        <v>6.8080357142857135</v>
      </c>
      <c r="AV5" s="35">
        <v>11.87</v>
      </c>
      <c r="AW5" s="35">
        <v>20.088300220750551</v>
      </c>
      <c r="AX5" s="35">
        <v>19.375</v>
      </c>
      <c r="AY5" s="34">
        <v>12.5</v>
      </c>
      <c r="AZ5" s="34">
        <v>16.417910447761194</v>
      </c>
      <c r="BA5" s="34">
        <v>19.063545150501675</v>
      </c>
      <c r="BB5" s="34">
        <v>22.394678492239468</v>
      </c>
      <c r="BC5" s="34">
        <v>20.149875104079936</v>
      </c>
      <c r="BD5" s="34">
        <v>16.431535269709542</v>
      </c>
    </row>
    <row r="6" spans="1:56">
      <c r="A6" s="28" t="s">
        <v>356</v>
      </c>
      <c r="B6" s="29">
        <v>30.2</v>
      </c>
      <c r="C6" s="29">
        <v>17</v>
      </c>
      <c r="D6" s="29">
        <v>32</v>
      </c>
      <c r="E6" s="29">
        <v>31.4</v>
      </c>
      <c r="F6" s="29">
        <v>46.3</v>
      </c>
      <c r="G6" s="29">
        <v>48.6</v>
      </c>
      <c r="H6" s="29">
        <v>44</v>
      </c>
      <c r="I6" s="29">
        <v>33.200000000000003</v>
      </c>
      <c r="J6" s="29">
        <v>36</v>
      </c>
      <c r="K6" s="29">
        <v>47.6</v>
      </c>
      <c r="L6" s="29">
        <v>47.5</v>
      </c>
      <c r="M6" s="29">
        <v>49.5</v>
      </c>
      <c r="N6" s="29">
        <v>52</v>
      </c>
      <c r="O6" s="29">
        <v>49.5</v>
      </c>
      <c r="P6" s="29">
        <v>53.3</v>
      </c>
      <c r="Q6" s="29">
        <v>51.1</v>
      </c>
      <c r="R6" s="29">
        <v>38.4</v>
      </c>
      <c r="S6" s="30">
        <v>43.9</v>
      </c>
      <c r="T6" s="29">
        <v>43.8</v>
      </c>
      <c r="U6" s="29">
        <v>35.4</v>
      </c>
      <c r="V6" s="31">
        <v>24.8</v>
      </c>
      <c r="W6" s="31">
        <v>27.2</v>
      </c>
      <c r="X6" s="31">
        <v>22.5</v>
      </c>
      <c r="Y6" s="31">
        <v>9</v>
      </c>
      <c r="Z6" s="31">
        <v>4.0999999999999996</v>
      </c>
      <c r="AA6" s="32">
        <v>9.4</v>
      </c>
      <c r="AB6" s="32">
        <v>13.8</v>
      </c>
      <c r="AC6" s="33">
        <v>26.5</v>
      </c>
      <c r="AD6" s="33">
        <v>28.35820895522388</v>
      </c>
      <c r="AE6" s="33">
        <v>0</v>
      </c>
      <c r="AF6" s="33">
        <v>0.83333333333333337</v>
      </c>
      <c r="AG6" s="33">
        <v>1.5859766277128546</v>
      </c>
      <c r="AH6" s="33">
        <v>1.2</v>
      </c>
      <c r="AI6" s="33">
        <v>3.5</v>
      </c>
      <c r="AJ6" s="33">
        <v>3.6</v>
      </c>
      <c r="AK6" s="33">
        <v>3.1700288184438041</v>
      </c>
      <c r="AL6" s="33">
        <v>2.2518765638031693</v>
      </c>
      <c r="AM6" s="33">
        <v>7.1912013536379025</v>
      </c>
      <c r="AN6" s="33">
        <v>7.6040172166427542</v>
      </c>
      <c r="AO6" s="33">
        <v>11.647727272727272</v>
      </c>
      <c r="AP6" s="33">
        <v>12.517385257301807</v>
      </c>
      <c r="AQ6" s="33">
        <v>20.473157415832574</v>
      </c>
      <c r="AR6" s="33">
        <v>23.563892145369287</v>
      </c>
      <c r="AS6" s="34">
        <v>27.24867724867725</v>
      </c>
      <c r="AT6" s="34">
        <v>33.19</v>
      </c>
      <c r="AU6" s="37">
        <v>28.459821428571431</v>
      </c>
      <c r="AV6" s="35">
        <v>23.11</v>
      </c>
      <c r="AW6" s="35">
        <v>28.035320088300221</v>
      </c>
      <c r="AX6" s="35">
        <v>20.520833333333332</v>
      </c>
      <c r="AY6" s="34">
        <v>18.666666666666668</v>
      </c>
      <c r="AZ6" s="34">
        <v>14.661984196663742</v>
      </c>
      <c r="BA6" s="34">
        <v>14.715719063545151</v>
      </c>
      <c r="BB6" s="34">
        <v>17.627494456762747</v>
      </c>
      <c r="BC6" s="34">
        <v>12.406328059950042</v>
      </c>
      <c r="BD6" s="34">
        <v>14.024896265560166</v>
      </c>
    </row>
    <row r="7" spans="1:56">
      <c r="A7" s="28" t="s">
        <v>357</v>
      </c>
      <c r="B7" s="29">
        <v>22.7</v>
      </c>
      <c r="C7" s="29">
        <v>4.9000000000000004</v>
      </c>
      <c r="D7" s="29">
        <v>11.9</v>
      </c>
      <c r="E7" s="29">
        <v>5.7</v>
      </c>
      <c r="F7" s="29">
        <v>9.1999999999999993</v>
      </c>
      <c r="G7" s="29">
        <v>12.1</v>
      </c>
      <c r="H7" s="29">
        <v>21.8</v>
      </c>
      <c r="I7" s="29">
        <v>10.199999999999999</v>
      </c>
      <c r="J7" s="29">
        <v>12.8</v>
      </c>
      <c r="K7" s="29">
        <v>12.1</v>
      </c>
      <c r="L7" s="29">
        <v>9.3000000000000007</v>
      </c>
      <c r="M7" s="29">
        <v>12.1</v>
      </c>
      <c r="N7" s="29">
        <v>14.3</v>
      </c>
      <c r="O7" s="29">
        <v>16.2</v>
      </c>
      <c r="P7" s="29">
        <v>17.399999999999999</v>
      </c>
      <c r="Q7" s="29">
        <v>12.8</v>
      </c>
      <c r="R7" s="29">
        <v>6.9</v>
      </c>
      <c r="S7" s="30">
        <v>14</v>
      </c>
      <c r="T7" s="29">
        <v>14</v>
      </c>
      <c r="U7" s="29">
        <v>7.1</v>
      </c>
      <c r="V7" s="31">
        <v>3.3</v>
      </c>
      <c r="W7" s="31">
        <v>3.6</v>
      </c>
      <c r="X7" s="31">
        <v>3</v>
      </c>
      <c r="Y7" s="31">
        <v>2.2000000000000002</v>
      </c>
      <c r="Z7" s="31">
        <v>0.2</v>
      </c>
      <c r="AA7" s="32">
        <v>1.3</v>
      </c>
      <c r="AB7" s="32">
        <v>1.6</v>
      </c>
      <c r="AC7" s="33">
        <v>7.8</v>
      </c>
      <c r="AD7" s="33">
        <v>5.3067993366500827</v>
      </c>
      <c r="AE7" s="33">
        <v>0.58284762697751868</v>
      </c>
      <c r="AF7" s="33">
        <v>8.3333333333333343E-2</v>
      </c>
      <c r="AG7" s="33">
        <v>8.347245409015025E-2</v>
      </c>
      <c r="AH7" s="33">
        <v>0.1</v>
      </c>
      <c r="AI7" s="33">
        <v>0.8</v>
      </c>
      <c r="AJ7" s="33">
        <v>1.1000000000000001</v>
      </c>
      <c r="AK7" s="33">
        <v>0.96061479346781953</v>
      </c>
      <c r="AL7" s="33">
        <v>0.33361134278565469</v>
      </c>
      <c r="AM7" s="33">
        <v>0.76142131979695438</v>
      </c>
      <c r="AN7" s="33">
        <v>0.57388809182209477</v>
      </c>
      <c r="AO7" s="33">
        <v>1.9886363636363635</v>
      </c>
      <c r="AP7" s="33">
        <v>3.05980528511822</v>
      </c>
      <c r="AQ7" s="33">
        <v>3.9126478616924478</v>
      </c>
      <c r="AR7" s="33">
        <v>2.9308323563892147</v>
      </c>
      <c r="AS7" s="34">
        <v>3.9682539682539684</v>
      </c>
      <c r="AT7" s="34">
        <v>6.73</v>
      </c>
      <c r="AU7" s="35">
        <v>3.7946428571428568</v>
      </c>
      <c r="AV7" s="35">
        <v>6.04</v>
      </c>
      <c r="AW7" s="35">
        <v>8</v>
      </c>
      <c r="AX7" s="35">
        <v>7.395833333333333</v>
      </c>
      <c r="AY7" s="34">
        <v>8.8333333333333339</v>
      </c>
      <c r="AZ7" s="34">
        <v>7.4626865671641784</v>
      </c>
      <c r="BA7" s="34">
        <v>6.7725752508361197</v>
      </c>
      <c r="BB7" s="34">
        <v>7.2062084257206216</v>
      </c>
      <c r="BC7" s="34">
        <v>5.3288925895087429</v>
      </c>
      <c r="BD7" s="34">
        <v>6.3070539419087135</v>
      </c>
    </row>
    <row r="8" spans="1:56">
      <c r="A8" s="28" t="s">
        <v>358</v>
      </c>
      <c r="B8" s="29">
        <v>19.399999999999999</v>
      </c>
      <c r="C8" s="29">
        <v>33.599999999999987</v>
      </c>
      <c r="D8" s="29">
        <v>18.2</v>
      </c>
      <c r="E8" s="29">
        <v>16.299999999999994</v>
      </c>
      <c r="F8" s="29">
        <v>9</v>
      </c>
      <c r="G8" s="29">
        <v>5.5000000000000053</v>
      </c>
      <c r="H8" s="29">
        <v>7.7000000000000082</v>
      </c>
      <c r="I8" s="29">
        <v>3.5999999999999943</v>
      </c>
      <c r="J8" s="29">
        <v>6.2999999999999972</v>
      </c>
      <c r="K8" s="29">
        <v>2.6000000000000028</v>
      </c>
      <c r="L8" s="29">
        <v>1.9000000000000086</v>
      </c>
      <c r="M8" s="29">
        <v>2.400000000000003</v>
      </c>
      <c r="N8" s="29">
        <v>4.1000000000000085</v>
      </c>
      <c r="O8" s="29">
        <v>2.8999999999999941</v>
      </c>
      <c r="P8" s="29">
        <v>2.3000000000000087</v>
      </c>
      <c r="Q8" s="29">
        <v>4.6999999999999975</v>
      </c>
      <c r="R8" s="29">
        <v>8.4000000000000021</v>
      </c>
      <c r="S8" s="30">
        <v>9.4999999999999947</v>
      </c>
      <c r="T8" s="29">
        <v>9.3000000000000007</v>
      </c>
      <c r="U8" s="29">
        <v>8.6999999999999993</v>
      </c>
      <c r="V8" s="31">
        <v>7.6</v>
      </c>
      <c r="W8" s="31">
        <v>7.7</v>
      </c>
      <c r="X8" s="31">
        <v>3.9</v>
      </c>
      <c r="Y8" s="31">
        <v>4.7</v>
      </c>
      <c r="Z8" s="31">
        <v>2.6</v>
      </c>
      <c r="AA8" s="32">
        <v>0.5</v>
      </c>
      <c r="AB8" s="32">
        <v>2.1</v>
      </c>
      <c r="AC8" s="33">
        <v>2.7</v>
      </c>
      <c r="AD8" s="33">
        <v>3.3167495854063018</v>
      </c>
      <c r="AE8" s="33">
        <v>9.5753538717735225</v>
      </c>
      <c r="AF8" s="33">
        <v>12.0833333333333</v>
      </c>
      <c r="AG8" s="33">
        <v>15.275459098497496</v>
      </c>
      <c r="AH8" s="33">
        <v>17.7</v>
      </c>
      <c r="AI8" s="33">
        <v>17.100000000000001</v>
      </c>
      <c r="AJ8" s="33">
        <v>15.3</v>
      </c>
      <c r="AK8" s="33">
        <v>13.448607108549471</v>
      </c>
      <c r="AL8" s="33">
        <v>17.514595496246873</v>
      </c>
      <c r="AM8" s="33">
        <v>24.280879864636209</v>
      </c>
      <c r="AN8" s="33">
        <v>25.538020086083215</v>
      </c>
      <c r="AO8" s="33">
        <v>32.670454545454547</v>
      </c>
      <c r="AP8" s="33">
        <v>35.048678720445068</v>
      </c>
      <c r="AQ8" s="33">
        <v>39.399454049135578</v>
      </c>
      <c r="AR8" s="33">
        <v>32.356389214536932</v>
      </c>
      <c r="AS8" s="34">
        <v>40.608465608465607</v>
      </c>
      <c r="AT8" s="34">
        <v>38.229999999999997</v>
      </c>
      <c r="AU8" s="35">
        <v>41.071428571428569</v>
      </c>
      <c r="AV8" s="35">
        <v>40.380000000000003</v>
      </c>
      <c r="AW8" s="35">
        <v>24.9</v>
      </c>
      <c r="AX8" s="35">
        <v>31.5625</v>
      </c>
      <c r="AY8" s="34">
        <v>41.75</v>
      </c>
      <c r="AZ8" s="34">
        <v>41.791044776119399</v>
      </c>
      <c r="BA8" s="34">
        <v>46.321070234113712</v>
      </c>
      <c r="BB8" s="34">
        <v>37.028824833702885</v>
      </c>
      <c r="BC8" s="34">
        <v>46.2947543713572</v>
      </c>
      <c r="BD8" s="34">
        <v>49.128630705394187</v>
      </c>
    </row>
    <row r="9" spans="1:56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40"/>
      <c r="X9" s="40"/>
      <c r="Y9" s="40"/>
      <c r="Z9" s="40"/>
      <c r="AA9" s="41"/>
      <c r="AB9" s="41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W9" s="43"/>
      <c r="AX9" s="44"/>
    </row>
    <row r="10" spans="1:56">
      <c r="A10" s="47" t="s">
        <v>359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40"/>
      <c r="X10" s="40"/>
      <c r="Y10" s="40"/>
      <c r="Z10" s="40"/>
      <c r="AA10" s="41"/>
      <c r="AB10" s="41"/>
      <c r="AC10" s="42"/>
      <c r="AD10" s="42"/>
      <c r="AE10" s="42"/>
      <c r="AF10" s="42"/>
      <c r="AG10" s="42"/>
      <c r="AH10" s="42"/>
      <c r="AI10" s="42"/>
      <c r="AJ10" s="42"/>
      <c r="AL10" s="42"/>
      <c r="AM10" s="42"/>
      <c r="AN10" s="42"/>
      <c r="AO10" s="42"/>
      <c r="AP10" s="42"/>
      <c r="AQ10" s="42"/>
    </row>
    <row r="11" spans="1:56">
      <c r="A11" s="11" t="s">
        <v>360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40"/>
      <c r="W11" s="40"/>
      <c r="X11" s="40"/>
      <c r="Y11" s="40"/>
      <c r="Z11" s="40"/>
      <c r="AA11" s="41"/>
      <c r="AB11" s="41"/>
      <c r="AC11" s="42"/>
      <c r="AD11" s="42"/>
      <c r="AE11" s="42"/>
      <c r="AF11" s="42"/>
      <c r="AG11" s="42"/>
      <c r="AH11" s="42"/>
      <c r="AI11" s="42"/>
      <c r="AJ11" s="42"/>
      <c r="AL11" s="42"/>
      <c r="AM11" s="42"/>
      <c r="AN11" s="42"/>
      <c r="AO11" s="42"/>
      <c r="AP11" s="42"/>
      <c r="AQ11" s="42"/>
    </row>
    <row r="12" spans="1:56">
      <c r="G12" s="45"/>
      <c r="H12" s="45"/>
      <c r="I12" s="45"/>
      <c r="J12" s="45"/>
      <c r="K12" s="45"/>
      <c r="L12" s="45"/>
      <c r="N12" s="45"/>
      <c r="AD12" s="45"/>
      <c r="AE12" s="45"/>
      <c r="AF12" s="45"/>
      <c r="AI12" s="45"/>
      <c r="AJ12" s="45"/>
    </row>
    <row r="13" spans="1:56">
      <c r="G13" s="45"/>
      <c r="H13" s="45"/>
      <c r="I13" s="45"/>
      <c r="J13" s="45"/>
      <c r="K13" s="45"/>
      <c r="L13" s="45"/>
      <c r="N13" s="45"/>
      <c r="AD13" s="45"/>
      <c r="AE13" s="45"/>
      <c r="AF13" s="45"/>
      <c r="AI13" s="45"/>
      <c r="AJ13" s="45"/>
    </row>
    <row r="14" spans="1:56">
      <c r="G14" s="45"/>
      <c r="H14" s="45"/>
      <c r="I14" s="45"/>
      <c r="J14" s="45"/>
      <c r="K14" s="45"/>
      <c r="L14" s="45"/>
      <c r="AD14" s="45"/>
      <c r="AE14" s="45"/>
      <c r="AF14" s="45"/>
      <c r="AI14" s="45"/>
      <c r="AJ14" s="45"/>
    </row>
    <row r="15" spans="1:56">
      <c r="G15" s="45"/>
      <c r="H15" s="45"/>
      <c r="I15" s="45"/>
      <c r="J15" s="45"/>
      <c r="K15" s="45"/>
      <c r="L15" s="45"/>
      <c r="W15" s="137"/>
      <c r="X15" s="137"/>
      <c r="Y15" s="137"/>
      <c r="Z15" s="137"/>
      <c r="AA15" s="137"/>
      <c r="AB15" s="137"/>
      <c r="AC15" s="46"/>
      <c r="AD15" s="45"/>
      <c r="AE15" s="45"/>
      <c r="AF15" s="45"/>
      <c r="AG15" s="45"/>
      <c r="AH15" s="45"/>
      <c r="AI15" s="45"/>
      <c r="AJ15" s="45"/>
    </row>
    <row r="16" spans="1:56">
      <c r="G16" s="45"/>
      <c r="H16" s="45"/>
      <c r="I16" s="45"/>
      <c r="J16" s="45"/>
      <c r="K16" s="45"/>
      <c r="L16" s="45"/>
      <c r="V16" s="46"/>
      <c r="W16" s="46"/>
      <c r="X16" s="46"/>
      <c r="Y16" s="46"/>
      <c r="Z16" s="46"/>
      <c r="AA16" s="46"/>
      <c r="AB16" s="46"/>
      <c r="AC16" s="46"/>
      <c r="AD16" s="45"/>
      <c r="AE16" s="45"/>
      <c r="AF16" s="45"/>
      <c r="AG16" s="45"/>
      <c r="AH16" s="45"/>
      <c r="AI16" s="45"/>
      <c r="AJ16" s="45"/>
    </row>
    <row r="17" spans="7:36">
      <c r="G17" s="45"/>
      <c r="H17" s="45"/>
      <c r="I17" s="45"/>
      <c r="J17" s="45"/>
      <c r="K17" s="45"/>
      <c r="L17" s="45"/>
      <c r="V17" s="46"/>
      <c r="W17" s="46"/>
      <c r="X17" s="46"/>
      <c r="Y17" s="46"/>
      <c r="Z17" s="46"/>
      <c r="AA17" s="46"/>
      <c r="AB17" s="46"/>
      <c r="AC17" s="46"/>
      <c r="AD17" s="45"/>
      <c r="AE17" s="45"/>
      <c r="AF17" s="45"/>
      <c r="AG17" s="45"/>
      <c r="AH17" s="45"/>
      <c r="AI17" s="45"/>
      <c r="AJ17" s="45"/>
    </row>
    <row r="18" spans="7:36">
      <c r="G18" s="45"/>
      <c r="H18" s="45"/>
      <c r="I18" s="45"/>
      <c r="J18" s="45"/>
      <c r="K18" s="45"/>
      <c r="L18" s="45"/>
      <c r="V18" s="46"/>
      <c r="W18" s="46"/>
      <c r="X18" s="46"/>
      <c r="Y18" s="46"/>
      <c r="Z18" s="46"/>
      <c r="AA18" s="46"/>
      <c r="AB18" s="46"/>
      <c r="AC18" s="46"/>
      <c r="AD18" s="45"/>
      <c r="AE18" s="45"/>
      <c r="AF18" s="45"/>
      <c r="AG18" s="45"/>
      <c r="AH18" s="45"/>
      <c r="AI18" s="45"/>
      <c r="AJ18" s="45"/>
    </row>
    <row r="19" spans="7:36">
      <c r="G19" s="45"/>
      <c r="H19" s="45"/>
      <c r="I19" s="45"/>
      <c r="J19" s="45"/>
      <c r="K19" s="45"/>
      <c r="L19" s="45"/>
      <c r="V19" s="46"/>
      <c r="W19" s="46"/>
      <c r="X19" s="46"/>
      <c r="Y19" s="46"/>
      <c r="Z19" s="46"/>
      <c r="AA19" s="46"/>
      <c r="AB19" s="46"/>
      <c r="AC19" s="46"/>
    </row>
    <row r="20" spans="7:36">
      <c r="G20" s="45"/>
      <c r="H20" s="45"/>
      <c r="I20" s="45"/>
      <c r="J20" s="45"/>
      <c r="K20" s="45"/>
      <c r="L20" s="45"/>
      <c r="V20" s="46"/>
      <c r="W20" s="46"/>
      <c r="X20" s="46"/>
      <c r="Y20" s="46"/>
      <c r="Z20" s="46"/>
      <c r="AA20" s="46"/>
      <c r="AB20" s="46"/>
      <c r="AC20" s="46"/>
    </row>
    <row r="21" spans="7:36">
      <c r="V21" s="46"/>
      <c r="W21" s="46"/>
      <c r="X21" s="46"/>
      <c r="Y21" s="46"/>
      <c r="Z21" s="46"/>
      <c r="AA21" s="46"/>
      <c r="AB21" s="46"/>
      <c r="AC21" s="46"/>
    </row>
    <row r="22" spans="7:36">
      <c r="V22" s="46"/>
      <c r="W22" s="46"/>
      <c r="X22" s="46"/>
      <c r="Y22" s="46"/>
      <c r="Z22" s="46"/>
      <c r="AA22" s="46"/>
      <c r="AB22" s="46"/>
      <c r="AC22" s="46"/>
    </row>
    <row r="23" spans="7:36">
      <c r="V23" s="46"/>
      <c r="W23" s="46"/>
      <c r="X23" s="46"/>
      <c r="Y23" s="46"/>
      <c r="Z23" s="46"/>
      <c r="AA23" s="46"/>
      <c r="AB23" s="46"/>
      <c r="AC23" s="46"/>
    </row>
    <row r="24" spans="7:36">
      <c r="V24" s="46"/>
      <c r="W24" s="46"/>
      <c r="X24" s="46"/>
      <c r="Y24" s="46"/>
      <c r="Z24" s="46"/>
      <c r="AA24" s="46"/>
      <c r="AB24" s="46"/>
      <c r="AC24" s="46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14999847407452621"/>
  </sheetPr>
  <dimension ref="A1:M14"/>
  <sheetViews>
    <sheetView workbookViewId="0">
      <selection activeCell="L33" sqref="L33"/>
    </sheetView>
  </sheetViews>
  <sheetFormatPr defaultRowHeight="15"/>
  <cols>
    <col min="10" max="10" width="10.5703125" customWidth="1"/>
  </cols>
  <sheetData>
    <row r="1" spans="1:13">
      <c r="A1" s="11" t="s">
        <v>1221</v>
      </c>
    </row>
    <row r="2" spans="1:13">
      <c r="A2" s="10" t="s">
        <v>361</v>
      </c>
    </row>
    <row r="4" spans="1:13">
      <c r="J4" t="s">
        <v>362</v>
      </c>
      <c r="K4" t="s">
        <v>363</v>
      </c>
      <c r="L4" t="s">
        <v>364</v>
      </c>
      <c r="M4" t="s">
        <v>365</v>
      </c>
    </row>
    <row r="5" spans="1:13">
      <c r="J5" s="7"/>
      <c r="K5" s="48"/>
      <c r="L5" s="48"/>
      <c r="M5" s="48"/>
    </row>
    <row r="6" spans="1:13">
      <c r="J6" s="7"/>
      <c r="K6" s="48"/>
      <c r="L6" s="48"/>
      <c r="M6" s="48"/>
    </row>
    <row r="7" spans="1:13">
      <c r="J7" s="7">
        <v>45545</v>
      </c>
      <c r="K7" s="109">
        <v>7.5</v>
      </c>
      <c r="L7" s="109">
        <v>7.5</v>
      </c>
      <c r="M7" s="109">
        <v>0.75</v>
      </c>
    </row>
    <row r="8" spans="1:13">
      <c r="J8" s="7">
        <v>45594</v>
      </c>
      <c r="K8" s="109">
        <v>7.5</v>
      </c>
      <c r="L8" s="109">
        <v>7.2499999999999991</v>
      </c>
      <c r="M8" s="109">
        <v>1.0000000000000009</v>
      </c>
    </row>
    <row r="9" spans="1:13">
      <c r="J9" s="7">
        <v>45636</v>
      </c>
      <c r="K9" s="109">
        <v>7.2499999999999991</v>
      </c>
      <c r="L9" s="109">
        <v>7.0000000000000009</v>
      </c>
      <c r="M9" s="109">
        <v>1.2499999999999991</v>
      </c>
    </row>
    <row r="10" spans="1:13">
      <c r="J10" s="7">
        <v>45685</v>
      </c>
      <c r="K10" s="109">
        <v>7.2499999999999991</v>
      </c>
      <c r="L10" s="109">
        <v>6.75</v>
      </c>
      <c r="M10" s="109">
        <v>1.5</v>
      </c>
    </row>
    <row r="11" spans="1:13">
      <c r="J11" s="7">
        <v>45727</v>
      </c>
      <c r="K11" s="109">
        <v>7.2499999999999991</v>
      </c>
      <c r="L11" s="109">
        <v>6.5</v>
      </c>
      <c r="M11" s="109">
        <v>1.75</v>
      </c>
    </row>
    <row r="12" spans="1:13">
      <c r="J12" s="7">
        <v>45776</v>
      </c>
      <c r="K12" s="109">
        <v>7.0000000000000009</v>
      </c>
      <c r="L12" s="109">
        <v>6.25</v>
      </c>
      <c r="M12" s="109">
        <v>2</v>
      </c>
    </row>
    <row r="13" spans="1:13">
      <c r="J13" s="7">
        <v>45820</v>
      </c>
      <c r="K13" s="109">
        <v>7.0000000000000009</v>
      </c>
      <c r="L13" s="109">
        <v>6</v>
      </c>
      <c r="M13" s="109">
        <v>2.25</v>
      </c>
    </row>
    <row r="14" spans="1:13">
      <c r="J14" s="7">
        <v>45868</v>
      </c>
      <c r="K14" s="109">
        <v>7.0000000000000009</v>
      </c>
      <c r="L14" s="109">
        <v>5.75</v>
      </c>
      <c r="M14" s="109">
        <v>2.5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14999847407452621"/>
  </sheetPr>
  <dimension ref="A1:T27"/>
  <sheetViews>
    <sheetView zoomScaleNormal="100" workbookViewId="0">
      <selection activeCell="D7" sqref="D7"/>
    </sheetView>
  </sheetViews>
  <sheetFormatPr defaultRowHeight="15"/>
  <cols>
    <col min="1" max="1" width="10.7109375" customWidth="1"/>
    <col min="20" max="20" width="9.5703125" bestFit="1" customWidth="1"/>
  </cols>
  <sheetData>
    <row r="1" spans="1:16">
      <c r="A1" t="s">
        <v>51</v>
      </c>
      <c r="B1" s="49" t="s">
        <v>366</v>
      </c>
      <c r="C1" s="49" t="s">
        <v>367</v>
      </c>
      <c r="D1" s="49" t="s">
        <v>368</v>
      </c>
      <c r="E1" s="49" t="s">
        <v>369</v>
      </c>
      <c r="F1" s="49" t="s">
        <v>370</v>
      </c>
      <c r="G1" s="49" t="s">
        <v>371</v>
      </c>
      <c r="H1" s="49" t="s">
        <v>372</v>
      </c>
      <c r="I1" s="49" t="s">
        <v>373</v>
      </c>
      <c r="J1" s="49" t="s">
        <v>374</v>
      </c>
      <c r="K1" s="49" t="s">
        <v>375</v>
      </c>
      <c r="L1" s="49" t="s">
        <v>376</v>
      </c>
      <c r="M1" s="49" t="s">
        <v>377</v>
      </c>
      <c r="N1" s="49" t="s">
        <v>378</v>
      </c>
      <c r="O1" s="49" t="s">
        <v>379</v>
      </c>
      <c r="P1" s="49" t="s">
        <v>380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112">
        <v>45453</v>
      </c>
      <c r="B3" s="111">
        <v>8.3004999999999995</v>
      </c>
      <c r="C3" s="111">
        <v>8.4176000000000002</v>
      </c>
      <c r="D3" s="111">
        <v>8.6593</v>
      </c>
      <c r="E3" s="111">
        <v>9.0114000000000001</v>
      </c>
      <c r="F3" s="111">
        <v>9.3049999999999997</v>
      </c>
      <c r="G3" s="111">
        <v>9.4050999999999991</v>
      </c>
      <c r="H3" s="111">
        <v>9.5521999999999991</v>
      </c>
      <c r="I3" s="111">
        <v>9.6119000000000003</v>
      </c>
      <c r="J3" s="111">
        <v>9.6654</v>
      </c>
      <c r="K3" s="111">
        <v>9.6669</v>
      </c>
      <c r="L3" s="111">
        <v>9.6793999999999993</v>
      </c>
      <c r="M3" s="111">
        <v>9.6974999999999998</v>
      </c>
      <c r="N3" s="111">
        <v>9.7020999999999997</v>
      </c>
      <c r="O3" s="111">
        <v>9.7074999999999996</v>
      </c>
      <c r="P3" s="111">
        <v>9.7181999999999995</v>
      </c>
    </row>
    <row r="4" spans="1:16">
      <c r="A4" s="114">
        <v>45502</v>
      </c>
      <c r="B4" s="113">
        <v>8.0862999999999996</v>
      </c>
      <c r="C4" s="113">
        <v>8.1753999999999998</v>
      </c>
      <c r="D4" s="113">
        <v>8.3592999999999993</v>
      </c>
      <c r="E4" s="113">
        <v>8.6263000000000005</v>
      </c>
      <c r="F4" s="113">
        <v>8.9257000000000009</v>
      </c>
      <c r="G4" s="113">
        <v>9.0312999999999999</v>
      </c>
      <c r="H4" s="113">
        <v>9.3879999999999999</v>
      </c>
      <c r="I4" s="113">
        <v>9.5414999999999992</v>
      </c>
      <c r="J4" s="113">
        <v>9.6632999999999996</v>
      </c>
      <c r="K4" s="113">
        <v>9.6849000000000007</v>
      </c>
      <c r="L4" s="113">
        <v>9.7180999999999997</v>
      </c>
      <c r="M4" s="113">
        <v>9.7367000000000008</v>
      </c>
      <c r="N4" s="113">
        <v>9.7432999999999996</v>
      </c>
      <c r="O4" s="113">
        <v>9.7509999999999994</v>
      </c>
      <c r="P4" s="113">
        <v>9.7664000000000009</v>
      </c>
    </row>
    <row r="5" spans="1:16">
      <c r="A5" s="115">
        <v>45513</v>
      </c>
      <c r="B5" s="110">
        <v>7.8590999999999998</v>
      </c>
      <c r="C5" s="110">
        <v>7.9676</v>
      </c>
      <c r="D5" s="110">
        <v>8.1917000000000009</v>
      </c>
      <c r="E5" s="110">
        <v>8.4972999999999992</v>
      </c>
      <c r="F5" s="110">
        <v>8.8735999999999997</v>
      </c>
      <c r="G5" s="110">
        <v>9.0541999999999998</v>
      </c>
      <c r="H5" s="110">
        <v>9.3378999999999994</v>
      </c>
      <c r="I5" s="110">
        <v>9.5008999999999997</v>
      </c>
      <c r="J5" s="110">
        <v>9.6277000000000008</v>
      </c>
      <c r="K5" s="110">
        <v>9.66</v>
      </c>
      <c r="L5" s="110">
        <v>9.7004999999999999</v>
      </c>
      <c r="M5" s="110">
        <v>9.7451000000000008</v>
      </c>
      <c r="N5" s="110">
        <v>9.7611000000000008</v>
      </c>
      <c r="O5" s="110">
        <v>9.7751000000000001</v>
      </c>
      <c r="P5" s="110">
        <v>9.8028999999999993</v>
      </c>
    </row>
    <row r="6" spans="1:16">
      <c r="A6" s="50"/>
    </row>
    <row r="7" spans="1:16">
      <c r="A7" s="11" t="s">
        <v>381</v>
      </c>
    </row>
    <row r="8" spans="1:16">
      <c r="A8" s="10" t="s">
        <v>382</v>
      </c>
    </row>
    <row r="9" spans="1:16">
      <c r="A9" s="10"/>
    </row>
    <row r="26" spans="20:20">
      <c r="T26" s="7"/>
    </row>
    <row r="27" spans="20:20">
      <c r="T27" s="7"/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14999847407452621"/>
  </sheetPr>
  <dimension ref="A1:G31"/>
  <sheetViews>
    <sheetView tabSelected="1" topLeftCell="A19" workbookViewId="0">
      <selection activeCell="O52" sqref="O52"/>
    </sheetView>
  </sheetViews>
  <sheetFormatPr defaultRowHeight="15"/>
  <sheetData>
    <row r="1" spans="1:7">
      <c r="B1" s="1" t="s">
        <v>383</v>
      </c>
      <c r="C1" s="1" t="s">
        <v>384</v>
      </c>
      <c r="D1" s="1">
        <v>1</v>
      </c>
      <c r="E1" s="1"/>
      <c r="G1" s="66" t="s">
        <v>385</v>
      </c>
    </row>
    <row r="2" spans="1:7">
      <c r="A2" t="s">
        <v>255</v>
      </c>
      <c r="B2" s="1">
        <v>5.87</v>
      </c>
      <c r="C2" s="1">
        <v>6.5546011000000002</v>
      </c>
      <c r="D2" s="1">
        <f t="shared" ref="D2:D29" si="0">C2-$D$1</f>
        <v>5.5546011000000002</v>
      </c>
      <c r="E2" s="1">
        <f t="shared" ref="E2:E29" si="1">$D$1*2</f>
        <v>2</v>
      </c>
      <c r="G2" s="67" t="s">
        <v>386</v>
      </c>
    </row>
    <row r="3" spans="1:7">
      <c r="A3" t="s">
        <v>256</v>
      </c>
      <c r="B3" s="1">
        <v>5.46</v>
      </c>
      <c r="C3" s="1">
        <v>6.6594838200000002</v>
      </c>
      <c r="D3" s="1">
        <f t="shared" si="0"/>
        <v>5.6594838200000002</v>
      </c>
      <c r="E3" s="1">
        <f t="shared" si="1"/>
        <v>2</v>
      </c>
    </row>
    <row r="4" spans="1:7">
      <c r="A4" t="s">
        <v>257</v>
      </c>
      <c r="B4" s="1">
        <v>5.01</v>
      </c>
      <c r="C4" s="1">
        <v>6.7883417899999996</v>
      </c>
      <c r="D4" s="1">
        <f t="shared" si="0"/>
        <v>5.7883417899999996</v>
      </c>
      <c r="E4" s="1">
        <f t="shared" si="1"/>
        <v>2</v>
      </c>
    </row>
    <row r="5" spans="1:7">
      <c r="A5" t="s">
        <v>258</v>
      </c>
      <c r="B5" s="1">
        <v>5.68</v>
      </c>
      <c r="C5" s="1">
        <v>6.30009424</v>
      </c>
      <c r="D5" s="1">
        <f t="shared" si="0"/>
        <v>5.30009424</v>
      </c>
      <c r="E5" s="1">
        <f t="shared" si="1"/>
        <v>2</v>
      </c>
    </row>
    <row r="6" spans="1:7">
      <c r="A6" t="s">
        <v>259</v>
      </c>
      <c r="B6" s="1">
        <v>6</v>
      </c>
      <c r="C6" s="1">
        <v>7.01076079</v>
      </c>
      <c r="D6" s="1">
        <f t="shared" si="0"/>
        <v>6.01076079</v>
      </c>
      <c r="E6" s="1">
        <f t="shared" si="1"/>
        <v>2</v>
      </c>
    </row>
    <row r="7" spans="1:7">
      <c r="A7" t="s">
        <v>260</v>
      </c>
      <c r="B7" s="1">
        <v>5.78</v>
      </c>
      <c r="C7" s="1">
        <v>7.0514270200000002</v>
      </c>
      <c r="D7" s="1">
        <f t="shared" si="0"/>
        <v>6.0514270200000002</v>
      </c>
      <c r="E7" s="1">
        <f t="shared" si="1"/>
        <v>2</v>
      </c>
    </row>
    <row r="8" spans="1:7">
      <c r="A8" t="s">
        <v>261</v>
      </c>
      <c r="B8" s="1">
        <v>6.03</v>
      </c>
      <c r="C8" s="1">
        <v>5.7109074299999998</v>
      </c>
      <c r="D8" s="1">
        <f t="shared" si="0"/>
        <v>4.7109074299999998</v>
      </c>
      <c r="E8" s="1">
        <f t="shared" si="1"/>
        <v>2</v>
      </c>
    </row>
    <row r="9" spans="1:7">
      <c r="A9" t="s">
        <v>262</v>
      </c>
      <c r="B9" s="1">
        <v>6.15</v>
      </c>
      <c r="C9" s="1">
        <v>5.4106192899999996</v>
      </c>
      <c r="D9" s="1">
        <f t="shared" si="0"/>
        <v>4.4106192899999996</v>
      </c>
      <c r="E9" s="1">
        <f t="shared" si="1"/>
        <v>2</v>
      </c>
    </row>
    <row r="10" spans="1:7">
      <c r="A10" t="s">
        <v>147</v>
      </c>
      <c r="B10" s="1">
        <v>5.71</v>
      </c>
      <c r="C10" s="1">
        <v>4.8208496900000002</v>
      </c>
      <c r="D10" s="1">
        <f t="shared" si="0"/>
        <v>3.8208496900000002</v>
      </c>
      <c r="E10" s="1">
        <f t="shared" si="1"/>
        <v>2</v>
      </c>
    </row>
    <row r="11" spans="1:7">
      <c r="A11" t="s">
        <v>148</v>
      </c>
      <c r="B11" s="1">
        <v>5.76</v>
      </c>
      <c r="C11" s="1">
        <v>6.0814099199999996</v>
      </c>
      <c r="D11" s="1">
        <f t="shared" si="0"/>
        <v>5.0814099199999996</v>
      </c>
      <c r="E11" s="1">
        <f t="shared" si="1"/>
        <v>2</v>
      </c>
    </row>
    <row r="12" spans="1:7">
      <c r="A12" t="s">
        <v>149</v>
      </c>
      <c r="B12" s="1">
        <v>5.68</v>
      </c>
      <c r="C12" s="1">
        <v>7.0841298400000001</v>
      </c>
      <c r="D12" s="1">
        <f t="shared" si="0"/>
        <v>6.0841298400000001</v>
      </c>
      <c r="E12" s="1">
        <f t="shared" si="1"/>
        <v>2</v>
      </c>
    </row>
    <row r="13" spans="1:7">
      <c r="A13" t="s">
        <v>150</v>
      </c>
      <c r="B13" s="1">
        <v>5.42</v>
      </c>
      <c r="C13" s="1">
        <v>6.9604629400000002</v>
      </c>
      <c r="D13" s="1">
        <f t="shared" si="0"/>
        <v>5.9604629400000002</v>
      </c>
      <c r="E13" s="1">
        <f t="shared" si="1"/>
        <v>2</v>
      </c>
    </row>
    <row r="14" spans="1:7">
      <c r="A14" t="s">
        <v>151</v>
      </c>
      <c r="B14" s="1">
        <v>5.22</v>
      </c>
      <c r="C14" s="1">
        <v>6.1134746099999999</v>
      </c>
      <c r="D14" s="1">
        <f t="shared" si="0"/>
        <v>5.1134746099999999</v>
      </c>
      <c r="E14" s="1">
        <f t="shared" si="1"/>
        <v>2</v>
      </c>
    </row>
    <row r="15" spans="1:7">
      <c r="A15" t="s">
        <v>152</v>
      </c>
      <c r="B15" s="1">
        <v>4.68</v>
      </c>
      <c r="C15" s="1">
        <v>5.7106831299999996</v>
      </c>
      <c r="D15" s="1">
        <f t="shared" si="0"/>
        <v>4.7106831299999996</v>
      </c>
      <c r="E15" s="1">
        <f t="shared" si="1"/>
        <v>2</v>
      </c>
    </row>
    <row r="16" spans="1:7">
      <c r="A16" t="s">
        <v>153</v>
      </c>
      <c r="B16" s="1">
        <v>4.2</v>
      </c>
      <c r="C16" s="1">
        <v>6.2395569999999996</v>
      </c>
      <c r="D16" s="1">
        <f t="shared" si="0"/>
        <v>5.2395569999999996</v>
      </c>
      <c r="E16" s="1">
        <f t="shared" si="1"/>
        <v>2</v>
      </c>
    </row>
    <row r="17" spans="1:5">
      <c r="A17" t="s">
        <v>154</v>
      </c>
      <c r="B17" s="1">
        <v>4.51</v>
      </c>
      <c r="C17" s="1">
        <v>5.8028137400000004</v>
      </c>
      <c r="D17" s="1">
        <f t="shared" si="0"/>
        <v>4.8028137400000004</v>
      </c>
      <c r="E17" s="1">
        <f t="shared" si="1"/>
        <v>2</v>
      </c>
    </row>
    <row r="18" spans="1:5">
      <c r="A18" t="s">
        <v>155</v>
      </c>
      <c r="B18" s="1">
        <v>5.54</v>
      </c>
      <c r="C18" s="1">
        <v>5.3675957600000004</v>
      </c>
      <c r="D18" s="1">
        <f t="shared" si="0"/>
        <v>4.3675957600000004</v>
      </c>
      <c r="E18" s="1">
        <f t="shared" si="1"/>
        <v>2</v>
      </c>
    </row>
    <row r="19" spans="1:5">
      <c r="A19" t="s">
        <v>156</v>
      </c>
      <c r="B19" s="1">
        <v>6.29</v>
      </c>
      <c r="C19" s="1">
        <v>6.0610484299999996</v>
      </c>
      <c r="D19" s="1">
        <f t="shared" si="0"/>
        <v>5.0610484299999996</v>
      </c>
      <c r="E19" s="1">
        <f t="shared" si="1"/>
        <v>2</v>
      </c>
    </row>
    <row r="20" spans="1:5">
      <c r="A20" t="s">
        <v>157</v>
      </c>
      <c r="B20" s="1">
        <v>7.2</v>
      </c>
      <c r="C20" s="1">
        <v>6.13806341</v>
      </c>
      <c r="D20" s="1">
        <f t="shared" si="0"/>
        <v>5.13806341</v>
      </c>
      <c r="E20" s="1">
        <f t="shared" si="1"/>
        <v>2</v>
      </c>
    </row>
    <row r="21" spans="1:5">
      <c r="A21" t="s">
        <v>158</v>
      </c>
      <c r="B21" s="1">
        <v>7.68</v>
      </c>
      <c r="C21" s="1">
        <v>6.0401171400000004</v>
      </c>
      <c r="D21" s="1">
        <f t="shared" si="0"/>
        <v>5.0401171400000004</v>
      </c>
      <c r="E21" s="1">
        <f t="shared" si="1"/>
        <v>2</v>
      </c>
    </row>
    <row r="22" spans="1:5">
      <c r="A22" t="s">
        <v>28</v>
      </c>
      <c r="B22" s="1">
        <v>8.1300000000000008</v>
      </c>
      <c r="C22" s="1">
        <v>8.6942811199999994</v>
      </c>
      <c r="D22" s="1">
        <f t="shared" si="0"/>
        <v>7.6942811199999994</v>
      </c>
      <c r="E22" s="1">
        <f t="shared" si="1"/>
        <v>2</v>
      </c>
    </row>
    <row r="23" spans="1:5">
      <c r="A23" t="s">
        <v>29</v>
      </c>
      <c r="B23" s="1">
        <v>9.43</v>
      </c>
      <c r="C23" s="1">
        <v>8.8586704100000002</v>
      </c>
      <c r="D23" s="1">
        <f t="shared" si="0"/>
        <v>7.8586704100000002</v>
      </c>
      <c r="E23" s="1">
        <f t="shared" si="1"/>
        <v>2</v>
      </c>
    </row>
    <row r="24" spans="1:5">
      <c r="A24" t="s">
        <v>30</v>
      </c>
      <c r="B24" s="1">
        <v>9.7100000000000009</v>
      </c>
      <c r="C24" s="1">
        <v>9.1970618900000005</v>
      </c>
      <c r="D24" s="1">
        <f t="shared" si="0"/>
        <v>8.1970618900000005</v>
      </c>
      <c r="E24" s="1">
        <f t="shared" si="1"/>
        <v>2</v>
      </c>
    </row>
    <row r="25" spans="1:5">
      <c r="A25" t="s">
        <v>31</v>
      </c>
      <c r="B25" s="1">
        <v>10.46</v>
      </c>
      <c r="C25" s="1">
        <v>9.6941739600000005</v>
      </c>
      <c r="D25" s="1">
        <f t="shared" si="0"/>
        <v>8.6941739600000005</v>
      </c>
      <c r="E25" s="1">
        <f t="shared" si="1"/>
        <v>2</v>
      </c>
    </row>
    <row r="26" spans="1:5">
      <c r="A26" t="s">
        <v>32</v>
      </c>
      <c r="B26" s="1">
        <v>11.21</v>
      </c>
      <c r="C26" s="1">
        <v>9.4426444099999998</v>
      </c>
      <c r="D26" s="1">
        <f t="shared" si="0"/>
        <v>8.4426444099999998</v>
      </c>
      <c r="E26" s="1">
        <f t="shared" si="1"/>
        <v>2</v>
      </c>
    </row>
    <row r="27" spans="1:5">
      <c r="A27" t="s">
        <v>33</v>
      </c>
      <c r="B27" s="1">
        <v>10.75</v>
      </c>
      <c r="C27" s="1">
        <v>8.6941096600000005</v>
      </c>
      <c r="D27" s="1">
        <f t="shared" si="0"/>
        <v>7.6941096600000005</v>
      </c>
      <c r="E27" s="1">
        <f t="shared" si="1"/>
        <v>2</v>
      </c>
    </row>
    <row r="28" spans="1:5">
      <c r="A28" t="s">
        <v>34</v>
      </c>
      <c r="B28" s="1">
        <v>10.31</v>
      </c>
      <c r="C28" s="1">
        <v>8.2703734299999994</v>
      </c>
      <c r="D28" s="1">
        <f t="shared" si="0"/>
        <v>7.2703734299999994</v>
      </c>
      <c r="E28" s="1">
        <f t="shared" si="1"/>
        <v>2</v>
      </c>
    </row>
    <row r="29" spans="1:5">
      <c r="A29" t="s">
        <v>35</v>
      </c>
      <c r="B29" s="1">
        <v>9.44</v>
      </c>
      <c r="C29" s="1">
        <v>8.8320922300000007</v>
      </c>
      <c r="D29" s="1">
        <f t="shared" si="0"/>
        <v>7.8320922300000007</v>
      </c>
      <c r="E29" s="1">
        <f t="shared" si="1"/>
        <v>2</v>
      </c>
    </row>
    <row r="30" spans="1:5">
      <c r="A30" t="s">
        <v>36</v>
      </c>
      <c r="B30" s="1">
        <v>8.85</v>
      </c>
      <c r="C30" s="1">
        <v>8.8747271399999992</v>
      </c>
      <c r="D30" s="1">
        <f>C30-$D$1</f>
        <v>7.8747271399999992</v>
      </c>
      <c r="E30" s="1">
        <f>$D$1*2</f>
        <v>2</v>
      </c>
    </row>
    <row r="31" spans="1:5">
      <c r="A31" t="s">
        <v>37</v>
      </c>
      <c r="B31" s="1">
        <v>8.35</v>
      </c>
      <c r="C31" s="1">
        <v>8.2951714699999997</v>
      </c>
      <c r="D31" s="1">
        <f>C31-$D$1</f>
        <v>7.2951714699999997</v>
      </c>
      <c r="E31" s="1">
        <f>$D$1*2</f>
        <v>2</v>
      </c>
    </row>
  </sheetData>
  <phoneticPr fontId="96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7" tint="0.79998168889431442"/>
  </sheetPr>
  <dimension ref="A1:BC24"/>
  <sheetViews>
    <sheetView workbookViewId="0">
      <selection activeCell="B1" sqref="B1:BC4"/>
    </sheetView>
  </sheetViews>
  <sheetFormatPr defaultRowHeight="15"/>
  <cols>
    <col min="51" max="53" width="9.140625" bestFit="1" customWidth="1"/>
  </cols>
  <sheetData>
    <row r="1" spans="1:55" s="51" customFormat="1" ht="12.75">
      <c r="B1" s="52">
        <v>43861</v>
      </c>
      <c r="C1" s="52">
        <v>43890</v>
      </c>
      <c r="D1" s="52">
        <v>43921</v>
      </c>
      <c r="E1" s="52">
        <v>43951</v>
      </c>
      <c r="F1" s="52">
        <v>43982</v>
      </c>
      <c r="G1" s="52">
        <v>44012</v>
      </c>
      <c r="H1" s="52">
        <v>44043</v>
      </c>
      <c r="I1" s="52">
        <v>44074</v>
      </c>
      <c r="J1" s="52">
        <v>44104</v>
      </c>
      <c r="K1" s="52">
        <v>44135</v>
      </c>
      <c r="L1" s="52">
        <v>44165</v>
      </c>
      <c r="M1" s="52">
        <v>44196</v>
      </c>
      <c r="N1" s="52">
        <v>44227</v>
      </c>
      <c r="O1" s="52">
        <v>44255</v>
      </c>
      <c r="P1" s="52">
        <v>44286</v>
      </c>
      <c r="Q1" s="52">
        <v>44316</v>
      </c>
      <c r="R1" s="52">
        <v>44347</v>
      </c>
      <c r="S1" s="52">
        <v>44377</v>
      </c>
      <c r="T1" s="52">
        <v>44408</v>
      </c>
      <c r="U1" s="52">
        <v>44439</v>
      </c>
      <c r="V1" s="52">
        <v>44469</v>
      </c>
      <c r="W1" s="52">
        <v>44500</v>
      </c>
      <c r="X1" s="52">
        <v>44530</v>
      </c>
      <c r="Y1" s="52">
        <v>44561</v>
      </c>
      <c r="Z1" s="52">
        <v>44592</v>
      </c>
      <c r="AA1" s="52">
        <v>44620</v>
      </c>
      <c r="AB1" s="52">
        <v>44651</v>
      </c>
      <c r="AC1" s="52">
        <v>44681</v>
      </c>
      <c r="AD1" s="52">
        <v>44712</v>
      </c>
      <c r="AE1" s="52">
        <v>44742</v>
      </c>
      <c r="AF1" s="52">
        <v>44773</v>
      </c>
      <c r="AG1" s="52">
        <v>44804</v>
      </c>
      <c r="AH1" s="52">
        <v>44834</v>
      </c>
      <c r="AI1" s="52">
        <v>44865</v>
      </c>
      <c r="AJ1" s="52">
        <v>44895</v>
      </c>
      <c r="AK1" s="52">
        <v>44926</v>
      </c>
      <c r="AL1" s="52">
        <v>44957</v>
      </c>
      <c r="AM1" s="52">
        <v>44985</v>
      </c>
      <c r="AN1" s="52">
        <v>45016</v>
      </c>
      <c r="AO1" s="52">
        <v>45046</v>
      </c>
      <c r="AP1" s="52">
        <v>45077</v>
      </c>
      <c r="AQ1" s="52">
        <v>45107</v>
      </c>
      <c r="AR1" s="52">
        <v>45138</v>
      </c>
      <c r="AS1" s="52">
        <v>45169</v>
      </c>
      <c r="AT1" s="52">
        <v>45199</v>
      </c>
      <c r="AU1" s="52">
        <v>45230</v>
      </c>
      <c r="AV1" s="52">
        <v>45260</v>
      </c>
      <c r="AW1" s="52">
        <v>45291</v>
      </c>
      <c r="AX1" s="52">
        <v>45322</v>
      </c>
      <c r="AY1" s="52">
        <v>45351</v>
      </c>
      <c r="AZ1" s="52">
        <v>45382</v>
      </c>
      <c r="BA1" s="52">
        <v>45412</v>
      </c>
      <c r="BB1" s="52">
        <v>45443</v>
      </c>
      <c r="BC1" s="52">
        <v>45473</v>
      </c>
    </row>
    <row r="2" spans="1:55" s="51" customFormat="1" ht="12.75">
      <c r="A2" s="51" t="s">
        <v>387</v>
      </c>
      <c r="B2" s="53">
        <v>5.3310120448033302</v>
      </c>
      <c r="C2" s="53">
        <v>5.2559136635153862</v>
      </c>
      <c r="D2" s="53">
        <v>12.17065211955817</v>
      </c>
      <c r="E2" s="53">
        <v>8.971310488194348</v>
      </c>
      <c r="F2" s="53">
        <v>11.060948772834365</v>
      </c>
      <c r="G2" s="53">
        <v>13.014040284695724</v>
      </c>
      <c r="H2" s="53">
        <v>17.616896369677093</v>
      </c>
      <c r="I2" s="53">
        <v>17.354282486024971</v>
      </c>
      <c r="J2" s="53">
        <v>17.415631187909824</v>
      </c>
      <c r="K2" s="53">
        <v>20.255887842900023</v>
      </c>
      <c r="L2" s="53">
        <v>21.440792154827747</v>
      </c>
      <c r="M2" s="53">
        <v>21.851769344901427</v>
      </c>
      <c r="N2" s="53">
        <v>21.355658412441088</v>
      </c>
      <c r="O2" s="53">
        <v>19.063709162178014</v>
      </c>
      <c r="P2" s="53">
        <v>15.536348733462674</v>
      </c>
      <c r="Q2" s="53">
        <v>19.683229321973997</v>
      </c>
      <c r="R2" s="53">
        <v>14.081380897404514</v>
      </c>
      <c r="S2" s="53">
        <v>7.517501884808226</v>
      </c>
      <c r="T2" s="53">
        <v>2.2111901661828028</v>
      </c>
      <c r="U2" s="53">
        <v>1.6306579842743361</v>
      </c>
      <c r="V2" s="53">
        <v>-0.8039727736743032</v>
      </c>
      <c r="W2" s="53">
        <v>-3.9824274487099842</v>
      </c>
      <c r="X2" s="53">
        <v>-4.0597719438375037</v>
      </c>
      <c r="Y2" s="53">
        <v>-7.4016226074335094</v>
      </c>
      <c r="Z2" s="53">
        <v>-4.7012041000236309</v>
      </c>
      <c r="AA2" s="53">
        <v>-2.949025531837151</v>
      </c>
      <c r="AB2" s="53">
        <v>-3.0364035622321239</v>
      </c>
      <c r="AC2" s="53">
        <v>-6.6141129551565285</v>
      </c>
      <c r="AD2" s="53">
        <v>-3.6812815652098294</v>
      </c>
      <c r="AE2" s="53">
        <v>-5.0777753382411106</v>
      </c>
      <c r="AF2" s="53">
        <v>-3.9740244925456381</v>
      </c>
      <c r="AG2" s="53">
        <v>-5.5303616000417719</v>
      </c>
      <c r="AH2" s="53">
        <v>-4.5667164294823266</v>
      </c>
      <c r="AI2" s="53">
        <v>-4.7501332713034401</v>
      </c>
      <c r="AJ2" s="53">
        <v>-5.6327005091524569</v>
      </c>
      <c r="AK2" s="53">
        <v>-2.7589281877140337</v>
      </c>
      <c r="AL2" s="53">
        <v>-3.4557445934443649</v>
      </c>
      <c r="AM2" s="53">
        <v>-5.3541067775946516</v>
      </c>
      <c r="AN2" s="53">
        <v>-3.7190282085715296</v>
      </c>
      <c r="AO2" s="53">
        <v>-0.95761989284137883</v>
      </c>
      <c r="AP2" s="53">
        <v>-7.7689732924639543E-2</v>
      </c>
      <c r="AQ2" s="53">
        <v>7.9891034072053344</v>
      </c>
      <c r="AR2" s="53">
        <v>10.93259061293621</v>
      </c>
      <c r="AS2" s="53">
        <v>12.141215205520538</v>
      </c>
      <c r="AT2" s="53">
        <v>14.934331348232902</v>
      </c>
      <c r="AU2" s="53">
        <v>20.013456747703856</v>
      </c>
      <c r="AV2" s="53">
        <v>21.590073577652433</v>
      </c>
      <c r="AW2" s="117">
        <v>22.452022945061941</v>
      </c>
      <c r="AX2" s="117">
        <v>20.782710608714467</v>
      </c>
      <c r="AY2" s="117">
        <v>21.295944767018085</v>
      </c>
      <c r="AZ2" s="117">
        <v>18.914056569753441</v>
      </c>
      <c r="BA2" s="117">
        <v>19.840310113836651</v>
      </c>
      <c r="BB2" s="117">
        <v>21.448984424345412</v>
      </c>
      <c r="BC2" s="117">
        <v>21.206467744966943</v>
      </c>
    </row>
    <row r="3" spans="1:55" s="51" customFormat="1" ht="12.75">
      <c r="A3" s="51" t="s">
        <v>388</v>
      </c>
      <c r="B3" s="53">
        <v>31.525729934091288</v>
      </c>
      <c r="C3" s="53">
        <v>30.796702026469035</v>
      </c>
      <c r="D3" s="53">
        <v>31.186068716955958</v>
      </c>
      <c r="E3" s="53">
        <v>26.03345343671333</v>
      </c>
      <c r="F3" s="53">
        <v>24.271504823331071</v>
      </c>
      <c r="G3" s="53">
        <v>23.283334580241458</v>
      </c>
      <c r="H3" s="53">
        <v>22.096928051781404</v>
      </c>
      <c r="I3" s="53">
        <v>20.547940959443167</v>
      </c>
      <c r="J3" s="53">
        <v>19.535742354182872</v>
      </c>
      <c r="K3" s="53">
        <v>15.742138001477329</v>
      </c>
      <c r="L3" s="53">
        <v>13.57149030004976</v>
      </c>
      <c r="M3" s="53">
        <v>10.461163033254735</v>
      </c>
      <c r="N3" s="53">
        <v>9.2505574365854102</v>
      </c>
      <c r="O3" s="53">
        <v>8.6307523856060726</v>
      </c>
      <c r="P3" s="53">
        <v>6.2054185781780973</v>
      </c>
      <c r="Q3" s="53">
        <v>6.5297248167158273</v>
      </c>
      <c r="R3" s="53">
        <v>6.6384898293459145</v>
      </c>
      <c r="S3" s="53">
        <v>4.3778324127471251</v>
      </c>
      <c r="T3" s="53">
        <v>2.3986135681330438</v>
      </c>
      <c r="U3" s="53">
        <v>1.9407013991825863</v>
      </c>
      <c r="V3" s="53">
        <v>1.0506728748389804</v>
      </c>
      <c r="W3" s="53">
        <v>1.6102813380284573</v>
      </c>
      <c r="X3" s="53">
        <v>3.5096514989198226</v>
      </c>
      <c r="Y3" s="53">
        <v>4.8020284789568564</v>
      </c>
      <c r="Z3" s="53">
        <v>5.2728470997652579</v>
      </c>
      <c r="AA3" s="53">
        <v>5.1083075881032158</v>
      </c>
      <c r="AB3" s="53">
        <v>7.0746072806038285</v>
      </c>
      <c r="AC3" s="53">
        <v>6.9556613452594434</v>
      </c>
      <c r="AD3" s="53">
        <v>7.8308789658230893</v>
      </c>
      <c r="AE3" s="53">
        <v>8.5445307115301432</v>
      </c>
      <c r="AF3" s="53">
        <v>10.627130042142511</v>
      </c>
      <c r="AG3" s="53">
        <v>11.684559179223996</v>
      </c>
      <c r="AH3" s="53">
        <v>12.680491360809157</v>
      </c>
      <c r="AI3" s="53">
        <v>13.001594004635024</v>
      </c>
      <c r="AJ3" s="53">
        <v>16.111541052342687</v>
      </c>
      <c r="AK3" s="53">
        <v>15.92547013878702</v>
      </c>
      <c r="AL3" s="53">
        <v>16.367137174933546</v>
      </c>
      <c r="AM3" s="53">
        <v>16.451042973325556</v>
      </c>
      <c r="AN3" s="53">
        <v>16.468264599178099</v>
      </c>
      <c r="AO3" s="53">
        <v>18.136103529074759</v>
      </c>
      <c r="AP3" s="53">
        <v>18.846457405942658</v>
      </c>
      <c r="AQ3" s="53">
        <v>20.948482667384653</v>
      </c>
      <c r="AR3" s="53">
        <v>21.076523228644618</v>
      </c>
      <c r="AS3" s="53">
        <v>21.290799157447964</v>
      </c>
      <c r="AT3" s="53">
        <v>21.714883617857467</v>
      </c>
      <c r="AU3" s="53">
        <v>23.11015908654386</v>
      </c>
      <c r="AV3" s="53">
        <v>19.861799080695874</v>
      </c>
      <c r="AW3" s="117">
        <v>19.112742428556317</v>
      </c>
      <c r="AX3" s="117">
        <v>19.75354385597447</v>
      </c>
      <c r="AY3" s="117">
        <v>20.396052367606885</v>
      </c>
      <c r="AZ3" s="117">
        <v>19.37861366396794</v>
      </c>
      <c r="BA3" s="117">
        <v>19.69947120361546</v>
      </c>
      <c r="BB3" s="117">
        <v>19.591340859793192</v>
      </c>
      <c r="BC3" s="117">
        <v>19.858365311076113</v>
      </c>
    </row>
    <row r="4" spans="1:55" s="51" customFormat="1" ht="12.75">
      <c r="A4" s="51" t="s">
        <v>276</v>
      </c>
      <c r="B4" s="53">
        <v>15.774905608490641</v>
      </c>
      <c r="C4" s="53">
        <v>15.385279008648482</v>
      </c>
      <c r="D4" s="53">
        <v>20.403561578375857</v>
      </c>
      <c r="E4" s="53">
        <v>17.081663409627595</v>
      </c>
      <c r="F4" s="53">
        <v>17.064352123039541</v>
      </c>
      <c r="G4" s="53">
        <v>17.021249660773165</v>
      </c>
      <c r="H4" s="53">
        <v>18.472225918577806</v>
      </c>
      <c r="I4" s="53">
        <v>17.772888929484054</v>
      </c>
      <c r="J4" s="53">
        <v>17.639826278948107</v>
      </c>
      <c r="K4" s="53">
        <v>17.127924122388904</v>
      </c>
      <c r="L4" s="53">
        <v>16.003732509574476</v>
      </c>
      <c r="M4" s="53">
        <v>14.350189046862567</v>
      </c>
      <c r="N4" s="53">
        <v>12.159459219383194</v>
      </c>
      <c r="O4" s="53">
        <v>10.669813525782288</v>
      </c>
      <c r="P4" s="53">
        <v>6.8667649000631457</v>
      </c>
      <c r="Q4" s="53">
        <v>8.9145717543873673</v>
      </c>
      <c r="R4" s="53">
        <v>5.9500300009173799</v>
      </c>
      <c r="S4" s="53">
        <v>1.7790411329556548</v>
      </c>
      <c r="T4" s="53">
        <v>-1.6614195445190774</v>
      </c>
      <c r="U4" s="53">
        <v>-2.4622768108236102</v>
      </c>
      <c r="V4" s="53">
        <v>-3.7798919450450796</v>
      </c>
      <c r="W4" s="53">
        <v>-5.3748232400405129</v>
      </c>
      <c r="X4" s="53">
        <v>-3.9117880908697344</v>
      </c>
      <c r="Y4" s="53">
        <v>-5.1233396134673654</v>
      </c>
      <c r="Z4" s="53">
        <v>-2.1570207977240443</v>
      </c>
      <c r="AA4" s="53">
        <v>-1.2509037449688378</v>
      </c>
      <c r="AB4" s="53">
        <v>0.13825937264712707</v>
      </c>
      <c r="AC4" s="53">
        <v>-2.1150776050881319</v>
      </c>
      <c r="AD4" s="53">
        <v>1.2449863473797791</v>
      </c>
      <c r="AE4" s="53">
        <v>1.718613295594551</v>
      </c>
      <c r="AF4" s="53">
        <v>3.0853156973705609</v>
      </c>
      <c r="AG4" s="53">
        <v>3.191138704785061</v>
      </c>
      <c r="AH4" s="53">
        <v>4.1413470349865236</v>
      </c>
      <c r="AI4" s="53">
        <v>4.1514469114022319</v>
      </c>
      <c r="AJ4" s="53">
        <v>4.858755125224306</v>
      </c>
      <c r="AK4" s="53">
        <v>6.0966030434863399</v>
      </c>
      <c r="AL4" s="53">
        <v>6.218321662581161</v>
      </c>
      <c r="AM4" s="53">
        <v>5.3940684569399764</v>
      </c>
      <c r="AN4" s="53">
        <v>6.4321698256459001</v>
      </c>
      <c r="AO4" s="53">
        <v>9.1875955265768141</v>
      </c>
      <c r="AP4" s="53">
        <v>9.7746393177553017</v>
      </c>
      <c r="AQ4" s="53">
        <v>14.638468747606964</v>
      </c>
      <c r="AR4" s="53">
        <v>16.544720430151699</v>
      </c>
      <c r="AS4" s="53">
        <v>17.694908834697671</v>
      </c>
      <c r="AT4" s="53">
        <v>19.289216130061277</v>
      </c>
      <c r="AU4" s="53">
        <v>21.904482148799275</v>
      </c>
      <c r="AV4" s="53">
        <v>21.734033052383907</v>
      </c>
      <c r="AW4" s="117">
        <v>22.358629169627591</v>
      </c>
      <c r="AX4" s="117">
        <v>21.988388553865377</v>
      </c>
      <c r="AY4" s="117">
        <v>21.926477337220817</v>
      </c>
      <c r="AZ4" s="117">
        <v>17.907563182960047</v>
      </c>
      <c r="BA4" s="117">
        <v>19.34176664048222</v>
      </c>
      <c r="BB4" s="117">
        <v>19.77126915427047</v>
      </c>
      <c r="BC4" s="117">
        <v>19.35349302379386</v>
      </c>
    </row>
    <row r="5" spans="1:55" s="51" customFormat="1" ht="12.75"/>
    <row r="6" spans="1:55" s="51" customFormat="1" ht="12.75">
      <c r="A6" s="47" t="s">
        <v>389</v>
      </c>
    </row>
    <row r="7" spans="1:55" s="51" customFormat="1" ht="12.75">
      <c r="A7" s="10" t="s">
        <v>390</v>
      </c>
    </row>
    <row r="8" spans="1:55" s="51" customFormat="1" ht="12.75"/>
    <row r="9" spans="1:55" s="51" customFormat="1" ht="12.75"/>
    <row r="10" spans="1:55" s="51" customFormat="1" ht="12.75"/>
    <row r="11" spans="1:55" s="51" customFormat="1" ht="12.75"/>
    <row r="12" spans="1:55" s="51" customFormat="1" ht="12.75"/>
    <row r="13" spans="1:55" s="51" customFormat="1" ht="12.75"/>
    <row r="14" spans="1:55" s="51" customFormat="1" ht="12.75"/>
    <row r="15" spans="1:55" s="51" customFormat="1" ht="12.75"/>
    <row r="16" spans="1:55" s="51" customFormat="1" ht="12.75"/>
    <row r="17" s="51" customFormat="1" ht="12.75"/>
    <row r="18" s="51" customFormat="1" ht="12.75"/>
    <row r="19" s="51" customFormat="1" ht="12.75"/>
    <row r="20" s="51" customFormat="1" ht="12.75"/>
    <row r="21" s="51" customFormat="1" ht="12.75"/>
    <row r="22" s="51" customFormat="1" ht="12.75"/>
    <row r="23" s="51" customFormat="1" ht="12.75"/>
    <row r="24" s="51" customFormat="1" ht="12.75"/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7" tint="0.79998168889431442"/>
  </sheetPr>
  <dimension ref="A1:O675"/>
  <sheetViews>
    <sheetView zoomScale="77" zoomScaleNormal="55" workbookViewId="0">
      <pane xSplit="1" ySplit="1" topLeftCell="K440" activePane="bottomRight" state="frozen"/>
      <selection pane="topRight" activeCell="B1" sqref="B1"/>
      <selection pane="bottomLeft" activeCell="A2" sqref="A2"/>
      <selection pane="bottomRight" activeCell="J664" sqref="J664"/>
    </sheetView>
  </sheetViews>
  <sheetFormatPr defaultColWidth="13.28515625" defaultRowHeight="15"/>
  <cols>
    <col min="1" max="16384" width="13.28515625" style="54"/>
  </cols>
  <sheetData>
    <row r="1" spans="1:15">
      <c r="B1" s="54" t="s">
        <v>391</v>
      </c>
      <c r="C1" s="54" t="s">
        <v>392</v>
      </c>
      <c r="D1" s="54" t="s">
        <v>393</v>
      </c>
      <c r="K1" s="54" t="s">
        <v>394</v>
      </c>
      <c r="L1" s="54" t="s">
        <v>395</v>
      </c>
      <c r="M1" s="54" t="s">
        <v>396</v>
      </c>
      <c r="O1" s="47" t="s">
        <v>397</v>
      </c>
    </row>
    <row r="2" spans="1:15">
      <c r="A2" s="54" t="s">
        <v>398</v>
      </c>
      <c r="B2" s="54">
        <v>481.59</v>
      </c>
      <c r="C2" s="54">
        <v>546.79999999999995</v>
      </c>
      <c r="D2" s="54">
        <v>6.48</v>
      </c>
      <c r="F2" s="54">
        <v>3</v>
      </c>
      <c r="G2" s="54">
        <v>1</v>
      </c>
      <c r="H2" s="54">
        <v>2022</v>
      </c>
      <c r="J2" s="55">
        <v>44564</v>
      </c>
      <c r="K2" s="54">
        <v>481.6</v>
      </c>
      <c r="L2" s="54">
        <v>546.79999999999995</v>
      </c>
      <c r="M2" s="54">
        <v>6.5</v>
      </c>
      <c r="O2" s="10" t="s">
        <v>399</v>
      </c>
    </row>
    <row r="3" spans="1:15">
      <c r="A3" s="54" t="s">
        <v>400</v>
      </c>
      <c r="B3" s="54">
        <v>482.19</v>
      </c>
      <c r="C3" s="54">
        <v>544.91999999999996</v>
      </c>
      <c r="D3" s="54">
        <v>6.44</v>
      </c>
      <c r="F3" s="54">
        <v>4</v>
      </c>
      <c r="G3" s="54">
        <v>1</v>
      </c>
      <c r="H3" s="54">
        <v>2022</v>
      </c>
      <c r="J3" s="55">
        <v>44565</v>
      </c>
      <c r="K3" s="54">
        <v>482.2</v>
      </c>
      <c r="L3" s="54">
        <v>544.9</v>
      </c>
      <c r="M3" s="54">
        <v>6.4</v>
      </c>
    </row>
    <row r="4" spans="1:15">
      <c r="A4" s="54" t="s">
        <v>401</v>
      </c>
      <c r="B4" s="54">
        <v>482.55</v>
      </c>
      <c r="C4" s="54">
        <v>545.52</v>
      </c>
      <c r="D4" s="54">
        <v>6.37</v>
      </c>
      <c r="F4" s="54">
        <v>5</v>
      </c>
      <c r="G4" s="54">
        <v>1</v>
      </c>
      <c r="H4" s="54">
        <v>2022</v>
      </c>
      <c r="J4" s="55">
        <v>44566</v>
      </c>
      <c r="K4" s="54">
        <v>482.6</v>
      </c>
      <c r="L4" s="54">
        <v>545.5</v>
      </c>
      <c r="M4" s="54">
        <v>6.4</v>
      </c>
    </row>
    <row r="5" spans="1:15">
      <c r="A5" s="54" t="s">
        <v>402</v>
      </c>
      <c r="B5" s="54">
        <v>482.79</v>
      </c>
      <c r="C5" s="54">
        <v>546.28</v>
      </c>
      <c r="D5" s="54">
        <v>6.38</v>
      </c>
      <c r="F5" s="54">
        <v>7</v>
      </c>
      <c r="G5" s="54">
        <v>1</v>
      </c>
      <c r="H5" s="54">
        <v>2022</v>
      </c>
      <c r="J5" s="55">
        <v>44568</v>
      </c>
      <c r="K5" s="54">
        <v>482.8</v>
      </c>
      <c r="L5" s="54">
        <v>546.29999999999995</v>
      </c>
      <c r="M5" s="54">
        <v>6.4</v>
      </c>
    </row>
    <row r="6" spans="1:15">
      <c r="A6" s="54" t="s">
        <v>403</v>
      </c>
      <c r="B6" s="54">
        <v>482.96</v>
      </c>
      <c r="C6" s="54">
        <v>546.9</v>
      </c>
      <c r="D6" s="54">
        <v>6.44</v>
      </c>
      <c r="F6" s="54">
        <v>10</v>
      </c>
      <c r="G6" s="54">
        <v>1</v>
      </c>
      <c r="H6" s="54">
        <v>2022</v>
      </c>
      <c r="J6" s="55">
        <v>44571</v>
      </c>
      <c r="K6" s="54">
        <v>483</v>
      </c>
      <c r="L6" s="54">
        <v>546.9</v>
      </c>
      <c r="M6" s="54">
        <v>6.4</v>
      </c>
    </row>
    <row r="7" spans="1:15">
      <c r="A7" s="54" t="s">
        <v>404</v>
      </c>
      <c r="B7" s="54">
        <v>482.32</v>
      </c>
      <c r="C7" s="54">
        <v>546.61</v>
      </c>
      <c r="D7" s="54">
        <v>6.44</v>
      </c>
      <c r="F7" s="54">
        <v>11</v>
      </c>
      <c r="G7" s="54">
        <v>1</v>
      </c>
      <c r="H7" s="54">
        <v>2022</v>
      </c>
      <c r="J7" s="55">
        <v>44572</v>
      </c>
      <c r="K7" s="54">
        <v>482.3</v>
      </c>
      <c r="L7" s="54">
        <v>546.6</v>
      </c>
      <c r="M7" s="54">
        <v>6.4</v>
      </c>
    </row>
    <row r="8" spans="1:15">
      <c r="A8" s="54" t="s">
        <v>405</v>
      </c>
      <c r="B8" s="54">
        <v>481.49</v>
      </c>
      <c r="C8" s="54">
        <v>547.21</v>
      </c>
      <c r="D8" s="54">
        <v>6.47</v>
      </c>
      <c r="F8" s="54">
        <v>12</v>
      </c>
      <c r="G8" s="54">
        <v>1</v>
      </c>
      <c r="H8" s="54">
        <v>2022</v>
      </c>
      <c r="J8" s="55">
        <v>44573</v>
      </c>
      <c r="K8" s="54">
        <v>481.5</v>
      </c>
      <c r="L8" s="54">
        <v>547.20000000000005</v>
      </c>
      <c r="M8" s="54">
        <v>6.5</v>
      </c>
    </row>
    <row r="9" spans="1:15">
      <c r="A9" s="54" t="s">
        <v>406</v>
      </c>
      <c r="B9" s="54">
        <v>480.83</v>
      </c>
      <c r="C9" s="54">
        <v>551.46</v>
      </c>
      <c r="D9" s="54">
        <v>6.44</v>
      </c>
      <c r="F9" s="54">
        <v>13</v>
      </c>
      <c r="G9" s="54">
        <v>1</v>
      </c>
      <c r="H9" s="54">
        <v>2022</v>
      </c>
      <c r="J9" s="55">
        <v>44574</v>
      </c>
      <c r="K9" s="54">
        <v>480.8</v>
      </c>
      <c r="L9" s="54">
        <v>551.5</v>
      </c>
      <c r="M9" s="54">
        <v>6.4</v>
      </c>
    </row>
    <row r="10" spans="1:15">
      <c r="A10" s="54" t="s">
        <v>407</v>
      </c>
      <c r="B10" s="54">
        <v>480.88</v>
      </c>
      <c r="C10" s="54">
        <v>550.94000000000005</v>
      </c>
      <c r="D10" s="54">
        <v>6.32</v>
      </c>
      <c r="F10" s="54">
        <v>14</v>
      </c>
      <c r="G10" s="54">
        <v>1</v>
      </c>
      <c r="H10" s="54">
        <v>2022</v>
      </c>
      <c r="J10" s="55">
        <v>44575</v>
      </c>
      <c r="K10" s="54">
        <v>480.9</v>
      </c>
      <c r="L10" s="54">
        <v>550.9</v>
      </c>
      <c r="M10" s="54">
        <v>6.3</v>
      </c>
    </row>
    <row r="11" spans="1:15">
      <c r="A11" s="54" t="s">
        <v>408</v>
      </c>
      <c r="B11" s="54">
        <v>481.49</v>
      </c>
      <c r="C11" s="54">
        <v>550.01</v>
      </c>
      <c r="D11" s="54">
        <v>6.3</v>
      </c>
      <c r="F11" s="54">
        <v>17</v>
      </c>
      <c r="G11" s="54">
        <v>1</v>
      </c>
      <c r="H11" s="54">
        <v>2022</v>
      </c>
      <c r="J11" s="55">
        <v>44578</v>
      </c>
      <c r="K11" s="54">
        <v>481.5</v>
      </c>
      <c r="L11" s="54">
        <v>550</v>
      </c>
      <c r="M11" s="54">
        <v>6.3</v>
      </c>
    </row>
    <row r="12" spans="1:15">
      <c r="A12" s="54" t="s">
        <v>409</v>
      </c>
      <c r="B12" s="54">
        <v>481.52</v>
      </c>
      <c r="C12" s="54">
        <v>548.74</v>
      </c>
      <c r="D12" s="54">
        <v>6.28</v>
      </c>
      <c r="F12" s="54">
        <v>18</v>
      </c>
      <c r="G12" s="54">
        <v>1</v>
      </c>
      <c r="H12" s="54">
        <v>2022</v>
      </c>
      <c r="J12" s="55">
        <v>44579</v>
      </c>
      <c r="K12" s="54">
        <v>481.5</v>
      </c>
      <c r="L12" s="54">
        <v>548.70000000000005</v>
      </c>
      <c r="M12" s="54">
        <v>6.3</v>
      </c>
    </row>
    <row r="13" spans="1:15">
      <c r="A13" s="54" t="s">
        <v>410</v>
      </c>
      <c r="B13" s="54">
        <v>481.65</v>
      </c>
      <c r="C13" s="54">
        <v>546.14</v>
      </c>
      <c r="D13" s="54">
        <v>6.3</v>
      </c>
      <c r="F13" s="54">
        <v>19</v>
      </c>
      <c r="G13" s="54">
        <v>1</v>
      </c>
      <c r="H13" s="54">
        <v>2022</v>
      </c>
      <c r="J13" s="55">
        <v>44580</v>
      </c>
      <c r="K13" s="54">
        <v>481.7</v>
      </c>
      <c r="L13" s="54">
        <v>546.1</v>
      </c>
      <c r="M13" s="54">
        <v>6.3</v>
      </c>
    </row>
    <row r="14" spans="1:15">
      <c r="A14" s="54" t="s">
        <v>411</v>
      </c>
      <c r="B14" s="54">
        <v>481.66</v>
      </c>
      <c r="C14" s="54">
        <v>546.54</v>
      </c>
      <c r="D14" s="54">
        <v>6.29</v>
      </c>
      <c r="F14" s="54">
        <v>20</v>
      </c>
      <c r="G14" s="54">
        <v>1</v>
      </c>
      <c r="H14" s="54">
        <v>2022</v>
      </c>
      <c r="J14" s="55">
        <v>44581</v>
      </c>
      <c r="K14" s="54">
        <v>481.7</v>
      </c>
      <c r="L14" s="54">
        <v>546.5</v>
      </c>
      <c r="M14" s="54">
        <v>6.3</v>
      </c>
    </row>
    <row r="15" spans="1:15">
      <c r="A15" s="54" t="s">
        <v>412</v>
      </c>
      <c r="B15" s="54">
        <v>482.12</v>
      </c>
      <c r="C15" s="54">
        <v>546.67999999999995</v>
      </c>
      <c r="D15" s="54">
        <v>6.3</v>
      </c>
      <c r="F15" s="54">
        <v>21</v>
      </c>
      <c r="G15" s="54">
        <v>1</v>
      </c>
      <c r="H15" s="54">
        <v>2022</v>
      </c>
      <c r="J15" s="55">
        <v>44582</v>
      </c>
      <c r="K15" s="54">
        <v>482.1</v>
      </c>
      <c r="L15" s="54">
        <v>546.70000000000005</v>
      </c>
      <c r="M15" s="54">
        <v>6.3</v>
      </c>
    </row>
    <row r="16" spans="1:15">
      <c r="A16" s="54" t="s">
        <v>413</v>
      </c>
      <c r="B16" s="54">
        <v>481.63</v>
      </c>
      <c r="C16" s="54">
        <v>545.49</v>
      </c>
      <c r="D16" s="54">
        <v>6.17</v>
      </c>
      <c r="F16" s="54">
        <v>24</v>
      </c>
      <c r="G16" s="54">
        <v>1</v>
      </c>
      <c r="H16" s="54">
        <v>2022</v>
      </c>
      <c r="J16" s="55">
        <v>44585</v>
      </c>
      <c r="K16" s="54">
        <v>481.6</v>
      </c>
      <c r="L16" s="54">
        <v>545.5</v>
      </c>
      <c r="M16" s="54">
        <v>6.2</v>
      </c>
    </row>
    <row r="17" spans="1:13">
      <c r="A17" s="54" t="s">
        <v>414</v>
      </c>
      <c r="B17" s="54">
        <v>482.26</v>
      </c>
      <c r="C17" s="54">
        <v>544.28</v>
      </c>
      <c r="D17" s="54">
        <v>6.14</v>
      </c>
      <c r="F17" s="54">
        <v>25</v>
      </c>
      <c r="G17" s="54">
        <v>1</v>
      </c>
      <c r="H17" s="54">
        <v>2022</v>
      </c>
      <c r="J17" s="55">
        <v>44586</v>
      </c>
      <c r="K17" s="54">
        <v>482.3</v>
      </c>
      <c r="L17" s="54">
        <v>544.29999999999995</v>
      </c>
      <c r="M17" s="54">
        <v>6.1</v>
      </c>
    </row>
    <row r="18" spans="1:13">
      <c r="A18" s="54" t="s">
        <v>415</v>
      </c>
      <c r="B18" s="54">
        <v>482.47</v>
      </c>
      <c r="C18" s="54">
        <v>544.52</v>
      </c>
      <c r="D18" s="54">
        <v>6.1</v>
      </c>
      <c r="F18" s="54">
        <v>26</v>
      </c>
      <c r="G18" s="54">
        <v>1</v>
      </c>
      <c r="H18" s="54">
        <v>2022</v>
      </c>
      <c r="J18" s="55">
        <v>44587</v>
      </c>
      <c r="K18" s="54">
        <v>482.5</v>
      </c>
      <c r="L18" s="54">
        <v>544.5</v>
      </c>
      <c r="M18" s="54">
        <v>6.1</v>
      </c>
    </row>
    <row r="19" spans="1:13">
      <c r="A19" s="54" t="s">
        <v>416</v>
      </c>
      <c r="B19" s="54">
        <v>482.57</v>
      </c>
      <c r="C19" s="54">
        <v>540.24</v>
      </c>
      <c r="D19" s="54">
        <v>6.13</v>
      </c>
      <c r="F19" s="54">
        <v>27</v>
      </c>
      <c r="G19" s="54">
        <v>1</v>
      </c>
      <c r="H19" s="54">
        <v>2022</v>
      </c>
      <c r="J19" s="55">
        <v>44588</v>
      </c>
      <c r="K19" s="54">
        <v>482.6</v>
      </c>
      <c r="L19" s="54">
        <v>540.20000000000005</v>
      </c>
      <c r="M19" s="54">
        <v>6.1</v>
      </c>
    </row>
    <row r="20" spans="1:13">
      <c r="A20" s="54" t="s">
        <v>417</v>
      </c>
      <c r="B20" s="54">
        <v>482.78</v>
      </c>
      <c r="C20" s="54">
        <v>539.54999999999995</v>
      </c>
      <c r="D20" s="54">
        <v>6.23</v>
      </c>
      <c r="F20" s="54">
        <v>31</v>
      </c>
      <c r="G20" s="54">
        <v>1</v>
      </c>
      <c r="H20" s="54">
        <v>2022</v>
      </c>
      <c r="J20" s="55">
        <v>44592</v>
      </c>
      <c r="K20" s="54">
        <v>482.8</v>
      </c>
      <c r="L20" s="54">
        <v>539.6</v>
      </c>
      <c r="M20" s="54">
        <v>6.2</v>
      </c>
    </row>
    <row r="21" spans="1:13">
      <c r="A21" s="54" t="s">
        <v>418</v>
      </c>
      <c r="B21" s="54">
        <v>483.38</v>
      </c>
      <c r="C21" s="54">
        <v>544.29</v>
      </c>
      <c r="D21" s="54">
        <v>6.28</v>
      </c>
      <c r="F21" s="54">
        <v>1</v>
      </c>
      <c r="G21" s="54">
        <v>2</v>
      </c>
      <c r="H21" s="54">
        <v>2022</v>
      </c>
      <c r="J21" s="55">
        <v>44593</v>
      </c>
      <c r="K21" s="54">
        <v>483.4</v>
      </c>
      <c r="L21" s="54">
        <v>544.29999999999995</v>
      </c>
      <c r="M21" s="54">
        <v>6.3</v>
      </c>
    </row>
    <row r="22" spans="1:13">
      <c r="A22" s="54" t="s">
        <v>419</v>
      </c>
      <c r="B22" s="54">
        <v>482.52</v>
      </c>
      <c r="C22" s="54">
        <v>545.34</v>
      </c>
      <c r="D22" s="54">
        <v>6.32</v>
      </c>
      <c r="F22" s="54">
        <v>2</v>
      </c>
      <c r="G22" s="54">
        <v>2</v>
      </c>
      <c r="H22" s="54">
        <v>2022</v>
      </c>
      <c r="J22" s="55">
        <v>44594</v>
      </c>
      <c r="K22" s="54">
        <v>482.5</v>
      </c>
      <c r="L22" s="54">
        <v>545.29999999999995</v>
      </c>
      <c r="M22" s="54">
        <v>6.3</v>
      </c>
    </row>
    <row r="23" spans="1:13">
      <c r="A23" s="54" t="s">
        <v>420</v>
      </c>
      <c r="B23" s="54">
        <v>482.3</v>
      </c>
      <c r="C23" s="54">
        <v>544.28</v>
      </c>
      <c r="D23" s="54">
        <v>6.3</v>
      </c>
      <c r="F23" s="54">
        <v>3</v>
      </c>
      <c r="G23" s="54">
        <v>2</v>
      </c>
      <c r="H23" s="54">
        <v>2022</v>
      </c>
      <c r="J23" s="55">
        <v>44595</v>
      </c>
      <c r="K23" s="54">
        <v>482.3</v>
      </c>
      <c r="L23" s="54">
        <v>544.29999999999995</v>
      </c>
      <c r="M23" s="54">
        <v>6.3</v>
      </c>
    </row>
    <row r="24" spans="1:13">
      <c r="A24" s="54" t="s">
        <v>421</v>
      </c>
      <c r="B24" s="54">
        <v>481.63</v>
      </c>
      <c r="C24" s="54">
        <v>552.19000000000005</v>
      </c>
      <c r="D24" s="54">
        <v>6.34</v>
      </c>
      <c r="F24" s="54">
        <v>4</v>
      </c>
      <c r="G24" s="54">
        <v>2</v>
      </c>
      <c r="H24" s="54">
        <v>2022</v>
      </c>
      <c r="J24" s="55">
        <v>44596</v>
      </c>
      <c r="K24" s="54">
        <v>481.6</v>
      </c>
      <c r="L24" s="54">
        <v>552.20000000000005</v>
      </c>
      <c r="M24" s="54">
        <v>6.3</v>
      </c>
    </row>
    <row r="25" spans="1:13">
      <c r="A25" s="54" t="s">
        <v>422</v>
      </c>
      <c r="B25" s="54">
        <v>481.26</v>
      </c>
      <c r="C25" s="54">
        <v>549.65</v>
      </c>
      <c r="D25" s="54">
        <v>6.37</v>
      </c>
      <c r="F25" s="54">
        <v>7</v>
      </c>
      <c r="G25" s="54">
        <v>2</v>
      </c>
      <c r="H25" s="54">
        <v>2022</v>
      </c>
      <c r="J25" s="55">
        <v>44599</v>
      </c>
      <c r="K25" s="54">
        <v>481.3</v>
      </c>
      <c r="L25" s="54">
        <v>549.70000000000005</v>
      </c>
      <c r="M25" s="54">
        <v>6.4</v>
      </c>
    </row>
    <row r="26" spans="1:13">
      <c r="A26" s="54" t="s">
        <v>423</v>
      </c>
      <c r="B26" s="54">
        <v>480.29</v>
      </c>
      <c r="C26" s="54">
        <v>547.77</v>
      </c>
      <c r="D26" s="54">
        <v>6.37</v>
      </c>
      <c r="F26" s="54">
        <v>8</v>
      </c>
      <c r="G26" s="54">
        <v>2</v>
      </c>
      <c r="H26" s="54">
        <v>2022</v>
      </c>
      <c r="J26" s="55">
        <v>44600</v>
      </c>
      <c r="K26" s="54">
        <v>480.3</v>
      </c>
      <c r="L26" s="54">
        <v>547.79999999999995</v>
      </c>
      <c r="M26" s="54">
        <v>6.4</v>
      </c>
    </row>
    <row r="27" spans="1:13">
      <c r="A27" s="54" t="s">
        <v>424</v>
      </c>
      <c r="B27" s="54">
        <v>479.11</v>
      </c>
      <c r="C27" s="54">
        <v>547.42999999999995</v>
      </c>
      <c r="D27" s="54">
        <v>6.41</v>
      </c>
      <c r="F27" s="54">
        <v>9</v>
      </c>
      <c r="G27" s="54">
        <v>2</v>
      </c>
      <c r="H27" s="54">
        <v>2022</v>
      </c>
      <c r="J27" s="55">
        <v>44601</v>
      </c>
      <c r="K27" s="54">
        <v>479.1</v>
      </c>
      <c r="L27" s="54">
        <v>547.4</v>
      </c>
      <c r="M27" s="54">
        <v>6.4</v>
      </c>
    </row>
    <row r="28" spans="1:13">
      <c r="A28" s="54" t="s">
        <v>425</v>
      </c>
      <c r="B28" s="54">
        <v>479.04</v>
      </c>
      <c r="C28" s="54">
        <v>548.21</v>
      </c>
      <c r="D28" s="54">
        <v>6.41</v>
      </c>
      <c r="F28" s="54">
        <v>10</v>
      </c>
      <c r="G28" s="54">
        <v>2</v>
      </c>
      <c r="H28" s="54">
        <v>2022</v>
      </c>
      <c r="J28" s="55">
        <v>44602</v>
      </c>
      <c r="K28" s="54">
        <v>479</v>
      </c>
      <c r="L28" s="54">
        <v>548.20000000000005</v>
      </c>
      <c r="M28" s="54">
        <v>6.4</v>
      </c>
    </row>
    <row r="29" spans="1:13">
      <c r="A29" s="54" t="s">
        <v>426</v>
      </c>
      <c r="B29" s="54">
        <v>478.94</v>
      </c>
      <c r="C29" s="54">
        <v>545.27</v>
      </c>
      <c r="D29" s="54">
        <v>6.38</v>
      </c>
      <c r="F29" s="54">
        <v>11</v>
      </c>
      <c r="G29" s="54">
        <v>2</v>
      </c>
      <c r="H29" s="54">
        <v>2022</v>
      </c>
      <c r="J29" s="55">
        <v>44603</v>
      </c>
      <c r="K29" s="54">
        <v>478.9</v>
      </c>
      <c r="L29" s="54">
        <v>545.29999999999995</v>
      </c>
      <c r="M29" s="54">
        <v>6.4</v>
      </c>
    </row>
    <row r="30" spans="1:13">
      <c r="A30" s="54" t="s">
        <v>427</v>
      </c>
      <c r="B30" s="54">
        <v>478.87</v>
      </c>
      <c r="C30" s="54">
        <v>541.6</v>
      </c>
      <c r="D30" s="54">
        <v>6.19</v>
      </c>
      <c r="F30" s="54">
        <v>14</v>
      </c>
      <c r="G30" s="54">
        <v>2</v>
      </c>
      <c r="H30" s="54">
        <v>2022</v>
      </c>
      <c r="J30" s="55">
        <v>44606</v>
      </c>
      <c r="K30" s="54">
        <v>478.9</v>
      </c>
      <c r="L30" s="54">
        <v>541.6</v>
      </c>
      <c r="M30" s="54">
        <v>6.2</v>
      </c>
    </row>
    <row r="31" spans="1:13">
      <c r="A31" s="54" t="s">
        <v>428</v>
      </c>
      <c r="B31" s="54">
        <v>479.29</v>
      </c>
      <c r="C31" s="54">
        <v>543.79999999999995</v>
      </c>
      <c r="D31" s="54">
        <v>6.34</v>
      </c>
      <c r="F31" s="54">
        <v>15</v>
      </c>
      <c r="G31" s="54">
        <v>2</v>
      </c>
      <c r="H31" s="54">
        <v>2022</v>
      </c>
      <c r="J31" s="55">
        <v>44607</v>
      </c>
      <c r="K31" s="54">
        <v>479.3</v>
      </c>
      <c r="L31" s="54">
        <v>543.79999999999995</v>
      </c>
      <c r="M31" s="54">
        <v>6.3</v>
      </c>
    </row>
    <row r="32" spans="1:13">
      <c r="A32" s="54" t="s">
        <v>429</v>
      </c>
      <c r="B32" s="54">
        <v>479.13</v>
      </c>
      <c r="C32" s="54">
        <v>545.05999999999995</v>
      </c>
      <c r="D32" s="54">
        <v>6.38</v>
      </c>
      <c r="F32" s="54">
        <v>16</v>
      </c>
      <c r="G32" s="54">
        <v>2</v>
      </c>
      <c r="H32" s="54">
        <v>2022</v>
      </c>
      <c r="J32" s="55">
        <v>44608</v>
      </c>
      <c r="K32" s="54">
        <v>479.1</v>
      </c>
      <c r="L32" s="54">
        <v>545.1</v>
      </c>
      <c r="M32" s="54">
        <v>6.4</v>
      </c>
    </row>
    <row r="33" spans="1:13">
      <c r="A33" s="54" t="s">
        <v>430</v>
      </c>
      <c r="B33" s="54">
        <v>478.38</v>
      </c>
      <c r="C33" s="54">
        <v>543.44000000000005</v>
      </c>
      <c r="D33" s="54">
        <v>6.3</v>
      </c>
      <c r="F33" s="54">
        <v>17</v>
      </c>
      <c r="G33" s="54">
        <v>2</v>
      </c>
      <c r="H33" s="54">
        <v>2022</v>
      </c>
      <c r="J33" s="55">
        <v>44609</v>
      </c>
      <c r="K33" s="54">
        <v>478.4</v>
      </c>
      <c r="L33" s="54">
        <v>543.4</v>
      </c>
      <c r="M33" s="54">
        <v>6.3</v>
      </c>
    </row>
    <row r="34" spans="1:13">
      <c r="A34" s="54" t="s">
        <v>431</v>
      </c>
      <c r="B34" s="54">
        <v>479</v>
      </c>
      <c r="C34" s="54">
        <v>544.62</v>
      </c>
      <c r="D34" s="54">
        <v>6.32</v>
      </c>
      <c r="F34" s="54">
        <v>18</v>
      </c>
      <c r="G34" s="54">
        <v>2</v>
      </c>
      <c r="H34" s="54">
        <v>2022</v>
      </c>
      <c r="J34" s="55">
        <v>44610</v>
      </c>
      <c r="K34" s="54">
        <v>479</v>
      </c>
      <c r="L34" s="54">
        <v>544.6</v>
      </c>
      <c r="M34" s="54">
        <v>6.3</v>
      </c>
    </row>
    <row r="35" spans="1:13">
      <c r="A35" s="54" t="s">
        <v>432</v>
      </c>
      <c r="B35" s="54">
        <v>478.7</v>
      </c>
      <c r="C35" s="54">
        <v>543.79999999999995</v>
      </c>
      <c r="D35" s="54">
        <v>6.22</v>
      </c>
      <c r="F35" s="54">
        <v>21</v>
      </c>
      <c r="G35" s="54">
        <v>2</v>
      </c>
      <c r="H35" s="54">
        <v>2022</v>
      </c>
      <c r="J35" s="55">
        <v>44613</v>
      </c>
      <c r="K35" s="54">
        <v>478.7</v>
      </c>
      <c r="L35" s="54">
        <v>543.79999999999995</v>
      </c>
      <c r="M35" s="54">
        <v>6.2</v>
      </c>
    </row>
    <row r="36" spans="1:13">
      <c r="A36" s="54" t="s">
        <v>433</v>
      </c>
      <c r="B36" s="54">
        <v>478.43</v>
      </c>
      <c r="C36" s="54">
        <v>541.67999999999995</v>
      </c>
      <c r="D36" s="54">
        <v>5.99</v>
      </c>
      <c r="F36" s="54">
        <v>22</v>
      </c>
      <c r="G36" s="54">
        <v>2</v>
      </c>
      <c r="H36" s="54">
        <v>2022</v>
      </c>
      <c r="J36" s="55">
        <v>44614</v>
      </c>
      <c r="K36" s="54">
        <v>478.4</v>
      </c>
      <c r="L36" s="54">
        <v>541.70000000000005</v>
      </c>
      <c r="M36" s="54">
        <v>6</v>
      </c>
    </row>
    <row r="37" spans="1:13">
      <c r="A37" s="54" t="s">
        <v>434</v>
      </c>
      <c r="B37" s="54">
        <v>478.78</v>
      </c>
      <c r="C37" s="54">
        <v>543.46</v>
      </c>
      <c r="D37" s="54">
        <v>6.03</v>
      </c>
      <c r="F37" s="54">
        <v>23</v>
      </c>
      <c r="G37" s="54">
        <v>2</v>
      </c>
      <c r="H37" s="54">
        <v>2022</v>
      </c>
      <c r="J37" s="55">
        <v>44615</v>
      </c>
      <c r="K37" s="54">
        <v>478.8</v>
      </c>
      <c r="L37" s="54">
        <v>543.5</v>
      </c>
      <c r="M37" s="54">
        <v>6</v>
      </c>
    </row>
    <row r="38" spans="1:13">
      <c r="A38" s="54" t="s">
        <v>435</v>
      </c>
      <c r="B38" s="54">
        <v>479.78</v>
      </c>
      <c r="C38" s="54">
        <v>537.54999999999995</v>
      </c>
      <c r="D38" s="54">
        <v>5.69</v>
      </c>
      <c r="F38" s="54">
        <v>24</v>
      </c>
      <c r="G38" s="54">
        <v>2</v>
      </c>
      <c r="H38" s="54">
        <v>2022</v>
      </c>
      <c r="J38" s="55">
        <v>44616</v>
      </c>
      <c r="K38" s="54">
        <v>479.8</v>
      </c>
      <c r="L38" s="54">
        <v>537.6</v>
      </c>
      <c r="M38" s="54">
        <v>5.7</v>
      </c>
    </row>
    <row r="39" spans="1:13">
      <c r="A39" s="54" t="s">
        <v>436</v>
      </c>
      <c r="B39" s="54">
        <v>482.12</v>
      </c>
      <c r="C39" s="54">
        <v>539.05999999999995</v>
      </c>
      <c r="D39" s="54">
        <v>5.78</v>
      </c>
      <c r="F39" s="54">
        <v>25</v>
      </c>
      <c r="G39" s="54">
        <v>2</v>
      </c>
      <c r="H39" s="54">
        <v>2022</v>
      </c>
      <c r="J39" s="55">
        <v>44617</v>
      </c>
      <c r="K39" s="54">
        <v>482.1</v>
      </c>
      <c r="L39" s="54">
        <v>539.1</v>
      </c>
      <c r="M39" s="54">
        <v>5.8</v>
      </c>
    </row>
    <row r="40" spans="1:13">
      <c r="A40" s="54" t="s">
        <v>437</v>
      </c>
      <c r="B40" s="54">
        <v>483.92</v>
      </c>
      <c r="C40" s="54">
        <v>540.97</v>
      </c>
      <c r="D40" s="54">
        <v>4.79</v>
      </c>
      <c r="F40" s="54">
        <v>28</v>
      </c>
      <c r="G40" s="54">
        <v>2</v>
      </c>
      <c r="H40" s="54">
        <v>2022</v>
      </c>
      <c r="J40" s="55">
        <v>44620</v>
      </c>
      <c r="K40" s="54">
        <v>483.9</v>
      </c>
      <c r="L40" s="54">
        <v>541</v>
      </c>
      <c r="M40" s="54">
        <v>4.8</v>
      </c>
    </row>
    <row r="41" spans="1:13">
      <c r="A41" s="54" t="s">
        <v>438</v>
      </c>
      <c r="B41" s="54">
        <v>484.86</v>
      </c>
      <c r="C41" s="54">
        <v>541.98</v>
      </c>
      <c r="D41" s="54">
        <v>4.7699999999999996</v>
      </c>
      <c r="F41" s="54">
        <v>1</v>
      </c>
      <c r="G41" s="54">
        <v>3</v>
      </c>
      <c r="H41" s="54">
        <v>2022</v>
      </c>
      <c r="J41" s="55">
        <v>44621</v>
      </c>
      <c r="K41" s="54">
        <v>484.9</v>
      </c>
      <c r="L41" s="54">
        <v>542</v>
      </c>
      <c r="M41" s="54">
        <v>4.8</v>
      </c>
    </row>
    <row r="42" spans="1:13">
      <c r="A42" s="54" t="s">
        <v>439</v>
      </c>
      <c r="B42" s="54">
        <v>489.36</v>
      </c>
      <c r="C42" s="54">
        <v>543.19000000000005</v>
      </c>
      <c r="D42" s="54">
        <v>4.57</v>
      </c>
      <c r="F42" s="54">
        <v>2</v>
      </c>
      <c r="G42" s="54">
        <v>3</v>
      </c>
      <c r="H42" s="54">
        <v>2022</v>
      </c>
      <c r="J42" s="55">
        <v>44622</v>
      </c>
      <c r="K42" s="54">
        <v>489.4</v>
      </c>
      <c r="L42" s="54">
        <v>543.20000000000005</v>
      </c>
      <c r="M42" s="54">
        <v>4.5999999999999996</v>
      </c>
    </row>
    <row r="43" spans="1:13">
      <c r="A43" s="54" t="s">
        <v>440</v>
      </c>
      <c r="B43" s="54">
        <v>496.48</v>
      </c>
      <c r="C43" s="54">
        <v>550.4</v>
      </c>
      <c r="D43" s="54">
        <v>4.26</v>
      </c>
      <c r="F43" s="54">
        <v>3</v>
      </c>
      <c r="G43" s="54">
        <v>3</v>
      </c>
      <c r="H43" s="54">
        <v>2022</v>
      </c>
      <c r="J43" s="55">
        <v>44623</v>
      </c>
      <c r="K43" s="54">
        <v>496.5</v>
      </c>
      <c r="L43" s="54">
        <v>550.4</v>
      </c>
      <c r="M43" s="54">
        <v>4.3</v>
      </c>
    </row>
    <row r="44" spans="1:13">
      <c r="A44" s="54" t="s">
        <v>441</v>
      </c>
      <c r="B44" s="54">
        <v>503.08</v>
      </c>
      <c r="C44" s="54">
        <v>553.49</v>
      </c>
      <c r="D44" s="54">
        <v>4.57</v>
      </c>
      <c r="F44" s="54">
        <v>4</v>
      </c>
      <c r="G44" s="54">
        <v>3</v>
      </c>
      <c r="H44" s="54">
        <v>2022</v>
      </c>
      <c r="J44" s="55">
        <v>44624</v>
      </c>
      <c r="K44" s="54">
        <v>503.1</v>
      </c>
      <c r="L44" s="54">
        <v>553.5</v>
      </c>
      <c r="M44" s="54">
        <v>4.5999999999999996</v>
      </c>
    </row>
    <row r="45" spans="1:13">
      <c r="A45" s="54" t="s">
        <v>442</v>
      </c>
      <c r="B45" s="54">
        <v>510.18</v>
      </c>
      <c r="C45" s="54">
        <v>552.83000000000004</v>
      </c>
      <c r="D45" s="54">
        <v>3.74</v>
      </c>
      <c r="F45" s="54">
        <v>7</v>
      </c>
      <c r="G45" s="54">
        <v>3</v>
      </c>
      <c r="H45" s="54">
        <v>2022</v>
      </c>
      <c r="J45" s="55">
        <v>44627</v>
      </c>
      <c r="K45" s="54">
        <v>510.2</v>
      </c>
      <c r="L45" s="54">
        <v>552.79999999999995</v>
      </c>
      <c r="M45" s="54">
        <v>3.7</v>
      </c>
    </row>
    <row r="46" spans="1:13">
      <c r="A46" s="54" t="s">
        <v>443</v>
      </c>
      <c r="B46" s="54">
        <v>512.41</v>
      </c>
      <c r="C46" s="54">
        <v>561.45000000000005</v>
      </c>
      <c r="D46" s="54">
        <v>4.34</v>
      </c>
      <c r="F46" s="54">
        <v>9</v>
      </c>
      <c r="G46" s="54">
        <v>3</v>
      </c>
      <c r="H46" s="54">
        <v>2022</v>
      </c>
      <c r="J46" s="55">
        <v>44629</v>
      </c>
      <c r="K46" s="54">
        <v>512.4</v>
      </c>
      <c r="L46" s="54">
        <v>561.5</v>
      </c>
      <c r="M46" s="54">
        <v>4.3</v>
      </c>
    </row>
    <row r="47" spans="1:13">
      <c r="A47" s="54" t="s">
        <v>444</v>
      </c>
      <c r="B47" s="54">
        <v>516.01</v>
      </c>
      <c r="C47" s="54">
        <v>569.41999999999996</v>
      </c>
      <c r="D47" s="54">
        <v>4.37</v>
      </c>
      <c r="F47" s="54">
        <v>10</v>
      </c>
      <c r="G47" s="54">
        <v>3</v>
      </c>
      <c r="H47" s="54">
        <v>2022</v>
      </c>
      <c r="J47" s="55">
        <v>44630</v>
      </c>
      <c r="K47" s="54">
        <v>516</v>
      </c>
      <c r="L47" s="54">
        <v>569.4</v>
      </c>
      <c r="M47" s="54">
        <v>4.4000000000000004</v>
      </c>
    </row>
    <row r="48" spans="1:13">
      <c r="A48" s="54" t="s">
        <v>445</v>
      </c>
      <c r="B48" s="54">
        <v>518.28</v>
      </c>
      <c r="C48" s="54">
        <v>569.07000000000005</v>
      </c>
      <c r="D48" s="54">
        <v>4.55</v>
      </c>
      <c r="F48" s="54">
        <v>11</v>
      </c>
      <c r="G48" s="54">
        <v>3</v>
      </c>
      <c r="H48" s="54">
        <v>2022</v>
      </c>
      <c r="J48" s="55">
        <v>44631</v>
      </c>
      <c r="K48" s="54">
        <v>518.29999999999995</v>
      </c>
      <c r="L48" s="54">
        <v>569.1</v>
      </c>
      <c r="M48" s="54">
        <v>4.5999999999999996</v>
      </c>
    </row>
    <row r="49" spans="1:13">
      <c r="A49" s="54" t="s">
        <v>446</v>
      </c>
      <c r="B49" s="54">
        <v>514.97</v>
      </c>
      <c r="C49" s="54">
        <v>564.55999999999995</v>
      </c>
      <c r="D49" s="54">
        <v>4.66</v>
      </c>
      <c r="F49" s="54">
        <v>14</v>
      </c>
      <c r="G49" s="54">
        <v>3</v>
      </c>
      <c r="H49" s="54">
        <v>2022</v>
      </c>
      <c r="J49" s="55">
        <v>44634</v>
      </c>
      <c r="K49" s="54">
        <v>515</v>
      </c>
      <c r="L49" s="54">
        <v>564.6</v>
      </c>
      <c r="M49" s="54">
        <v>4.7</v>
      </c>
    </row>
    <row r="50" spans="1:13">
      <c r="A50" s="54" t="s">
        <v>447</v>
      </c>
      <c r="B50" s="54">
        <v>507.94</v>
      </c>
      <c r="C50" s="54">
        <v>558.53</v>
      </c>
      <c r="D50" s="54">
        <v>4.6100000000000003</v>
      </c>
      <c r="F50" s="54">
        <v>15</v>
      </c>
      <c r="G50" s="54">
        <v>3</v>
      </c>
      <c r="H50" s="54">
        <v>2022</v>
      </c>
      <c r="J50" s="55">
        <v>44635</v>
      </c>
      <c r="K50" s="54">
        <v>507.9</v>
      </c>
      <c r="L50" s="54">
        <v>558.5</v>
      </c>
      <c r="M50" s="54">
        <v>4.5999999999999996</v>
      </c>
    </row>
    <row r="51" spans="1:13">
      <c r="A51" s="54" t="s">
        <v>448</v>
      </c>
      <c r="B51" s="54">
        <v>499.04</v>
      </c>
      <c r="C51" s="54">
        <v>548.89</v>
      </c>
      <c r="D51" s="54">
        <v>4.6500000000000004</v>
      </c>
      <c r="F51" s="54">
        <v>16</v>
      </c>
      <c r="G51" s="54">
        <v>3</v>
      </c>
      <c r="H51" s="54">
        <v>2022</v>
      </c>
      <c r="J51" s="55">
        <v>44636</v>
      </c>
      <c r="K51" s="54">
        <v>499</v>
      </c>
      <c r="L51" s="54">
        <v>548.9</v>
      </c>
      <c r="M51" s="54">
        <v>4.7</v>
      </c>
    </row>
    <row r="52" spans="1:13">
      <c r="A52" s="54" t="s">
        <v>449</v>
      </c>
      <c r="B52" s="54">
        <v>490.49</v>
      </c>
      <c r="C52" s="54">
        <v>541.89</v>
      </c>
      <c r="D52" s="54">
        <v>4.6500000000000004</v>
      </c>
      <c r="F52" s="54">
        <v>17</v>
      </c>
      <c r="G52" s="54">
        <v>3</v>
      </c>
      <c r="H52" s="54">
        <v>2022</v>
      </c>
      <c r="J52" s="55">
        <v>44637</v>
      </c>
      <c r="K52" s="54">
        <v>490.5</v>
      </c>
      <c r="L52" s="54">
        <v>541.9</v>
      </c>
      <c r="M52" s="54">
        <v>4.7</v>
      </c>
    </row>
    <row r="53" spans="1:13">
      <c r="A53" s="54" t="s">
        <v>450</v>
      </c>
      <c r="B53" s="54">
        <v>488.6</v>
      </c>
      <c r="C53" s="54">
        <v>539.32000000000005</v>
      </c>
      <c r="D53" s="54">
        <v>4.79</v>
      </c>
      <c r="F53" s="54">
        <v>18</v>
      </c>
      <c r="G53" s="54">
        <v>3</v>
      </c>
      <c r="H53" s="54">
        <v>2022</v>
      </c>
      <c r="J53" s="55">
        <v>44638</v>
      </c>
      <c r="K53" s="54">
        <v>488.6</v>
      </c>
      <c r="L53" s="54">
        <v>539.29999999999995</v>
      </c>
      <c r="M53" s="54">
        <v>4.8</v>
      </c>
    </row>
    <row r="54" spans="1:13">
      <c r="A54" s="54" t="s">
        <v>451</v>
      </c>
      <c r="B54" s="54">
        <v>488.77</v>
      </c>
      <c r="C54" s="54">
        <v>539.75</v>
      </c>
      <c r="D54" s="54">
        <v>4.6900000000000004</v>
      </c>
      <c r="F54" s="54">
        <v>21</v>
      </c>
      <c r="G54" s="54">
        <v>3</v>
      </c>
      <c r="H54" s="54">
        <v>2022</v>
      </c>
      <c r="J54" s="55">
        <v>44641</v>
      </c>
      <c r="K54" s="54">
        <v>488.8</v>
      </c>
      <c r="L54" s="54">
        <v>539.79999999999995</v>
      </c>
      <c r="M54" s="54">
        <v>4.7</v>
      </c>
    </row>
    <row r="55" spans="1:13">
      <c r="A55" s="54" t="s">
        <v>452</v>
      </c>
      <c r="B55" s="54">
        <v>488.86</v>
      </c>
      <c r="C55" s="54">
        <v>537.94000000000005</v>
      </c>
      <c r="D55" s="54">
        <v>4.68</v>
      </c>
      <c r="F55" s="54">
        <v>22</v>
      </c>
      <c r="G55" s="54">
        <v>3</v>
      </c>
      <c r="H55" s="54">
        <v>2022</v>
      </c>
      <c r="J55" s="55">
        <v>44642</v>
      </c>
      <c r="K55" s="54">
        <v>488.9</v>
      </c>
      <c r="L55" s="54">
        <v>537.9</v>
      </c>
      <c r="M55" s="54">
        <v>4.7</v>
      </c>
    </row>
    <row r="56" spans="1:13">
      <c r="A56" s="54" t="s">
        <v>453</v>
      </c>
      <c r="B56" s="54">
        <v>489.15</v>
      </c>
      <c r="C56" s="54">
        <v>538.16</v>
      </c>
      <c r="D56" s="54">
        <v>4.7699999999999996</v>
      </c>
      <c r="F56" s="54">
        <v>23</v>
      </c>
      <c r="G56" s="54">
        <v>3</v>
      </c>
      <c r="H56" s="54">
        <v>2022</v>
      </c>
      <c r="J56" s="55">
        <v>44643</v>
      </c>
      <c r="K56" s="54">
        <v>489.2</v>
      </c>
      <c r="L56" s="54">
        <v>538.20000000000005</v>
      </c>
      <c r="M56" s="54">
        <v>4.8</v>
      </c>
    </row>
    <row r="57" spans="1:13">
      <c r="A57" s="54" t="s">
        <v>454</v>
      </c>
      <c r="B57" s="54">
        <v>489.81</v>
      </c>
      <c r="C57" s="54">
        <v>538.20000000000005</v>
      </c>
      <c r="D57" s="54">
        <v>5.14</v>
      </c>
      <c r="F57" s="54">
        <v>24</v>
      </c>
      <c r="G57" s="54">
        <v>3</v>
      </c>
      <c r="H57" s="54">
        <v>2022</v>
      </c>
      <c r="J57" s="55">
        <v>44644</v>
      </c>
      <c r="K57" s="54">
        <v>489.8</v>
      </c>
      <c r="L57" s="54">
        <v>538.20000000000005</v>
      </c>
      <c r="M57" s="54">
        <v>5.0999999999999996</v>
      </c>
    </row>
    <row r="58" spans="1:13">
      <c r="A58" s="54" t="s">
        <v>455</v>
      </c>
      <c r="B58" s="54">
        <v>490.3</v>
      </c>
      <c r="C58" s="54">
        <v>540.07000000000005</v>
      </c>
      <c r="D58" s="54">
        <v>5.23</v>
      </c>
      <c r="F58" s="54">
        <v>25</v>
      </c>
      <c r="G58" s="54">
        <v>3</v>
      </c>
      <c r="H58" s="54">
        <v>2022</v>
      </c>
      <c r="J58" s="55">
        <v>44645</v>
      </c>
      <c r="K58" s="54">
        <v>490.3</v>
      </c>
      <c r="L58" s="54">
        <v>540.1</v>
      </c>
      <c r="M58" s="54">
        <v>5.2</v>
      </c>
    </row>
    <row r="59" spans="1:13">
      <c r="A59" s="54" t="s">
        <v>456</v>
      </c>
      <c r="B59" s="54">
        <v>490.37</v>
      </c>
      <c r="C59" s="54">
        <v>538.91999999999996</v>
      </c>
      <c r="D59" s="54">
        <v>5.23</v>
      </c>
      <c r="F59" s="54">
        <v>28</v>
      </c>
      <c r="G59" s="54">
        <v>3</v>
      </c>
      <c r="H59" s="54">
        <v>2022</v>
      </c>
      <c r="J59" s="55">
        <v>44648</v>
      </c>
      <c r="K59" s="54">
        <v>490.4</v>
      </c>
      <c r="L59" s="54">
        <v>538.9</v>
      </c>
      <c r="M59" s="54">
        <v>5.2</v>
      </c>
    </row>
    <row r="60" spans="1:13">
      <c r="A60" s="54" t="s">
        <v>457</v>
      </c>
      <c r="B60" s="54">
        <v>490.4</v>
      </c>
      <c r="C60" s="54">
        <v>541.6</v>
      </c>
      <c r="D60" s="54">
        <v>5.77</v>
      </c>
      <c r="F60" s="54">
        <v>29</v>
      </c>
      <c r="G60" s="54">
        <v>3</v>
      </c>
      <c r="H60" s="54">
        <v>2022</v>
      </c>
      <c r="J60" s="55">
        <v>44649</v>
      </c>
      <c r="K60" s="54">
        <v>490.4</v>
      </c>
      <c r="L60" s="54">
        <v>541.6</v>
      </c>
      <c r="M60" s="54">
        <v>5.8</v>
      </c>
    </row>
    <row r="61" spans="1:13">
      <c r="A61" s="54" t="s">
        <v>458</v>
      </c>
      <c r="B61" s="54">
        <v>487.77</v>
      </c>
      <c r="C61" s="54">
        <v>542.74</v>
      </c>
      <c r="D61" s="54">
        <v>5.83</v>
      </c>
      <c r="F61" s="54">
        <v>30</v>
      </c>
      <c r="G61" s="54">
        <v>3</v>
      </c>
      <c r="H61" s="54">
        <v>2022</v>
      </c>
      <c r="J61" s="55">
        <v>44650</v>
      </c>
      <c r="K61" s="54">
        <v>487.8</v>
      </c>
      <c r="L61" s="54">
        <v>542.70000000000005</v>
      </c>
      <c r="M61" s="54">
        <v>5.8</v>
      </c>
    </row>
    <row r="62" spans="1:13">
      <c r="A62" s="54" t="s">
        <v>459</v>
      </c>
      <c r="B62" s="54">
        <v>485.91</v>
      </c>
      <c r="C62" s="54">
        <v>539.21</v>
      </c>
      <c r="D62" s="54">
        <v>5.98</v>
      </c>
      <c r="F62" s="54">
        <v>31</v>
      </c>
      <c r="G62" s="54">
        <v>3</v>
      </c>
      <c r="H62" s="54">
        <v>2022</v>
      </c>
      <c r="J62" s="55">
        <v>44651</v>
      </c>
      <c r="K62" s="54">
        <v>485.9</v>
      </c>
      <c r="L62" s="54">
        <v>539.20000000000005</v>
      </c>
      <c r="M62" s="54">
        <v>6</v>
      </c>
    </row>
    <row r="63" spans="1:13">
      <c r="A63" s="54" t="s">
        <v>460</v>
      </c>
      <c r="B63" s="54">
        <v>484.78</v>
      </c>
      <c r="C63" s="54">
        <v>536.26</v>
      </c>
      <c r="D63" s="54">
        <v>5.81</v>
      </c>
      <c r="F63" s="54">
        <v>1</v>
      </c>
      <c r="G63" s="54">
        <v>4</v>
      </c>
      <c r="H63" s="54">
        <v>2022</v>
      </c>
      <c r="J63" s="55">
        <v>44652</v>
      </c>
      <c r="K63" s="54">
        <v>484.8</v>
      </c>
      <c r="L63" s="54">
        <v>536.29999999999995</v>
      </c>
      <c r="M63" s="54">
        <v>5.8</v>
      </c>
    </row>
    <row r="64" spans="1:13">
      <c r="A64" s="54" t="s">
        <v>461</v>
      </c>
      <c r="B64" s="54">
        <v>483.15</v>
      </c>
      <c r="C64" s="54">
        <v>531.61</v>
      </c>
      <c r="D64" s="54">
        <v>5.81</v>
      </c>
      <c r="F64" s="54">
        <v>4</v>
      </c>
      <c r="G64" s="54">
        <v>4</v>
      </c>
      <c r="H64" s="54">
        <v>2022</v>
      </c>
      <c r="J64" s="55">
        <v>44655</v>
      </c>
      <c r="K64" s="54">
        <v>483.2</v>
      </c>
      <c r="L64" s="54">
        <v>531.6</v>
      </c>
      <c r="M64" s="54">
        <v>5.8</v>
      </c>
    </row>
    <row r="65" spans="1:13">
      <c r="A65" s="54" t="s">
        <v>462</v>
      </c>
      <c r="B65" s="54">
        <v>481.59</v>
      </c>
      <c r="C65" s="54">
        <v>528.26</v>
      </c>
      <c r="D65" s="54">
        <v>5.79</v>
      </c>
      <c r="F65" s="54">
        <v>5</v>
      </c>
      <c r="G65" s="54">
        <v>4</v>
      </c>
      <c r="H65" s="54">
        <v>2022</v>
      </c>
      <c r="J65" s="55">
        <v>44656</v>
      </c>
      <c r="K65" s="54">
        <v>481.6</v>
      </c>
      <c r="L65" s="54">
        <v>528.29999999999995</v>
      </c>
      <c r="M65" s="54">
        <v>5.8</v>
      </c>
    </row>
    <row r="66" spans="1:13">
      <c r="A66" s="54" t="s">
        <v>463</v>
      </c>
      <c r="B66" s="54">
        <v>479.38</v>
      </c>
      <c r="C66" s="54">
        <v>523.20000000000005</v>
      </c>
      <c r="D66" s="54">
        <v>5.85</v>
      </c>
      <c r="F66" s="54">
        <v>6</v>
      </c>
      <c r="G66" s="54">
        <v>4</v>
      </c>
      <c r="H66" s="54">
        <v>2022</v>
      </c>
      <c r="J66" s="55">
        <v>44657</v>
      </c>
      <c r="K66" s="54">
        <v>479.4</v>
      </c>
      <c r="L66" s="54">
        <v>523.20000000000005</v>
      </c>
      <c r="M66" s="54">
        <v>5.9</v>
      </c>
    </row>
    <row r="67" spans="1:13">
      <c r="A67" s="54" t="s">
        <v>464</v>
      </c>
      <c r="B67" s="54">
        <v>476.92</v>
      </c>
      <c r="C67" s="54">
        <v>519.51</v>
      </c>
      <c r="D67" s="54">
        <v>6.26</v>
      </c>
      <c r="F67" s="54">
        <v>7</v>
      </c>
      <c r="G67" s="54">
        <v>4</v>
      </c>
      <c r="H67" s="54">
        <v>2022</v>
      </c>
      <c r="J67" s="55">
        <v>44658</v>
      </c>
      <c r="K67" s="54">
        <v>476.9</v>
      </c>
      <c r="L67" s="54">
        <v>519.5</v>
      </c>
      <c r="M67" s="54">
        <v>6.3</v>
      </c>
    </row>
    <row r="68" spans="1:13">
      <c r="A68" s="54" t="s">
        <v>465</v>
      </c>
      <c r="B68" s="54">
        <v>475.69</v>
      </c>
      <c r="C68" s="54">
        <v>517.79</v>
      </c>
      <c r="D68" s="54">
        <v>6.37</v>
      </c>
      <c r="F68" s="54">
        <v>8</v>
      </c>
      <c r="G68" s="54">
        <v>4</v>
      </c>
      <c r="H68" s="54">
        <v>2022</v>
      </c>
      <c r="J68" s="55">
        <v>44659</v>
      </c>
      <c r="K68" s="54">
        <v>475.7</v>
      </c>
      <c r="L68" s="54">
        <v>517.79999999999995</v>
      </c>
      <c r="M68" s="54">
        <v>6.4</v>
      </c>
    </row>
    <row r="69" spans="1:13">
      <c r="A69" s="54" t="s">
        <v>466</v>
      </c>
      <c r="B69" s="54">
        <v>474.84</v>
      </c>
      <c r="C69" s="54">
        <v>518.15</v>
      </c>
      <c r="D69" s="54">
        <v>6.06</v>
      </c>
      <c r="F69" s="54">
        <v>11</v>
      </c>
      <c r="G69" s="54">
        <v>4</v>
      </c>
      <c r="H69" s="54">
        <v>2022</v>
      </c>
      <c r="J69" s="55">
        <v>44662</v>
      </c>
      <c r="K69" s="54">
        <v>474.8</v>
      </c>
      <c r="L69" s="54">
        <v>518.20000000000005</v>
      </c>
      <c r="M69" s="54">
        <v>6.1</v>
      </c>
    </row>
    <row r="70" spans="1:13">
      <c r="A70" s="54" t="s">
        <v>467</v>
      </c>
      <c r="B70" s="54">
        <v>473.13</v>
      </c>
      <c r="C70" s="54">
        <v>514.20000000000005</v>
      </c>
      <c r="D70" s="54">
        <v>5.96</v>
      </c>
      <c r="F70" s="54">
        <v>12</v>
      </c>
      <c r="G70" s="54">
        <v>4</v>
      </c>
      <c r="H70" s="54">
        <v>2022</v>
      </c>
      <c r="J70" s="55">
        <v>44663</v>
      </c>
      <c r="K70" s="54">
        <v>473.1</v>
      </c>
      <c r="L70" s="54">
        <v>514.20000000000005</v>
      </c>
      <c r="M70" s="54">
        <v>6</v>
      </c>
    </row>
    <row r="71" spans="1:13">
      <c r="A71" s="54" t="s">
        <v>468</v>
      </c>
      <c r="B71" s="54">
        <v>472.43</v>
      </c>
      <c r="C71" s="54">
        <v>511.45</v>
      </c>
      <c r="D71" s="54">
        <v>5.91</v>
      </c>
      <c r="F71" s="54">
        <v>13</v>
      </c>
      <c r="G71" s="54">
        <v>4</v>
      </c>
      <c r="H71" s="54">
        <v>2022</v>
      </c>
      <c r="J71" s="55">
        <v>44664</v>
      </c>
      <c r="K71" s="54">
        <v>472.4</v>
      </c>
      <c r="L71" s="54">
        <v>511.5</v>
      </c>
      <c r="M71" s="54">
        <v>5.9</v>
      </c>
    </row>
    <row r="72" spans="1:13">
      <c r="A72" s="54" t="s">
        <v>469</v>
      </c>
      <c r="B72" s="54">
        <v>471.51</v>
      </c>
      <c r="C72" s="54">
        <v>514.17999999999995</v>
      </c>
      <c r="D72" s="54">
        <v>5.79</v>
      </c>
      <c r="F72" s="54">
        <v>14</v>
      </c>
      <c r="G72" s="54">
        <v>4</v>
      </c>
      <c r="H72" s="54">
        <v>2022</v>
      </c>
      <c r="J72" s="55">
        <v>44665</v>
      </c>
      <c r="K72" s="54">
        <v>471.5</v>
      </c>
      <c r="L72" s="54">
        <v>514.20000000000005</v>
      </c>
      <c r="M72" s="54">
        <v>5.8</v>
      </c>
    </row>
    <row r="73" spans="1:13">
      <c r="A73" s="54" t="s">
        <v>470</v>
      </c>
      <c r="B73" s="54">
        <v>471.44</v>
      </c>
      <c r="C73" s="54">
        <v>509.53</v>
      </c>
      <c r="D73" s="54">
        <v>5.89</v>
      </c>
      <c r="F73" s="54">
        <v>15</v>
      </c>
      <c r="G73" s="54">
        <v>4</v>
      </c>
      <c r="H73" s="54">
        <v>2022</v>
      </c>
      <c r="J73" s="55">
        <v>44666</v>
      </c>
      <c r="K73" s="54">
        <v>471.4</v>
      </c>
      <c r="L73" s="54">
        <v>509.5</v>
      </c>
      <c r="M73" s="54">
        <v>5.9</v>
      </c>
    </row>
    <row r="74" spans="1:13">
      <c r="A74" s="54" t="s">
        <v>471</v>
      </c>
      <c r="B74" s="54">
        <v>471.35</v>
      </c>
      <c r="C74" s="54">
        <v>509.11</v>
      </c>
      <c r="D74" s="54">
        <v>5.97</v>
      </c>
      <c r="F74" s="54">
        <v>18</v>
      </c>
      <c r="G74" s="54">
        <v>4</v>
      </c>
      <c r="H74" s="54">
        <v>2022</v>
      </c>
      <c r="J74" s="55">
        <v>44669</v>
      </c>
      <c r="K74" s="54">
        <v>471.4</v>
      </c>
      <c r="L74" s="54">
        <v>509.1</v>
      </c>
      <c r="M74" s="54">
        <v>6</v>
      </c>
    </row>
    <row r="75" spans="1:13">
      <c r="A75" s="54" t="s">
        <v>472</v>
      </c>
      <c r="B75" s="54">
        <v>470.83</v>
      </c>
      <c r="C75" s="54">
        <v>508.07</v>
      </c>
      <c r="D75" s="54">
        <v>5.96</v>
      </c>
      <c r="F75" s="54">
        <v>19</v>
      </c>
      <c r="G75" s="54">
        <v>4</v>
      </c>
      <c r="H75" s="54">
        <v>2022</v>
      </c>
      <c r="J75" s="55">
        <v>44670</v>
      </c>
      <c r="K75" s="54">
        <v>470.8</v>
      </c>
      <c r="L75" s="54">
        <v>508.1</v>
      </c>
      <c r="M75" s="54">
        <v>6</v>
      </c>
    </row>
    <row r="76" spans="1:13">
      <c r="A76" s="54" t="s">
        <v>473</v>
      </c>
      <c r="B76" s="54">
        <v>469.21</v>
      </c>
      <c r="C76" s="54">
        <v>509.33</v>
      </c>
      <c r="D76" s="54">
        <v>6.07</v>
      </c>
      <c r="F76" s="54">
        <v>20</v>
      </c>
      <c r="G76" s="54">
        <v>4</v>
      </c>
      <c r="H76" s="54">
        <v>2022</v>
      </c>
      <c r="J76" s="55">
        <v>44671</v>
      </c>
      <c r="K76" s="54">
        <v>469.2</v>
      </c>
      <c r="L76" s="54">
        <v>509.3</v>
      </c>
      <c r="M76" s="54">
        <v>6.1</v>
      </c>
    </row>
    <row r="77" spans="1:13">
      <c r="A77" s="54" t="s">
        <v>474</v>
      </c>
      <c r="B77" s="54">
        <v>467.77</v>
      </c>
      <c r="C77" s="54">
        <v>509.82</v>
      </c>
      <c r="D77" s="54">
        <v>6.3</v>
      </c>
      <c r="F77" s="54">
        <v>21</v>
      </c>
      <c r="G77" s="54">
        <v>4</v>
      </c>
      <c r="H77" s="54">
        <v>2022</v>
      </c>
      <c r="J77" s="55">
        <v>44672</v>
      </c>
      <c r="K77" s="54">
        <v>467.8</v>
      </c>
      <c r="L77" s="54">
        <v>509.8</v>
      </c>
      <c r="M77" s="54">
        <v>6.3</v>
      </c>
    </row>
    <row r="78" spans="1:13">
      <c r="A78" s="54" t="s">
        <v>475</v>
      </c>
      <c r="B78" s="54">
        <v>467.28</v>
      </c>
      <c r="C78" s="54">
        <v>505.36</v>
      </c>
      <c r="D78" s="54">
        <v>6.4</v>
      </c>
      <c r="F78" s="54">
        <v>22</v>
      </c>
      <c r="G78" s="54">
        <v>4</v>
      </c>
      <c r="H78" s="54">
        <v>2022</v>
      </c>
      <c r="J78" s="55">
        <v>44673</v>
      </c>
      <c r="K78" s="54">
        <v>467.3</v>
      </c>
      <c r="L78" s="54">
        <v>505.4</v>
      </c>
      <c r="M78" s="54">
        <v>6.4</v>
      </c>
    </row>
    <row r="79" spans="1:13">
      <c r="A79" s="54" t="s">
        <v>476</v>
      </c>
      <c r="B79" s="54">
        <v>466.52</v>
      </c>
      <c r="C79" s="54">
        <v>500.53</v>
      </c>
      <c r="D79" s="54">
        <v>6.38</v>
      </c>
      <c r="F79" s="54">
        <v>25</v>
      </c>
      <c r="G79" s="54">
        <v>4</v>
      </c>
      <c r="H79" s="54">
        <v>2022</v>
      </c>
      <c r="J79" s="55">
        <v>44676</v>
      </c>
      <c r="K79" s="54">
        <v>466.5</v>
      </c>
      <c r="L79" s="54">
        <v>500.5</v>
      </c>
      <c r="M79" s="54">
        <v>6.4</v>
      </c>
    </row>
    <row r="80" spans="1:13">
      <c r="A80" s="54" t="s">
        <v>477</v>
      </c>
      <c r="B80" s="54">
        <v>463.14</v>
      </c>
      <c r="C80" s="54">
        <v>495.05</v>
      </c>
      <c r="D80" s="54">
        <v>6.39</v>
      </c>
      <c r="F80" s="54">
        <v>26</v>
      </c>
      <c r="G80" s="54">
        <v>4</v>
      </c>
      <c r="H80" s="54">
        <v>2022</v>
      </c>
      <c r="J80" s="55">
        <v>44677</v>
      </c>
      <c r="K80" s="54">
        <v>463.1</v>
      </c>
      <c r="L80" s="54">
        <v>495.1</v>
      </c>
      <c r="M80" s="54">
        <v>6.4</v>
      </c>
    </row>
    <row r="81" spans="1:13">
      <c r="A81" s="54" t="s">
        <v>478</v>
      </c>
      <c r="B81" s="54">
        <v>459.98</v>
      </c>
      <c r="C81" s="54">
        <v>487.9</v>
      </c>
      <c r="D81" s="54">
        <v>6.32</v>
      </c>
      <c r="F81" s="54">
        <v>27</v>
      </c>
      <c r="G81" s="54">
        <v>4</v>
      </c>
      <c r="H81" s="54">
        <v>2022</v>
      </c>
      <c r="J81" s="55">
        <v>44678</v>
      </c>
      <c r="K81" s="54">
        <v>460</v>
      </c>
      <c r="L81" s="54">
        <v>487.9</v>
      </c>
      <c r="M81" s="54">
        <v>6.3</v>
      </c>
    </row>
    <row r="82" spans="1:13">
      <c r="A82" s="54" t="s">
        <v>479</v>
      </c>
      <c r="B82" s="54">
        <v>456.67</v>
      </c>
      <c r="C82" s="54">
        <v>479.32</v>
      </c>
      <c r="D82" s="54">
        <v>6.32</v>
      </c>
      <c r="F82" s="54">
        <v>28</v>
      </c>
      <c r="G82" s="54">
        <v>4</v>
      </c>
      <c r="H82" s="54">
        <v>2022</v>
      </c>
      <c r="J82" s="55">
        <v>44679</v>
      </c>
      <c r="K82" s="54">
        <v>456.7</v>
      </c>
      <c r="L82" s="54">
        <v>479.3</v>
      </c>
      <c r="M82" s="54">
        <v>6.3</v>
      </c>
    </row>
    <row r="83" spans="1:13">
      <c r="A83" s="54" t="s">
        <v>480</v>
      </c>
      <c r="B83" s="54">
        <v>453.26</v>
      </c>
      <c r="C83" s="54">
        <v>478.91</v>
      </c>
      <c r="D83" s="54">
        <v>6.4</v>
      </c>
      <c r="F83" s="54">
        <v>29</v>
      </c>
      <c r="G83" s="54">
        <v>4</v>
      </c>
      <c r="H83" s="54">
        <v>2022</v>
      </c>
      <c r="J83" s="55">
        <v>44680</v>
      </c>
      <c r="K83" s="54">
        <v>453.3</v>
      </c>
      <c r="L83" s="54">
        <v>478.9</v>
      </c>
      <c r="M83" s="54">
        <v>6.4</v>
      </c>
    </row>
    <row r="84" spans="1:13">
      <c r="A84" s="54" t="s">
        <v>481</v>
      </c>
      <c r="B84" s="54">
        <v>449.65</v>
      </c>
      <c r="C84" s="54">
        <v>473.26</v>
      </c>
      <c r="D84" s="54">
        <v>6.34</v>
      </c>
      <c r="F84" s="54">
        <v>2</v>
      </c>
      <c r="G84" s="54">
        <v>5</v>
      </c>
      <c r="H84" s="54">
        <v>2022</v>
      </c>
      <c r="J84" s="55">
        <v>44683</v>
      </c>
      <c r="K84" s="54">
        <v>449.7</v>
      </c>
      <c r="L84" s="54">
        <v>473.3</v>
      </c>
      <c r="M84" s="54">
        <v>6.3</v>
      </c>
    </row>
    <row r="85" spans="1:13">
      <c r="A85" s="54" t="s">
        <v>482</v>
      </c>
      <c r="B85" s="54">
        <v>450.79</v>
      </c>
      <c r="C85" s="54">
        <v>473.51</v>
      </c>
      <c r="D85" s="54">
        <v>6.51</v>
      </c>
      <c r="F85" s="54">
        <v>3</v>
      </c>
      <c r="G85" s="54">
        <v>5</v>
      </c>
      <c r="H85" s="54">
        <v>2022</v>
      </c>
      <c r="J85" s="55">
        <v>44684</v>
      </c>
      <c r="K85" s="54">
        <v>450.8</v>
      </c>
      <c r="L85" s="54">
        <v>473.5</v>
      </c>
      <c r="M85" s="54">
        <v>6.5</v>
      </c>
    </row>
    <row r="86" spans="1:13">
      <c r="A86" s="54" t="s">
        <v>483</v>
      </c>
      <c r="B86" s="54">
        <v>454.63</v>
      </c>
      <c r="C86" s="54">
        <v>478.59</v>
      </c>
      <c r="D86" s="54">
        <v>6.61</v>
      </c>
      <c r="F86" s="54">
        <v>4</v>
      </c>
      <c r="G86" s="54">
        <v>5</v>
      </c>
      <c r="H86" s="54">
        <v>2022</v>
      </c>
      <c r="J86" s="55">
        <v>44685</v>
      </c>
      <c r="K86" s="54">
        <v>454.6</v>
      </c>
      <c r="L86" s="54">
        <v>478.6</v>
      </c>
      <c r="M86" s="54">
        <v>6.6</v>
      </c>
    </row>
    <row r="87" spans="1:13">
      <c r="A87" s="54" t="s">
        <v>484</v>
      </c>
      <c r="B87" s="54">
        <v>464.49</v>
      </c>
      <c r="C87" s="54">
        <v>492.31</v>
      </c>
      <c r="D87" s="54">
        <v>7.02</v>
      </c>
      <c r="F87" s="54">
        <v>5</v>
      </c>
      <c r="G87" s="54">
        <v>5</v>
      </c>
      <c r="H87" s="54">
        <v>2022</v>
      </c>
      <c r="J87" s="55">
        <v>44686</v>
      </c>
      <c r="K87" s="54">
        <v>464.5</v>
      </c>
      <c r="L87" s="54">
        <v>492.3</v>
      </c>
      <c r="M87" s="54">
        <v>7</v>
      </c>
    </row>
    <row r="88" spans="1:13">
      <c r="A88" s="54" t="s">
        <v>485</v>
      </c>
      <c r="B88" s="54">
        <v>474.38</v>
      </c>
      <c r="C88" s="54">
        <v>502.08</v>
      </c>
      <c r="D88" s="54">
        <v>7.08</v>
      </c>
      <c r="F88" s="54">
        <v>6</v>
      </c>
      <c r="G88" s="54">
        <v>5</v>
      </c>
      <c r="H88" s="54">
        <v>2022</v>
      </c>
      <c r="J88" s="55">
        <v>44687</v>
      </c>
      <c r="K88" s="54">
        <v>474.4</v>
      </c>
      <c r="L88" s="54">
        <v>502.1</v>
      </c>
      <c r="M88" s="54">
        <v>7.1</v>
      </c>
    </row>
    <row r="89" spans="1:13">
      <c r="A89" s="54" t="s">
        <v>486</v>
      </c>
      <c r="B89" s="54">
        <v>472.64</v>
      </c>
      <c r="C89" s="54">
        <v>498.82</v>
      </c>
      <c r="D89" s="54">
        <v>6.81</v>
      </c>
      <c r="F89" s="54">
        <v>10</v>
      </c>
      <c r="G89" s="54">
        <v>5</v>
      </c>
      <c r="H89" s="54">
        <v>2022</v>
      </c>
      <c r="J89" s="55">
        <v>44691</v>
      </c>
      <c r="K89" s="54">
        <v>472.6</v>
      </c>
      <c r="L89" s="54">
        <v>498.8</v>
      </c>
      <c r="M89" s="54">
        <v>6.8</v>
      </c>
    </row>
    <row r="90" spans="1:13">
      <c r="A90" s="54" t="s">
        <v>487</v>
      </c>
      <c r="B90" s="54">
        <v>466.87</v>
      </c>
      <c r="C90" s="54">
        <v>492.22</v>
      </c>
      <c r="D90" s="54">
        <v>6.86</v>
      </c>
      <c r="F90" s="54">
        <v>11</v>
      </c>
      <c r="G90" s="54">
        <v>5</v>
      </c>
      <c r="H90" s="54">
        <v>2022</v>
      </c>
      <c r="J90" s="55">
        <v>44692</v>
      </c>
      <c r="K90" s="54">
        <v>466.9</v>
      </c>
      <c r="L90" s="54">
        <v>492.2</v>
      </c>
      <c r="M90" s="54">
        <v>6.9</v>
      </c>
    </row>
    <row r="91" spans="1:13">
      <c r="A91" s="54" t="s">
        <v>488</v>
      </c>
      <c r="B91" s="54">
        <v>460.13</v>
      </c>
      <c r="C91" s="54">
        <v>480.24</v>
      </c>
      <c r="D91" s="54">
        <v>7.02</v>
      </c>
      <c r="F91" s="54">
        <v>12</v>
      </c>
      <c r="G91" s="54">
        <v>5</v>
      </c>
      <c r="H91" s="54">
        <v>2022</v>
      </c>
      <c r="J91" s="55">
        <v>44693</v>
      </c>
      <c r="K91" s="54">
        <v>460.1</v>
      </c>
      <c r="L91" s="54">
        <v>480.2</v>
      </c>
      <c r="M91" s="54">
        <v>7</v>
      </c>
    </row>
    <row r="92" spans="1:13">
      <c r="A92" s="54" t="s">
        <v>489</v>
      </c>
      <c r="B92" s="54">
        <v>455.94</v>
      </c>
      <c r="C92" s="54">
        <v>473.68</v>
      </c>
      <c r="D92" s="54">
        <v>7.07</v>
      </c>
      <c r="F92" s="54">
        <v>13</v>
      </c>
      <c r="G92" s="54">
        <v>5</v>
      </c>
      <c r="H92" s="54">
        <v>2022</v>
      </c>
      <c r="J92" s="55">
        <v>44694</v>
      </c>
      <c r="K92" s="54">
        <v>455.9</v>
      </c>
      <c r="L92" s="54">
        <v>473.7</v>
      </c>
      <c r="M92" s="54">
        <v>7.1</v>
      </c>
    </row>
    <row r="93" spans="1:13">
      <c r="A93" s="54" t="s">
        <v>490</v>
      </c>
      <c r="B93" s="54">
        <v>454.99</v>
      </c>
      <c r="C93" s="54">
        <v>474.78</v>
      </c>
      <c r="D93" s="54">
        <v>7.21</v>
      </c>
      <c r="F93" s="54">
        <v>16</v>
      </c>
      <c r="G93" s="54">
        <v>5</v>
      </c>
      <c r="H93" s="54">
        <v>2022</v>
      </c>
      <c r="J93" s="55">
        <v>44697</v>
      </c>
      <c r="K93" s="54">
        <v>455</v>
      </c>
      <c r="L93" s="54">
        <v>474.8</v>
      </c>
      <c r="M93" s="54">
        <v>7.2</v>
      </c>
    </row>
    <row r="94" spans="1:13">
      <c r="A94" s="54" t="s">
        <v>491</v>
      </c>
      <c r="B94" s="54">
        <v>454.86</v>
      </c>
      <c r="C94" s="54">
        <v>478.29</v>
      </c>
      <c r="D94" s="54">
        <v>7.18</v>
      </c>
      <c r="F94" s="54">
        <v>17</v>
      </c>
      <c r="G94" s="54">
        <v>5</v>
      </c>
      <c r="H94" s="54">
        <v>2022</v>
      </c>
      <c r="J94" s="55">
        <v>44698</v>
      </c>
      <c r="K94" s="54">
        <v>454.9</v>
      </c>
      <c r="L94" s="54">
        <v>478.3</v>
      </c>
      <c r="M94" s="54">
        <v>7.2</v>
      </c>
    </row>
    <row r="95" spans="1:13">
      <c r="A95" s="54" t="s">
        <v>492</v>
      </c>
      <c r="B95" s="54">
        <v>457.49</v>
      </c>
      <c r="C95" s="54">
        <v>481.19</v>
      </c>
      <c r="D95" s="54">
        <v>7.22</v>
      </c>
      <c r="F95" s="54">
        <v>18</v>
      </c>
      <c r="G95" s="54">
        <v>5</v>
      </c>
      <c r="H95" s="54">
        <v>2022</v>
      </c>
      <c r="J95" s="55">
        <v>44699</v>
      </c>
      <c r="K95" s="54">
        <v>457.5</v>
      </c>
      <c r="L95" s="54">
        <v>481.2</v>
      </c>
      <c r="M95" s="54">
        <v>7.2</v>
      </c>
    </row>
    <row r="96" spans="1:13">
      <c r="A96" s="54" t="s">
        <v>493</v>
      </c>
      <c r="B96" s="54">
        <v>459.4</v>
      </c>
      <c r="C96" s="54">
        <v>484.07</v>
      </c>
      <c r="D96" s="54">
        <v>7.4</v>
      </c>
      <c r="F96" s="54">
        <v>19</v>
      </c>
      <c r="G96" s="54">
        <v>5</v>
      </c>
      <c r="H96" s="54">
        <v>2022</v>
      </c>
      <c r="J96" s="55">
        <v>44700</v>
      </c>
      <c r="K96" s="54">
        <v>459.4</v>
      </c>
      <c r="L96" s="54">
        <v>484.1</v>
      </c>
      <c r="M96" s="54">
        <v>7.4</v>
      </c>
    </row>
    <row r="97" spans="1:13">
      <c r="A97" s="54" t="s">
        <v>494</v>
      </c>
      <c r="B97" s="54">
        <v>458.98</v>
      </c>
      <c r="C97" s="54">
        <v>485.74</v>
      </c>
      <c r="D97" s="54">
        <v>7.81</v>
      </c>
      <c r="F97" s="54">
        <v>20</v>
      </c>
      <c r="G97" s="54">
        <v>5</v>
      </c>
      <c r="H97" s="54">
        <v>2022</v>
      </c>
      <c r="J97" s="55">
        <v>44701</v>
      </c>
      <c r="K97" s="54">
        <v>459</v>
      </c>
      <c r="L97" s="54">
        <v>485.7</v>
      </c>
      <c r="M97" s="54">
        <v>7.8</v>
      </c>
    </row>
    <row r="98" spans="1:13">
      <c r="A98" s="54" t="s">
        <v>495</v>
      </c>
      <c r="B98" s="54">
        <v>455.73</v>
      </c>
      <c r="C98" s="54">
        <v>486.58</v>
      </c>
      <c r="D98" s="54">
        <v>7.89</v>
      </c>
      <c r="F98" s="54">
        <v>23</v>
      </c>
      <c r="G98" s="54">
        <v>5</v>
      </c>
      <c r="H98" s="54">
        <v>2022</v>
      </c>
      <c r="J98" s="55">
        <v>44704</v>
      </c>
      <c r="K98" s="54">
        <v>455.7</v>
      </c>
      <c r="L98" s="54">
        <v>486.6</v>
      </c>
      <c r="M98" s="54">
        <v>7.9</v>
      </c>
    </row>
    <row r="99" spans="1:13">
      <c r="A99" s="54" t="s">
        <v>496</v>
      </c>
      <c r="B99" s="54">
        <v>452.7</v>
      </c>
      <c r="C99" s="54">
        <v>484.71</v>
      </c>
      <c r="D99" s="54">
        <v>8.02</v>
      </c>
      <c r="F99" s="54">
        <v>24</v>
      </c>
      <c r="G99" s="54">
        <v>5</v>
      </c>
      <c r="H99" s="54">
        <v>2022</v>
      </c>
      <c r="J99" s="55">
        <v>44705</v>
      </c>
      <c r="K99" s="54">
        <v>452.7</v>
      </c>
      <c r="L99" s="54">
        <v>484.7</v>
      </c>
      <c r="M99" s="54">
        <v>8</v>
      </c>
    </row>
    <row r="100" spans="1:13">
      <c r="A100" s="54" t="s">
        <v>497</v>
      </c>
      <c r="B100" s="54">
        <v>450.71</v>
      </c>
      <c r="C100" s="54">
        <v>480.77</v>
      </c>
      <c r="D100" s="54">
        <v>8.0399999999999991</v>
      </c>
      <c r="F100" s="54">
        <v>25</v>
      </c>
      <c r="G100" s="54">
        <v>5</v>
      </c>
      <c r="H100" s="54">
        <v>2022</v>
      </c>
      <c r="J100" s="55">
        <v>44706</v>
      </c>
      <c r="K100" s="54">
        <v>450.7</v>
      </c>
      <c r="L100" s="54">
        <v>480.8</v>
      </c>
      <c r="M100" s="54">
        <v>8</v>
      </c>
    </row>
    <row r="101" spans="1:13">
      <c r="A101" s="54" t="s">
        <v>498</v>
      </c>
      <c r="B101" s="54">
        <v>447.17</v>
      </c>
      <c r="C101" s="54">
        <v>479.19</v>
      </c>
      <c r="D101" s="54">
        <v>7.04</v>
      </c>
      <c r="F101" s="54">
        <v>26</v>
      </c>
      <c r="G101" s="54">
        <v>5</v>
      </c>
      <c r="H101" s="54">
        <v>2022</v>
      </c>
      <c r="J101" s="55">
        <v>44707</v>
      </c>
      <c r="K101" s="54">
        <v>447.2</v>
      </c>
      <c r="L101" s="54">
        <v>479.2</v>
      </c>
      <c r="M101" s="54">
        <v>7</v>
      </c>
    </row>
    <row r="102" spans="1:13">
      <c r="A102" s="54" t="s">
        <v>499</v>
      </c>
      <c r="B102" s="54">
        <v>448.18</v>
      </c>
      <c r="C102" s="54">
        <v>479.46</v>
      </c>
      <c r="D102" s="54">
        <v>6.83</v>
      </c>
      <c r="F102" s="54">
        <v>27</v>
      </c>
      <c r="G102" s="54">
        <v>5</v>
      </c>
      <c r="H102" s="54">
        <v>2022</v>
      </c>
      <c r="J102" s="55">
        <v>44708</v>
      </c>
      <c r="K102" s="54">
        <v>448.2</v>
      </c>
      <c r="L102" s="54">
        <v>479.5</v>
      </c>
      <c r="M102" s="54">
        <v>6.8</v>
      </c>
    </row>
    <row r="103" spans="1:13">
      <c r="A103" s="54" t="s">
        <v>500</v>
      </c>
      <c r="B103" s="54">
        <v>449.56</v>
      </c>
      <c r="C103" s="54">
        <v>484.4</v>
      </c>
      <c r="D103" s="54">
        <v>7.34</v>
      </c>
      <c r="F103" s="54">
        <v>30</v>
      </c>
      <c r="G103" s="54">
        <v>5</v>
      </c>
      <c r="H103" s="54">
        <v>2022</v>
      </c>
      <c r="J103" s="55">
        <v>44711</v>
      </c>
      <c r="K103" s="54">
        <v>449.6</v>
      </c>
      <c r="L103" s="54">
        <v>484.4</v>
      </c>
      <c r="M103" s="54">
        <v>7.3</v>
      </c>
    </row>
    <row r="104" spans="1:13">
      <c r="A104" s="54" t="s">
        <v>501</v>
      </c>
      <c r="B104" s="54">
        <v>447.99</v>
      </c>
      <c r="C104" s="54">
        <v>478.9</v>
      </c>
      <c r="D104" s="54">
        <v>7.33</v>
      </c>
      <c r="F104" s="54">
        <v>31</v>
      </c>
      <c r="G104" s="54">
        <v>5</v>
      </c>
      <c r="H104" s="54">
        <v>2022</v>
      </c>
      <c r="J104" s="55">
        <v>44712</v>
      </c>
      <c r="K104" s="54">
        <v>448</v>
      </c>
      <c r="L104" s="54">
        <v>478.9</v>
      </c>
      <c r="M104" s="54">
        <v>7.3</v>
      </c>
    </row>
    <row r="105" spans="1:13">
      <c r="A105" s="54" t="s">
        <v>502</v>
      </c>
      <c r="B105" s="54">
        <v>445.64</v>
      </c>
      <c r="C105" s="54">
        <v>477.59</v>
      </c>
      <c r="D105" s="54">
        <v>7.27</v>
      </c>
      <c r="F105" s="54">
        <v>1</v>
      </c>
      <c r="G105" s="54">
        <v>6</v>
      </c>
      <c r="H105" s="54">
        <v>2022</v>
      </c>
      <c r="J105" s="55">
        <v>44713</v>
      </c>
      <c r="K105" s="54">
        <v>445.6</v>
      </c>
      <c r="L105" s="54">
        <v>477.6</v>
      </c>
      <c r="M105" s="54">
        <v>7.3</v>
      </c>
    </row>
    <row r="106" spans="1:13">
      <c r="A106" s="54" t="s">
        <v>503</v>
      </c>
      <c r="B106" s="54">
        <v>443.26</v>
      </c>
      <c r="C106" s="54">
        <v>473.98</v>
      </c>
      <c r="D106" s="54">
        <v>7.19</v>
      </c>
      <c r="F106" s="54">
        <v>2</v>
      </c>
      <c r="G106" s="54">
        <v>6</v>
      </c>
      <c r="H106" s="54">
        <v>2022</v>
      </c>
      <c r="J106" s="55">
        <v>44714</v>
      </c>
      <c r="K106" s="54">
        <v>443.3</v>
      </c>
      <c r="L106" s="54">
        <v>474</v>
      </c>
      <c r="M106" s="54">
        <v>7.2</v>
      </c>
    </row>
    <row r="107" spans="1:13">
      <c r="A107" s="54" t="s">
        <v>504</v>
      </c>
      <c r="B107" s="54">
        <v>440.15</v>
      </c>
      <c r="C107" s="54">
        <v>472.59</v>
      </c>
      <c r="D107" s="54">
        <v>7.14</v>
      </c>
      <c r="F107" s="54">
        <v>3</v>
      </c>
      <c r="G107" s="54">
        <v>6</v>
      </c>
      <c r="H107" s="54">
        <v>2022</v>
      </c>
      <c r="J107" s="55">
        <v>44715</v>
      </c>
      <c r="K107" s="54">
        <v>440.2</v>
      </c>
      <c r="L107" s="54">
        <v>472.6</v>
      </c>
      <c r="M107" s="54">
        <v>7.1</v>
      </c>
    </row>
    <row r="108" spans="1:13">
      <c r="A108" s="54" t="s">
        <v>505</v>
      </c>
      <c r="B108" s="54">
        <v>437.62</v>
      </c>
      <c r="C108" s="54">
        <v>469.39</v>
      </c>
      <c r="D108" s="54">
        <v>7.19</v>
      </c>
      <c r="F108" s="54">
        <v>6</v>
      </c>
      <c r="G108" s="54">
        <v>6</v>
      </c>
      <c r="H108" s="54">
        <v>2022</v>
      </c>
      <c r="J108" s="55">
        <v>44718</v>
      </c>
      <c r="K108" s="54">
        <v>437.6</v>
      </c>
      <c r="L108" s="54">
        <v>469.4</v>
      </c>
      <c r="M108" s="54">
        <v>7.2</v>
      </c>
    </row>
    <row r="109" spans="1:13">
      <c r="A109" s="54" t="s">
        <v>506</v>
      </c>
      <c r="B109" s="54">
        <v>433.87</v>
      </c>
      <c r="C109" s="54">
        <v>463.11</v>
      </c>
      <c r="D109" s="54">
        <v>7.11</v>
      </c>
      <c r="F109" s="54">
        <v>7</v>
      </c>
      <c r="G109" s="54">
        <v>6</v>
      </c>
      <c r="H109" s="54">
        <v>2022</v>
      </c>
      <c r="J109" s="55">
        <v>44719</v>
      </c>
      <c r="K109" s="54">
        <v>433.9</v>
      </c>
      <c r="L109" s="54">
        <v>463.1</v>
      </c>
      <c r="M109" s="54">
        <v>7.1</v>
      </c>
    </row>
    <row r="110" spans="1:13">
      <c r="A110" s="54" t="s">
        <v>507</v>
      </c>
      <c r="B110" s="54">
        <v>430.79</v>
      </c>
      <c r="C110" s="54">
        <v>461.63</v>
      </c>
      <c r="D110" s="54">
        <v>7.17</v>
      </c>
      <c r="F110" s="54">
        <v>8</v>
      </c>
      <c r="G110" s="54">
        <v>6</v>
      </c>
      <c r="H110" s="54">
        <v>2022</v>
      </c>
      <c r="J110" s="55">
        <v>44720</v>
      </c>
      <c r="K110" s="54">
        <v>430.8</v>
      </c>
      <c r="L110" s="54">
        <v>461.6</v>
      </c>
      <c r="M110" s="54">
        <v>7.2</v>
      </c>
    </row>
    <row r="111" spans="1:13">
      <c r="A111" s="54" t="s">
        <v>508</v>
      </c>
      <c r="B111" s="54">
        <v>426.85</v>
      </c>
      <c r="C111" s="54">
        <v>457.46</v>
      </c>
      <c r="D111" s="54">
        <v>7.4</v>
      </c>
      <c r="F111" s="54">
        <v>9</v>
      </c>
      <c r="G111" s="54">
        <v>6</v>
      </c>
      <c r="H111" s="54">
        <v>2022</v>
      </c>
      <c r="J111" s="55">
        <v>44721</v>
      </c>
      <c r="K111" s="54">
        <v>426.9</v>
      </c>
      <c r="L111" s="54">
        <v>457.5</v>
      </c>
      <c r="M111" s="54">
        <v>7.4</v>
      </c>
    </row>
    <row r="112" spans="1:13">
      <c r="A112" s="54" t="s">
        <v>509</v>
      </c>
      <c r="B112" s="54">
        <v>421.95</v>
      </c>
      <c r="C112" s="54">
        <v>446.89</v>
      </c>
      <c r="D112" s="54">
        <v>7.39</v>
      </c>
      <c r="F112" s="54">
        <v>10</v>
      </c>
      <c r="G112" s="54">
        <v>6</v>
      </c>
      <c r="H112" s="54">
        <v>2022</v>
      </c>
      <c r="J112" s="55">
        <v>44722</v>
      </c>
      <c r="K112" s="54">
        <v>422</v>
      </c>
      <c r="L112" s="54">
        <v>446.9</v>
      </c>
      <c r="M112" s="54">
        <v>7.4</v>
      </c>
    </row>
    <row r="113" spans="1:13">
      <c r="A113" s="54" t="s">
        <v>510</v>
      </c>
      <c r="B113" s="54">
        <v>418.64</v>
      </c>
      <c r="C113" s="54">
        <v>438.19</v>
      </c>
      <c r="D113" s="54">
        <v>7.37</v>
      </c>
      <c r="F113" s="54">
        <v>13</v>
      </c>
      <c r="G113" s="54">
        <v>6</v>
      </c>
      <c r="H113" s="54">
        <v>2022</v>
      </c>
      <c r="J113" s="55">
        <v>44725</v>
      </c>
      <c r="K113" s="54">
        <v>418.6</v>
      </c>
      <c r="L113" s="54">
        <v>438.2</v>
      </c>
      <c r="M113" s="54">
        <v>7.4</v>
      </c>
    </row>
    <row r="114" spans="1:13">
      <c r="A114" s="54" t="s">
        <v>511</v>
      </c>
      <c r="B114" s="54">
        <v>419.63</v>
      </c>
      <c r="C114" s="54">
        <v>437.93</v>
      </c>
      <c r="D114" s="54">
        <v>7.39</v>
      </c>
      <c r="F114" s="54">
        <v>14</v>
      </c>
      <c r="G114" s="54">
        <v>6</v>
      </c>
      <c r="H114" s="54">
        <v>2022</v>
      </c>
      <c r="J114" s="55">
        <v>44726</v>
      </c>
      <c r="K114" s="54">
        <v>419.6</v>
      </c>
      <c r="L114" s="54">
        <v>437.9</v>
      </c>
      <c r="M114" s="54">
        <v>7.4</v>
      </c>
    </row>
    <row r="115" spans="1:13">
      <c r="A115" s="54" t="s">
        <v>512</v>
      </c>
      <c r="B115" s="54">
        <v>424.42</v>
      </c>
      <c r="C115" s="54">
        <v>444.75</v>
      </c>
      <c r="D115" s="54">
        <v>7.49</v>
      </c>
      <c r="F115" s="54">
        <v>15</v>
      </c>
      <c r="G115" s="54">
        <v>6</v>
      </c>
      <c r="H115" s="54">
        <v>2022</v>
      </c>
      <c r="J115" s="55">
        <v>44727</v>
      </c>
      <c r="K115" s="54">
        <v>424.4</v>
      </c>
      <c r="L115" s="54">
        <v>444.8</v>
      </c>
      <c r="M115" s="54">
        <v>7.5</v>
      </c>
    </row>
    <row r="116" spans="1:13">
      <c r="A116" s="54" t="s">
        <v>513</v>
      </c>
      <c r="B116" s="54">
        <v>427.53</v>
      </c>
      <c r="C116" s="54">
        <v>444.67</v>
      </c>
      <c r="D116" s="54">
        <v>7.56</v>
      </c>
      <c r="F116" s="54">
        <v>16</v>
      </c>
      <c r="G116" s="54">
        <v>6</v>
      </c>
      <c r="H116" s="54">
        <v>2022</v>
      </c>
      <c r="J116" s="55">
        <v>44728</v>
      </c>
      <c r="K116" s="54">
        <v>427.5</v>
      </c>
      <c r="L116" s="54">
        <v>444.7</v>
      </c>
      <c r="M116" s="54">
        <v>7.6</v>
      </c>
    </row>
    <row r="117" spans="1:13">
      <c r="A117" s="54" t="s">
        <v>514</v>
      </c>
      <c r="B117" s="54">
        <v>425.3</v>
      </c>
      <c r="C117" s="54">
        <v>447.29</v>
      </c>
      <c r="D117" s="54">
        <v>7.53</v>
      </c>
      <c r="F117" s="54">
        <v>17</v>
      </c>
      <c r="G117" s="54">
        <v>6</v>
      </c>
      <c r="H117" s="54">
        <v>2022</v>
      </c>
      <c r="J117" s="55">
        <v>44729</v>
      </c>
      <c r="K117" s="54">
        <v>425.3</v>
      </c>
      <c r="L117" s="54">
        <v>447.3</v>
      </c>
      <c r="M117" s="54">
        <v>7.5</v>
      </c>
    </row>
    <row r="118" spans="1:13">
      <c r="A118" s="54" t="s">
        <v>515</v>
      </c>
      <c r="B118" s="54">
        <v>421.03</v>
      </c>
      <c r="C118" s="54">
        <v>443.47</v>
      </c>
      <c r="D118" s="54">
        <v>7.51</v>
      </c>
      <c r="F118" s="54">
        <v>20</v>
      </c>
      <c r="G118" s="54">
        <v>6</v>
      </c>
      <c r="H118" s="54">
        <v>2022</v>
      </c>
      <c r="J118" s="55">
        <v>44732</v>
      </c>
      <c r="K118" s="54">
        <v>421</v>
      </c>
      <c r="L118" s="54">
        <v>443.5</v>
      </c>
      <c r="M118" s="54">
        <v>7.5</v>
      </c>
    </row>
    <row r="119" spans="1:13">
      <c r="A119" s="54" t="s">
        <v>516</v>
      </c>
      <c r="B119" s="54">
        <v>417.01</v>
      </c>
      <c r="C119" s="54">
        <v>440.07</v>
      </c>
      <c r="D119" s="54">
        <v>7.65</v>
      </c>
      <c r="F119" s="54">
        <v>21</v>
      </c>
      <c r="G119" s="54">
        <v>6</v>
      </c>
      <c r="H119" s="54">
        <v>2022</v>
      </c>
      <c r="J119" s="55">
        <v>44733</v>
      </c>
      <c r="K119" s="54">
        <v>417</v>
      </c>
      <c r="L119" s="54">
        <v>440.1</v>
      </c>
      <c r="M119" s="54">
        <v>7.7</v>
      </c>
    </row>
    <row r="120" spans="1:13">
      <c r="A120" s="54" t="s">
        <v>517</v>
      </c>
      <c r="B120" s="54">
        <v>412.62</v>
      </c>
      <c r="C120" s="54">
        <v>434.08</v>
      </c>
      <c r="D120" s="54">
        <v>7.76</v>
      </c>
      <c r="F120" s="54">
        <v>22</v>
      </c>
      <c r="G120" s="54">
        <v>6</v>
      </c>
      <c r="H120" s="54">
        <v>2022</v>
      </c>
      <c r="J120" s="55">
        <v>44734</v>
      </c>
      <c r="K120" s="54">
        <v>412.6</v>
      </c>
      <c r="L120" s="54">
        <v>434.1</v>
      </c>
      <c r="M120" s="54">
        <v>7.8</v>
      </c>
    </row>
    <row r="121" spans="1:13">
      <c r="A121" s="54" t="s">
        <v>518</v>
      </c>
      <c r="B121" s="54">
        <v>410.82</v>
      </c>
      <c r="C121" s="54">
        <v>431.48</v>
      </c>
      <c r="D121" s="54">
        <v>7.74</v>
      </c>
      <c r="F121" s="54">
        <v>23</v>
      </c>
      <c r="G121" s="54">
        <v>6</v>
      </c>
      <c r="H121" s="54">
        <v>2022</v>
      </c>
      <c r="J121" s="55">
        <v>44735</v>
      </c>
      <c r="K121" s="54">
        <v>410.8</v>
      </c>
      <c r="L121" s="54">
        <v>431.5</v>
      </c>
      <c r="M121" s="54">
        <v>7.7</v>
      </c>
    </row>
    <row r="122" spans="1:13">
      <c r="A122" s="54" t="s">
        <v>519</v>
      </c>
      <c r="B122" s="54">
        <v>408.56</v>
      </c>
      <c r="C122" s="54">
        <v>430.54</v>
      </c>
      <c r="D122" s="54">
        <v>7.67</v>
      </c>
      <c r="F122" s="54">
        <v>24</v>
      </c>
      <c r="G122" s="54">
        <v>6</v>
      </c>
      <c r="H122" s="54">
        <v>2022</v>
      </c>
      <c r="J122" s="55">
        <v>44736</v>
      </c>
      <c r="K122" s="54">
        <v>408.6</v>
      </c>
      <c r="L122" s="54">
        <v>430.5</v>
      </c>
      <c r="M122" s="54">
        <v>7.7</v>
      </c>
    </row>
    <row r="123" spans="1:13">
      <c r="A123" s="54" t="s">
        <v>520</v>
      </c>
      <c r="B123" s="54">
        <v>409.64</v>
      </c>
      <c r="C123" s="54">
        <v>433.52</v>
      </c>
      <c r="D123" s="54">
        <v>7.69</v>
      </c>
      <c r="F123" s="54">
        <v>27</v>
      </c>
      <c r="G123" s="54">
        <v>6</v>
      </c>
      <c r="H123" s="54">
        <v>2022</v>
      </c>
      <c r="J123" s="55">
        <v>44739</v>
      </c>
      <c r="K123" s="54">
        <v>409.6</v>
      </c>
      <c r="L123" s="54">
        <v>433.5</v>
      </c>
      <c r="M123" s="54">
        <v>7.7</v>
      </c>
    </row>
    <row r="124" spans="1:13">
      <c r="A124" s="54" t="s">
        <v>521</v>
      </c>
      <c r="B124" s="54">
        <v>408.39</v>
      </c>
      <c r="C124" s="54">
        <v>431.95</v>
      </c>
      <c r="D124" s="54">
        <v>7.72</v>
      </c>
      <c r="F124" s="54">
        <v>28</v>
      </c>
      <c r="G124" s="54">
        <v>6</v>
      </c>
      <c r="H124" s="54">
        <v>2022</v>
      </c>
      <c r="J124" s="55">
        <v>44740</v>
      </c>
      <c r="K124" s="54">
        <v>408.4</v>
      </c>
      <c r="L124" s="54">
        <v>432</v>
      </c>
      <c r="M124" s="54">
        <v>7.7</v>
      </c>
    </row>
    <row r="125" spans="1:13">
      <c r="A125" s="54" t="s">
        <v>522</v>
      </c>
      <c r="B125" s="54">
        <v>408.31</v>
      </c>
      <c r="C125" s="54">
        <v>429.75</v>
      </c>
      <c r="D125" s="54">
        <v>7.83</v>
      </c>
      <c r="F125" s="54">
        <v>29</v>
      </c>
      <c r="G125" s="54">
        <v>6</v>
      </c>
      <c r="H125" s="54">
        <v>2022</v>
      </c>
      <c r="J125" s="55">
        <v>44741</v>
      </c>
      <c r="K125" s="54">
        <v>408.3</v>
      </c>
      <c r="L125" s="54">
        <v>429.8</v>
      </c>
      <c r="M125" s="54">
        <v>7.8</v>
      </c>
    </row>
    <row r="126" spans="1:13">
      <c r="A126" s="54" t="s">
        <v>523</v>
      </c>
      <c r="B126" s="54">
        <v>407.21</v>
      </c>
      <c r="C126" s="54">
        <v>423.54</v>
      </c>
      <c r="D126" s="54">
        <v>7.75</v>
      </c>
      <c r="F126" s="54">
        <v>30</v>
      </c>
      <c r="G126" s="54">
        <v>6</v>
      </c>
      <c r="H126" s="54">
        <v>2022</v>
      </c>
      <c r="J126" s="55">
        <v>44742</v>
      </c>
      <c r="K126" s="54">
        <v>407.2</v>
      </c>
      <c r="L126" s="54">
        <v>423.5</v>
      </c>
      <c r="M126" s="54">
        <v>7.8</v>
      </c>
    </row>
    <row r="127" spans="1:13">
      <c r="A127" s="54" t="s">
        <v>524</v>
      </c>
      <c r="B127" s="54">
        <v>407.95</v>
      </c>
      <c r="C127" s="54">
        <v>426.35</v>
      </c>
      <c r="D127" s="54">
        <v>7.46</v>
      </c>
      <c r="F127" s="54">
        <v>1</v>
      </c>
      <c r="G127" s="54">
        <v>7</v>
      </c>
      <c r="H127" s="54">
        <v>2022</v>
      </c>
      <c r="J127" s="55">
        <v>44743</v>
      </c>
      <c r="K127" s="54">
        <v>408</v>
      </c>
      <c r="L127" s="54">
        <v>426.4</v>
      </c>
      <c r="M127" s="54">
        <v>7.5</v>
      </c>
    </row>
    <row r="128" spans="1:13">
      <c r="A128" s="54" t="s">
        <v>525</v>
      </c>
      <c r="B128" s="54">
        <v>407.52</v>
      </c>
      <c r="C128" s="54">
        <v>425.9</v>
      </c>
      <c r="D128" s="54">
        <v>7.41</v>
      </c>
      <c r="F128" s="54">
        <v>4</v>
      </c>
      <c r="G128" s="54">
        <v>7</v>
      </c>
      <c r="H128" s="54">
        <v>2022</v>
      </c>
      <c r="J128" s="55">
        <v>44746</v>
      </c>
      <c r="K128" s="54">
        <v>407.5</v>
      </c>
      <c r="L128" s="54">
        <v>425.9</v>
      </c>
      <c r="M128" s="54">
        <v>7.4</v>
      </c>
    </row>
    <row r="129" spans="1:13">
      <c r="A129" s="54" t="s">
        <v>526</v>
      </c>
      <c r="B129" s="54">
        <v>408.2</v>
      </c>
      <c r="C129" s="54">
        <v>416.32</v>
      </c>
      <c r="D129" s="54">
        <v>6.61</v>
      </c>
      <c r="F129" s="54">
        <v>6</v>
      </c>
      <c r="G129" s="54">
        <v>7</v>
      </c>
      <c r="H129" s="54">
        <v>2022</v>
      </c>
      <c r="J129" s="55">
        <v>44748</v>
      </c>
      <c r="K129" s="54">
        <v>408.2</v>
      </c>
      <c r="L129" s="54">
        <v>416.3</v>
      </c>
      <c r="M129" s="54">
        <v>6.6</v>
      </c>
    </row>
    <row r="130" spans="1:13">
      <c r="A130" s="54" t="s">
        <v>527</v>
      </c>
      <c r="B130" s="54">
        <v>409.38</v>
      </c>
      <c r="C130" s="54">
        <v>417.16</v>
      </c>
      <c r="D130" s="54">
        <v>6.5</v>
      </c>
      <c r="F130" s="54">
        <v>7</v>
      </c>
      <c r="G130" s="54">
        <v>7</v>
      </c>
      <c r="H130" s="54">
        <v>2022</v>
      </c>
      <c r="J130" s="55">
        <v>44749</v>
      </c>
      <c r="K130" s="54">
        <v>409.4</v>
      </c>
      <c r="L130" s="54">
        <v>417.2</v>
      </c>
      <c r="M130" s="54">
        <v>6.5</v>
      </c>
    </row>
    <row r="131" spans="1:13">
      <c r="A131" s="54" t="s">
        <v>528</v>
      </c>
      <c r="B131" s="54">
        <v>410.67</v>
      </c>
      <c r="C131" s="54">
        <v>416.5</v>
      </c>
      <c r="D131" s="54">
        <v>6.72</v>
      </c>
      <c r="F131" s="54">
        <v>8</v>
      </c>
      <c r="G131" s="54">
        <v>7</v>
      </c>
      <c r="H131" s="54">
        <v>2022</v>
      </c>
      <c r="J131" s="55">
        <v>44750</v>
      </c>
      <c r="K131" s="54">
        <v>410.7</v>
      </c>
      <c r="L131" s="54">
        <v>416.5</v>
      </c>
      <c r="M131" s="54">
        <v>6.7</v>
      </c>
    </row>
    <row r="132" spans="1:13">
      <c r="A132" s="54" t="s">
        <v>529</v>
      </c>
      <c r="B132" s="54">
        <v>410.96</v>
      </c>
      <c r="C132" s="54">
        <v>415.6</v>
      </c>
      <c r="D132" s="54">
        <v>6.69</v>
      </c>
      <c r="F132" s="54">
        <v>11</v>
      </c>
      <c r="G132" s="54">
        <v>7</v>
      </c>
      <c r="H132" s="54">
        <v>2022</v>
      </c>
      <c r="J132" s="55">
        <v>44753</v>
      </c>
      <c r="K132" s="54">
        <v>411</v>
      </c>
      <c r="L132" s="54">
        <v>415.6</v>
      </c>
      <c r="M132" s="54">
        <v>6.7</v>
      </c>
    </row>
    <row r="133" spans="1:13">
      <c r="A133" s="54" t="s">
        <v>530</v>
      </c>
      <c r="B133" s="54">
        <v>411.04</v>
      </c>
      <c r="C133" s="54">
        <v>411.9</v>
      </c>
      <c r="D133" s="54">
        <v>7.02</v>
      </c>
      <c r="F133" s="54">
        <v>12</v>
      </c>
      <c r="G133" s="54">
        <v>7</v>
      </c>
      <c r="H133" s="54">
        <v>2022</v>
      </c>
      <c r="J133" s="55">
        <v>44754</v>
      </c>
      <c r="K133" s="54">
        <v>411</v>
      </c>
      <c r="L133" s="54">
        <v>411.9</v>
      </c>
      <c r="M133" s="54">
        <v>7</v>
      </c>
    </row>
    <row r="134" spans="1:13">
      <c r="A134" s="54" t="s">
        <v>531</v>
      </c>
      <c r="B134" s="54">
        <v>411.84</v>
      </c>
      <c r="C134" s="54">
        <v>414.23</v>
      </c>
      <c r="D134" s="54">
        <v>7.06</v>
      </c>
      <c r="F134" s="54">
        <v>13</v>
      </c>
      <c r="G134" s="54">
        <v>7</v>
      </c>
      <c r="H134" s="54">
        <v>2022</v>
      </c>
      <c r="J134" s="55">
        <v>44755</v>
      </c>
      <c r="K134" s="54">
        <v>411.8</v>
      </c>
      <c r="L134" s="54">
        <v>414.2</v>
      </c>
      <c r="M134" s="54">
        <v>7.1</v>
      </c>
    </row>
    <row r="135" spans="1:13">
      <c r="A135" s="54" t="s">
        <v>532</v>
      </c>
      <c r="B135" s="54">
        <v>412.63</v>
      </c>
      <c r="C135" s="54">
        <v>413.17</v>
      </c>
      <c r="D135" s="54">
        <v>7.07</v>
      </c>
      <c r="F135" s="54">
        <v>14</v>
      </c>
      <c r="G135" s="54">
        <v>7</v>
      </c>
      <c r="H135" s="54">
        <v>2022</v>
      </c>
      <c r="J135" s="55">
        <v>44756</v>
      </c>
      <c r="K135" s="54">
        <v>412.6</v>
      </c>
      <c r="L135" s="54">
        <v>413.2</v>
      </c>
      <c r="M135" s="54">
        <v>7.1</v>
      </c>
    </row>
    <row r="136" spans="1:13">
      <c r="A136" s="54" t="s">
        <v>533</v>
      </c>
      <c r="B136" s="54">
        <v>413.42</v>
      </c>
      <c r="C136" s="54">
        <v>415.86</v>
      </c>
      <c r="D136" s="54">
        <v>7.25</v>
      </c>
      <c r="F136" s="54">
        <v>15</v>
      </c>
      <c r="G136" s="54">
        <v>7</v>
      </c>
      <c r="H136" s="54">
        <v>2022</v>
      </c>
      <c r="J136" s="55">
        <v>44757</v>
      </c>
      <c r="K136" s="54">
        <v>413.4</v>
      </c>
      <c r="L136" s="54">
        <v>415.9</v>
      </c>
      <c r="M136" s="54">
        <v>7.3</v>
      </c>
    </row>
    <row r="137" spans="1:13">
      <c r="A137" s="54" t="s">
        <v>534</v>
      </c>
      <c r="B137" s="54">
        <v>415.05</v>
      </c>
      <c r="C137" s="54">
        <v>421.48</v>
      </c>
      <c r="D137" s="54">
        <v>7.37</v>
      </c>
      <c r="F137" s="54">
        <v>18</v>
      </c>
      <c r="G137" s="54">
        <v>7</v>
      </c>
      <c r="H137" s="54">
        <v>2022</v>
      </c>
      <c r="J137" s="55">
        <v>44760</v>
      </c>
      <c r="K137" s="54">
        <v>415.1</v>
      </c>
      <c r="L137" s="54">
        <v>421.5</v>
      </c>
      <c r="M137" s="54">
        <v>7.4</v>
      </c>
    </row>
    <row r="138" spans="1:13">
      <c r="A138" s="54" t="s">
        <v>535</v>
      </c>
      <c r="B138" s="54">
        <v>415.35</v>
      </c>
      <c r="C138" s="54">
        <v>425.94</v>
      </c>
      <c r="D138" s="54">
        <v>7.53</v>
      </c>
      <c r="F138" s="54">
        <v>19</v>
      </c>
      <c r="G138" s="54">
        <v>7</v>
      </c>
      <c r="H138" s="54">
        <v>2022</v>
      </c>
      <c r="J138" s="55">
        <v>44761</v>
      </c>
      <c r="K138" s="54">
        <v>415.4</v>
      </c>
      <c r="L138" s="54">
        <v>425.9</v>
      </c>
      <c r="M138" s="54">
        <v>7.5</v>
      </c>
    </row>
    <row r="139" spans="1:13">
      <c r="A139" s="54" t="s">
        <v>536</v>
      </c>
      <c r="B139" s="54">
        <v>415.6</v>
      </c>
      <c r="C139" s="54">
        <v>423.66</v>
      </c>
      <c r="D139" s="54">
        <v>7.55</v>
      </c>
      <c r="F139" s="54">
        <v>20</v>
      </c>
      <c r="G139" s="54">
        <v>7</v>
      </c>
      <c r="H139" s="54">
        <v>2022</v>
      </c>
      <c r="J139" s="55">
        <v>44762</v>
      </c>
      <c r="K139" s="54">
        <v>415.6</v>
      </c>
      <c r="L139" s="54">
        <v>423.7</v>
      </c>
      <c r="M139" s="54">
        <v>7.6</v>
      </c>
    </row>
    <row r="140" spans="1:13">
      <c r="A140" s="54" t="s">
        <v>537</v>
      </c>
      <c r="B140" s="54">
        <v>414.84</v>
      </c>
      <c r="C140" s="54">
        <v>422.76</v>
      </c>
      <c r="D140" s="54">
        <v>7.24</v>
      </c>
      <c r="F140" s="54">
        <v>21</v>
      </c>
      <c r="G140" s="54">
        <v>7</v>
      </c>
      <c r="H140" s="54">
        <v>2022</v>
      </c>
      <c r="J140" s="55">
        <v>44763</v>
      </c>
      <c r="K140" s="54">
        <v>414.8</v>
      </c>
      <c r="L140" s="54">
        <v>422.8</v>
      </c>
      <c r="M140" s="54">
        <v>7.2</v>
      </c>
    </row>
    <row r="141" spans="1:13">
      <c r="A141" s="54" t="s">
        <v>538</v>
      </c>
      <c r="B141" s="54">
        <v>413.1</v>
      </c>
      <c r="C141" s="54">
        <v>420.08</v>
      </c>
      <c r="D141" s="54">
        <v>7.17</v>
      </c>
      <c r="F141" s="54">
        <v>22</v>
      </c>
      <c r="G141" s="54">
        <v>7</v>
      </c>
      <c r="H141" s="54">
        <v>2022</v>
      </c>
      <c r="J141" s="55">
        <v>44764</v>
      </c>
      <c r="K141" s="54">
        <v>413.1</v>
      </c>
      <c r="L141" s="54">
        <v>420.1</v>
      </c>
      <c r="M141" s="54">
        <v>7.2</v>
      </c>
    </row>
    <row r="142" spans="1:13">
      <c r="A142" s="54" t="s">
        <v>539</v>
      </c>
      <c r="B142" s="54">
        <v>411.32</v>
      </c>
      <c r="C142" s="54">
        <v>420.86</v>
      </c>
      <c r="D142" s="54">
        <v>7.09</v>
      </c>
      <c r="F142" s="54">
        <v>25</v>
      </c>
      <c r="G142" s="54">
        <v>7</v>
      </c>
      <c r="H142" s="54">
        <v>2022</v>
      </c>
      <c r="J142" s="55">
        <v>44767</v>
      </c>
      <c r="K142" s="54">
        <v>411.3</v>
      </c>
      <c r="L142" s="54">
        <v>420.9</v>
      </c>
      <c r="M142" s="54">
        <v>7.1</v>
      </c>
    </row>
    <row r="143" spans="1:13">
      <c r="A143" s="54" t="s">
        <v>540</v>
      </c>
      <c r="B143" s="54">
        <v>409.43</v>
      </c>
      <c r="C143" s="54">
        <v>415.57</v>
      </c>
      <c r="D143" s="54">
        <v>6.98</v>
      </c>
      <c r="F143" s="54">
        <v>26</v>
      </c>
      <c r="G143" s="54">
        <v>7</v>
      </c>
      <c r="H143" s="54">
        <v>2022</v>
      </c>
      <c r="J143" s="55">
        <v>44768</v>
      </c>
      <c r="K143" s="54">
        <v>409.4</v>
      </c>
      <c r="L143" s="54">
        <v>415.6</v>
      </c>
      <c r="M143" s="54">
        <v>7</v>
      </c>
    </row>
    <row r="144" spans="1:13">
      <c r="A144" s="54" t="s">
        <v>541</v>
      </c>
      <c r="B144" s="54">
        <v>407.85</v>
      </c>
      <c r="C144" s="54">
        <v>414.17</v>
      </c>
      <c r="D144" s="54">
        <v>6.79</v>
      </c>
      <c r="F144" s="54">
        <v>27</v>
      </c>
      <c r="G144" s="54">
        <v>7</v>
      </c>
      <c r="H144" s="54">
        <v>2022</v>
      </c>
      <c r="J144" s="55">
        <v>44769</v>
      </c>
      <c r="K144" s="54">
        <v>407.9</v>
      </c>
      <c r="L144" s="54">
        <v>414.2</v>
      </c>
      <c r="M144" s="54">
        <v>6.8</v>
      </c>
    </row>
    <row r="145" spans="1:13">
      <c r="A145" s="54" t="s">
        <v>542</v>
      </c>
      <c r="B145" s="54">
        <v>406.69</v>
      </c>
      <c r="C145" s="54">
        <v>412.14</v>
      </c>
      <c r="D145" s="54">
        <v>6.72</v>
      </c>
      <c r="F145" s="54">
        <v>28</v>
      </c>
      <c r="G145" s="54">
        <v>7</v>
      </c>
      <c r="H145" s="54">
        <v>2022</v>
      </c>
      <c r="J145" s="55">
        <v>44770</v>
      </c>
      <c r="K145" s="54">
        <v>406.7</v>
      </c>
      <c r="L145" s="54">
        <v>412.1</v>
      </c>
      <c r="M145" s="54">
        <v>6.7</v>
      </c>
    </row>
    <row r="146" spans="1:13">
      <c r="A146" s="54" t="s">
        <v>543</v>
      </c>
      <c r="B146" s="54">
        <v>407.71</v>
      </c>
      <c r="C146" s="54">
        <v>417.45</v>
      </c>
      <c r="D146" s="54">
        <v>6.63</v>
      </c>
      <c r="F146" s="54">
        <v>29</v>
      </c>
      <c r="G146" s="54">
        <v>7</v>
      </c>
      <c r="H146" s="54">
        <v>2022</v>
      </c>
      <c r="J146" s="55">
        <v>44771</v>
      </c>
      <c r="K146" s="54">
        <v>407.7</v>
      </c>
      <c r="L146" s="54">
        <v>417.5</v>
      </c>
      <c r="M146" s="54">
        <v>6.6</v>
      </c>
    </row>
    <row r="147" spans="1:13">
      <c r="A147" s="54" t="s">
        <v>544</v>
      </c>
      <c r="B147" s="54">
        <v>407.53</v>
      </c>
      <c r="C147" s="54">
        <v>417.8</v>
      </c>
      <c r="D147" s="54">
        <v>6.59</v>
      </c>
      <c r="F147" s="54">
        <v>1</v>
      </c>
      <c r="G147" s="54">
        <v>8</v>
      </c>
      <c r="H147" s="54">
        <v>2022</v>
      </c>
      <c r="J147" s="55">
        <v>44774</v>
      </c>
      <c r="K147" s="54">
        <v>407.5</v>
      </c>
      <c r="L147" s="54">
        <v>417.8</v>
      </c>
      <c r="M147" s="54">
        <v>6.6</v>
      </c>
    </row>
    <row r="148" spans="1:13">
      <c r="A148" s="54" t="s">
        <v>545</v>
      </c>
      <c r="B148" s="54">
        <v>406.97</v>
      </c>
      <c r="C148" s="54">
        <v>416.17</v>
      </c>
      <c r="D148" s="54">
        <v>6.74</v>
      </c>
      <c r="F148" s="54">
        <v>2</v>
      </c>
      <c r="G148" s="54">
        <v>8</v>
      </c>
      <c r="H148" s="54">
        <v>2022</v>
      </c>
      <c r="J148" s="55">
        <v>44775</v>
      </c>
      <c r="K148" s="54">
        <v>407</v>
      </c>
      <c r="L148" s="54">
        <v>416.2</v>
      </c>
      <c r="M148" s="54">
        <v>6.7</v>
      </c>
    </row>
    <row r="149" spans="1:13">
      <c r="A149" s="54" t="s">
        <v>546</v>
      </c>
      <c r="B149" s="54">
        <v>406.42</v>
      </c>
      <c r="C149" s="54">
        <v>414.1</v>
      </c>
      <c r="D149" s="54">
        <v>6.74</v>
      </c>
      <c r="F149" s="54">
        <v>3</v>
      </c>
      <c r="G149" s="54">
        <v>8</v>
      </c>
      <c r="H149" s="54">
        <v>2022</v>
      </c>
      <c r="J149" s="55">
        <v>44776</v>
      </c>
      <c r="K149" s="54">
        <v>406.4</v>
      </c>
      <c r="L149" s="54">
        <v>414.1</v>
      </c>
      <c r="M149" s="54">
        <v>6.7</v>
      </c>
    </row>
    <row r="150" spans="1:13">
      <c r="A150" s="54" t="s">
        <v>547</v>
      </c>
      <c r="B150" s="54">
        <v>405.95</v>
      </c>
      <c r="C150" s="54">
        <v>413.66</v>
      </c>
      <c r="D150" s="54">
        <v>6.73</v>
      </c>
      <c r="F150" s="54">
        <v>4</v>
      </c>
      <c r="G150" s="54">
        <v>8</v>
      </c>
      <c r="H150" s="54">
        <v>2022</v>
      </c>
      <c r="J150" s="55">
        <v>44777</v>
      </c>
      <c r="K150" s="54">
        <v>406</v>
      </c>
      <c r="L150" s="54">
        <v>413.7</v>
      </c>
      <c r="M150" s="54">
        <v>6.7</v>
      </c>
    </row>
    <row r="151" spans="1:13">
      <c r="A151" s="54" t="s">
        <v>548</v>
      </c>
      <c r="B151" s="54">
        <v>406.14</v>
      </c>
      <c r="C151" s="54">
        <v>415.64</v>
      </c>
      <c r="D151" s="54">
        <v>6.71</v>
      </c>
      <c r="F151" s="54">
        <v>5</v>
      </c>
      <c r="G151" s="54">
        <v>8</v>
      </c>
      <c r="H151" s="54">
        <v>2022</v>
      </c>
      <c r="J151" s="55">
        <v>44778</v>
      </c>
      <c r="K151" s="54">
        <v>406.1</v>
      </c>
      <c r="L151" s="54">
        <v>415.6</v>
      </c>
      <c r="M151" s="54">
        <v>6.7</v>
      </c>
    </row>
    <row r="152" spans="1:13">
      <c r="A152" s="54" t="s">
        <v>549</v>
      </c>
      <c r="B152" s="54">
        <v>406.61</v>
      </c>
      <c r="C152" s="54">
        <v>414.38</v>
      </c>
      <c r="D152" s="54">
        <v>6.73</v>
      </c>
      <c r="F152" s="54">
        <v>8</v>
      </c>
      <c r="G152" s="54">
        <v>8</v>
      </c>
      <c r="H152" s="54">
        <v>2022</v>
      </c>
      <c r="J152" s="55">
        <v>44781</v>
      </c>
      <c r="K152" s="54">
        <v>406.6</v>
      </c>
      <c r="L152" s="54">
        <v>414.4</v>
      </c>
      <c r="M152" s="54">
        <v>6.7</v>
      </c>
    </row>
    <row r="153" spans="1:13">
      <c r="A153" s="54" t="s">
        <v>550</v>
      </c>
      <c r="B153" s="54">
        <v>406.28</v>
      </c>
      <c r="C153" s="54">
        <v>415.5</v>
      </c>
      <c r="D153" s="54">
        <v>6.72</v>
      </c>
      <c r="F153" s="54">
        <v>9</v>
      </c>
      <c r="G153" s="54">
        <v>8</v>
      </c>
      <c r="H153" s="54">
        <v>2022</v>
      </c>
      <c r="J153" s="55">
        <v>44782</v>
      </c>
      <c r="K153" s="54">
        <v>406.3</v>
      </c>
      <c r="L153" s="54">
        <v>415.5</v>
      </c>
      <c r="M153" s="54">
        <v>6.7</v>
      </c>
    </row>
    <row r="154" spans="1:13">
      <c r="A154" s="54" t="s">
        <v>551</v>
      </c>
      <c r="B154" s="54">
        <v>405.78</v>
      </c>
      <c r="C154" s="54">
        <v>415.48</v>
      </c>
      <c r="D154" s="54">
        <v>6.71</v>
      </c>
      <c r="F154" s="54">
        <v>10</v>
      </c>
      <c r="G154" s="54">
        <v>8</v>
      </c>
      <c r="H154" s="54">
        <v>2022</v>
      </c>
      <c r="J154" s="55">
        <v>44783</v>
      </c>
      <c r="K154" s="54">
        <v>405.8</v>
      </c>
      <c r="L154" s="54">
        <v>415.5</v>
      </c>
      <c r="M154" s="54">
        <v>6.7</v>
      </c>
    </row>
    <row r="155" spans="1:13">
      <c r="A155" s="54" t="s">
        <v>552</v>
      </c>
      <c r="B155" s="54">
        <v>406.09</v>
      </c>
      <c r="C155" s="54">
        <v>419.78</v>
      </c>
      <c r="D155" s="54">
        <v>6.7</v>
      </c>
      <c r="F155" s="54">
        <v>11</v>
      </c>
      <c r="G155" s="54">
        <v>8</v>
      </c>
      <c r="H155" s="54">
        <v>2022</v>
      </c>
      <c r="J155" s="55">
        <v>44784</v>
      </c>
      <c r="K155" s="54">
        <v>406.1</v>
      </c>
      <c r="L155" s="54">
        <v>419.8</v>
      </c>
      <c r="M155" s="54">
        <v>6.7</v>
      </c>
    </row>
    <row r="156" spans="1:13">
      <c r="A156" s="54" t="s">
        <v>553</v>
      </c>
      <c r="B156" s="54">
        <v>405.91</v>
      </c>
      <c r="C156" s="54">
        <v>417.56</v>
      </c>
      <c r="D156" s="54">
        <v>6.66</v>
      </c>
      <c r="F156" s="54">
        <v>12</v>
      </c>
      <c r="G156" s="54">
        <v>8</v>
      </c>
      <c r="H156" s="54">
        <v>2022</v>
      </c>
      <c r="J156" s="55">
        <v>44785</v>
      </c>
      <c r="K156" s="54">
        <v>405.9</v>
      </c>
      <c r="L156" s="54">
        <v>417.6</v>
      </c>
      <c r="M156" s="54">
        <v>6.7</v>
      </c>
    </row>
    <row r="157" spans="1:13">
      <c r="A157" s="54" t="s">
        <v>554</v>
      </c>
      <c r="B157" s="54">
        <v>406.19</v>
      </c>
      <c r="C157" s="54">
        <v>414.31</v>
      </c>
      <c r="D157" s="54">
        <v>6.6</v>
      </c>
      <c r="F157" s="54">
        <v>15</v>
      </c>
      <c r="G157" s="54">
        <v>8</v>
      </c>
      <c r="H157" s="54">
        <v>2022</v>
      </c>
      <c r="J157" s="55">
        <v>44788</v>
      </c>
      <c r="K157" s="54">
        <v>406.2</v>
      </c>
      <c r="L157" s="54">
        <v>414.3</v>
      </c>
      <c r="M157" s="54">
        <v>6.6</v>
      </c>
    </row>
    <row r="158" spans="1:13">
      <c r="A158" s="54" t="s">
        <v>555</v>
      </c>
      <c r="B158" s="54">
        <v>406.09</v>
      </c>
      <c r="C158" s="54">
        <v>411.41</v>
      </c>
      <c r="D158" s="54">
        <v>6.62</v>
      </c>
      <c r="F158" s="54">
        <v>16</v>
      </c>
      <c r="G158" s="54">
        <v>8</v>
      </c>
      <c r="H158" s="54">
        <v>2022</v>
      </c>
      <c r="J158" s="55">
        <v>44789</v>
      </c>
      <c r="K158" s="54">
        <v>406.1</v>
      </c>
      <c r="L158" s="54">
        <v>411.4</v>
      </c>
      <c r="M158" s="54">
        <v>6.6</v>
      </c>
    </row>
    <row r="159" spans="1:13">
      <c r="A159" s="54" t="s">
        <v>556</v>
      </c>
      <c r="B159" s="54">
        <v>405.96</v>
      </c>
      <c r="C159" s="54">
        <v>412.94</v>
      </c>
      <c r="D159" s="54">
        <v>6.7</v>
      </c>
      <c r="F159" s="54">
        <v>17</v>
      </c>
      <c r="G159" s="54">
        <v>8</v>
      </c>
      <c r="H159" s="54">
        <v>2022</v>
      </c>
      <c r="J159" s="55">
        <v>44790</v>
      </c>
      <c r="K159" s="54">
        <v>406</v>
      </c>
      <c r="L159" s="54">
        <v>412.9</v>
      </c>
      <c r="M159" s="54">
        <v>6.7</v>
      </c>
    </row>
    <row r="160" spans="1:13">
      <c r="A160" s="54" t="s">
        <v>557</v>
      </c>
      <c r="B160" s="54">
        <v>405.79</v>
      </c>
      <c r="C160" s="54">
        <v>412.81</v>
      </c>
      <c r="D160" s="54">
        <v>6.83</v>
      </c>
      <c r="F160" s="54">
        <v>18</v>
      </c>
      <c r="G160" s="54">
        <v>8</v>
      </c>
      <c r="H160" s="54">
        <v>2022</v>
      </c>
      <c r="J160" s="55">
        <v>44791</v>
      </c>
      <c r="K160" s="54">
        <v>405.8</v>
      </c>
      <c r="L160" s="54">
        <v>412.8</v>
      </c>
      <c r="M160" s="54">
        <v>6.8</v>
      </c>
    </row>
    <row r="161" spans="1:13">
      <c r="A161" s="54" t="s">
        <v>558</v>
      </c>
      <c r="B161" s="54">
        <v>405.15</v>
      </c>
      <c r="C161" s="54">
        <v>407.5</v>
      </c>
      <c r="D161" s="54">
        <v>6.87</v>
      </c>
      <c r="F161" s="54">
        <v>19</v>
      </c>
      <c r="G161" s="54">
        <v>8</v>
      </c>
      <c r="H161" s="54">
        <v>2022</v>
      </c>
      <c r="J161" s="55">
        <v>44792</v>
      </c>
      <c r="K161" s="54">
        <v>405.2</v>
      </c>
      <c r="L161" s="54">
        <v>407.5</v>
      </c>
      <c r="M161" s="54">
        <v>6.9</v>
      </c>
    </row>
    <row r="162" spans="1:13">
      <c r="A162" s="54" t="s">
        <v>559</v>
      </c>
      <c r="B162" s="54">
        <v>405.46</v>
      </c>
      <c r="C162" s="54">
        <v>405.95</v>
      </c>
      <c r="D162" s="54">
        <v>6.81</v>
      </c>
      <c r="F162" s="54">
        <v>22</v>
      </c>
      <c r="G162" s="54">
        <v>8</v>
      </c>
      <c r="H162" s="54">
        <v>2022</v>
      </c>
      <c r="J162" s="55">
        <v>44795</v>
      </c>
      <c r="K162" s="54">
        <v>405.5</v>
      </c>
      <c r="L162" s="54">
        <v>406</v>
      </c>
      <c r="M162" s="54">
        <v>6.8</v>
      </c>
    </row>
    <row r="163" spans="1:13">
      <c r="A163" s="54" t="s">
        <v>560</v>
      </c>
      <c r="B163" s="54">
        <v>404.93</v>
      </c>
      <c r="C163" s="54">
        <v>401.85</v>
      </c>
      <c r="D163" s="54">
        <v>6.76</v>
      </c>
      <c r="F163" s="54">
        <v>23</v>
      </c>
      <c r="G163" s="54">
        <v>8</v>
      </c>
      <c r="H163" s="54">
        <v>2022</v>
      </c>
      <c r="J163" s="55">
        <v>44796</v>
      </c>
      <c r="K163" s="54">
        <v>404.9</v>
      </c>
      <c r="L163" s="54">
        <v>401.9</v>
      </c>
      <c r="M163" s="54">
        <v>6.8</v>
      </c>
    </row>
    <row r="164" spans="1:13">
      <c r="A164" s="54" t="s">
        <v>561</v>
      </c>
      <c r="B164" s="54">
        <v>404.87</v>
      </c>
      <c r="C164" s="54">
        <v>401.63</v>
      </c>
      <c r="D164" s="54">
        <v>6.75</v>
      </c>
      <c r="F164" s="54">
        <v>24</v>
      </c>
      <c r="G164" s="54">
        <v>8</v>
      </c>
      <c r="H164" s="54">
        <v>2022</v>
      </c>
      <c r="J164" s="55">
        <v>44797</v>
      </c>
      <c r="K164" s="54">
        <v>404.9</v>
      </c>
      <c r="L164" s="54">
        <v>401.6</v>
      </c>
      <c r="M164" s="54">
        <v>6.8</v>
      </c>
    </row>
    <row r="165" spans="1:13">
      <c r="A165" s="54" t="s">
        <v>562</v>
      </c>
      <c r="B165" s="54">
        <v>404.94</v>
      </c>
      <c r="C165" s="54">
        <v>403.97</v>
      </c>
      <c r="D165" s="54">
        <v>6.78</v>
      </c>
      <c r="F165" s="54">
        <v>25</v>
      </c>
      <c r="G165" s="54">
        <v>8</v>
      </c>
      <c r="H165" s="54">
        <v>2022</v>
      </c>
      <c r="J165" s="55">
        <v>44798</v>
      </c>
      <c r="K165" s="54">
        <v>404.9</v>
      </c>
      <c r="L165" s="54">
        <v>404</v>
      </c>
      <c r="M165" s="54">
        <v>6.8</v>
      </c>
    </row>
    <row r="166" spans="1:13">
      <c r="A166" s="54" t="s">
        <v>563</v>
      </c>
      <c r="B166" s="54">
        <v>404.82</v>
      </c>
      <c r="C166" s="54">
        <v>405.31</v>
      </c>
      <c r="D166" s="54">
        <v>6.74</v>
      </c>
      <c r="F166" s="54">
        <v>26</v>
      </c>
      <c r="G166" s="54">
        <v>8</v>
      </c>
      <c r="H166" s="54">
        <v>2022</v>
      </c>
      <c r="J166" s="55">
        <v>44799</v>
      </c>
      <c r="K166" s="54">
        <v>404.8</v>
      </c>
      <c r="L166" s="54">
        <v>405.3</v>
      </c>
      <c r="M166" s="54">
        <v>6.7</v>
      </c>
    </row>
    <row r="167" spans="1:13">
      <c r="A167" s="54" t="s">
        <v>564</v>
      </c>
      <c r="B167" s="54">
        <v>405.12</v>
      </c>
      <c r="C167" s="54">
        <v>404.63</v>
      </c>
      <c r="D167" s="54">
        <v>6.72</v>
      </c>
      <c r="F167" s="54">
        <v>29</v>
      </c>
      <c r="G167" s="54">
        <v>8</v>
      </c>
      <c r="H167" s="54">
        <v>2022</v>
      </c>
      <c r="J167" s="55">
        <v>44802</v>
      </c>
      <c r="K167" s="54">
        <v>405.1</v>
      </c>
      <c r="L167" s="54">
        <v>404.6</v>
      </c>
      <c r="M167" s="54">
        <v>6.7</v>
      </c>
    </row>
    <row r="168" spans="1:13">
      <c r="A168" s="54" t="s">
        <v>565</v>
      </c>
      <c r="B168" s="54">
        <v>404.77</v>
      </c>
      <c r="C168" s="54">
        <v>406.11</v>
      </c>
      <c r="D168" s="54">
        <v>6.69</v>
      </c>
      <c r="F168" s="54">
        <v>30</v>
      </c>
      <c r="G168" s="54">
        <v>8</v>
      </c>
      <c r="H168" s="54">
        <v>2022</v>
      </c>
      <c r="J168" s="55">
        <v>44803</v>
      </c>
      <c r="K168" s="54">
        <v>404.8</v>
      </c>
      <c r="L168" s="54">
        <v>406.1</v>
      </c>
      <c r="M168" s="54">
        <v>6.7</v>
      </c>
    </row>
    <row r="169" spans="1:13">
      <c r="A169" s="54" t="s">
        <v>566</v>
      </c>
      <c r="B169" s="54">
        <v>404.56</v>
      </c>
      <c r="C169" s="54">
        <v>403.63</v>
      </c>
      <c r="D169" s="54">
        <v>6.71</v>
      </c>
      <c r="F169" s="54">
        <v>31</v>
      </c>
      <c r="G169" s="54">
        <v>8</v>
      </c>
      <c r="H169" s="54">
        <v>2022</v>
      </c>
      <c r="J169" s="55">
        <v>44804</v>
      </c>
      <c r="K169" s="54">
        <v>404.6</v>
      </c>
      <c r="L169" s="54">
        <v>403.6</v>
      </c>
      <c r="M169" s="54">
        <v>6.7</v>
      </c>
    </row>
    <row r="170" spans="1:13">
      <c r="A170" s="54" t="s">
        <v>567</v>
      </c>
      <c r="B170" s="54">
        <v>404.74</v>
      </c>
      <c r="C170" s="54">
        <v>405.35</v>
      </c>
      <c r="D170" s="54">
        <v>6.72</v>
      </c>
      <c r="F170" s="54">
        <v>1</v>
      </c>
      <c r="G170" s="54">
        <v>9</v>
      </c>
      <c r="H170" s="54">
        <v>2022</v>
      </c>
      <c r="J170" s="55">
        <v>44805</v>
      </c>
      <c r="K170" s="54">
        <v>404.7</v>
      </c>
      <c r="L170" s="54">
        <v>405.4</v>
      </c>
      <c r="M170" s="54">
        <v>6.7</v>
      </c>
    </row>
    <row r="171" spans="1:13">
      <c r="A171" s="54" t="s">
        <v>568</v>
      </c>
      <c r="B171" s="54">
        <v>404.59</v>
      </c>
      <c r="C171" s="54">
        <v>404.47</v>
      </c>
      <c r="D171" s="54">
        <v>6.7</v>
      </c>
      <c r="F171" s="54">
        <v>2</v>
      </c>
      <c r="G171" s="54">
        <v>9</v>
      </c>
      <c r="H171" s="54">
        <v>2022</v>
      </c>
      <c r="J171" s="55">
        <v>44806</v>
      </c>
      <c r="K171" s="54">
        <v>404.6</v>
      </c>
      <c r="L171" s="54">
        <v>404.5</v>
      </c>
      <c r="M171" s="54">
        <v>6.7</v>
      </c>
    </row>
    <row r="172" spans="1:13">
      <c r="A172" s="54" t="s">
        <v>569</v>
      </c>
      <c r="B172" s="54">
        <v>404.74</v>
      </c>
      <c r="C172" s="54">
        <v>401.99</v>
      </c>
      <c r="D172" s="54">
        <v>6.67</v>
      </c>
      <c r="F172" s="54">
        <v>5</v>
      </c>
      <c r="G172" s="54">
        <v>9</v>
      </c>
      <c r="H172" s="54">
        <v>2022</v>
      </c>
      <c r="J172" s="55">
        <v>44809</v>
      </c>
      <c r="K172" s="54">
        <v>404.7</v>
      </c>
      <c r="L172" s="54">
        <v>402</v>
      </c>
      <c r="M172" s="54">
        <v>6.7</v>
      </c>
    </row>
    <row r="173" spans="1:13">
      <c r="A173" s="54" t="s">
        <v>570</v>
      </c>
      <c r="B173" s="54">
        <v>404.8</v>
      </c>
      <c r="C173" s="54">
        <v>401.97</v>
      </c>
      <c r="D173" s="54">
        <v>6.65</v>
      </c>
      <c r="F173" s="54">
        <v>6</v>
      </c>
      <c r="G173" s="54">
        <v>9</v>
      </c>
      <c r="H173" s="54">
        <v>2022</v>
      </c>
      <c r="J173" s="55">
        <v>44810</v>
      </c>
      <c r="K173" s="54">
        <v>404.8</v>
      </c>
      <c r="L173" s="54">
        <v>402</v>
      </c>
      <c r="M173" s="54">
        <v>6.7</v>
      </c>
    </row>
    <row r="174" spans="1:13">
      <c r="A174" s="54" t="s">
        <v>571</v>
      </c>
      <c r="B174" s="54">
        <v>404.9</v>
      </c>
      <c r="C174" s="54">
        <v>400.93</v>
      </c>
      <c r="D174" s="54">
        <v>6.63</v>
      </c>
      <c r="F174" s="54">
        <v>7</v>
      </c>
      <c r="G174" s="54">
        <v>9</v>
      </c>
      <c r="H174" s="54">
        <v>2022</v>
      </c>
      <c r="J174" s="55">
        <v>44811</v>
      </c>
      <c r="K174" s="54">
        <v>404.9</v>
      </c>
      <c r="L174" s="54">
        <v>400.9</v>
      </c>
      <c r="M174" s="54">
        <v>6.6</v>
      </c>
    </row>
    <row r="175" spans="1:13">
      <c r="A175" s="54" t="s">
        <v>572</v>
      </c>
      <c r="B175" s="54">
        <v>405.11</v>
      </c>
      <c r="C175" s="54">
        <v>405.47</v>
      </c>
      <c r="D175" s="54">
        <v>6.67</v>
      </c>
      <c r="F175" s="54">
        <v>8</v>
      </c>
      <c r="G175" s="54">
        <v>9</v>
      </c>
      <c r="H175" s="54">
        <v>2022</v>
      </c>
      <c r="J175" s="55">
        <v>44812</v>
      </c>
      <c r="K175" s="54">
        <v>405.1</v>
      </c>
      <c r="L175" s="54">
        <v>405.5</v>
      </c>
      <c r="M175" s="54">
        <v>6.7</v>
      </c>
    </row>
    <row r="176" spans="1:13">
      <c r="A176" s="54" t="s">
        <v>573</v>
      </c>
      <c r="B176" s="54">
        <v>405.32</v>
      </c>
      <c r="C176" s="54">
        <v>408.32</v>
      </c>
      <c r="D176" s="54">
        <v>6.72</v>
      </c>
      <c r="F176" s="54">
        <v>9</v>
      </c>
      <c r="G176" s="54">
        <v>9</v>
      </c>
      <c r="H176" s="54">
        <v>2022</v>
      </c>
      <c r="J176" s="55">
        <v>44813</v>
      </c>
      <c r="K176" s="54">
        <v>405.3</v>
      </c>
      <c r="L176" s="54">
        <v>408.3</v>
      </c>
      <c r="M176" s="54">
        <v>6.7</v>
      </c>
    </row>
    <row r="177" spans="1:13">
      <c r="A177" s="54" t="s">
        <v>574</v>
      </c>
      <c r="B177" s="54">
        <v>405.47</v>
      </c>
      <c r="C177" s="54">
        <v>411.11</v>
      </c>
      <c r="D177" s="54">
        <v>6.72</v>
      </c>
      <c r="F177" s="54">
        <v>12</v>
      </c>
      <c r="G177" s="54">
        <v>9</v>
      </c>
      <c r="H177" s="54">
        <v>2022</v>
      </c>
      <c r="J177" s="55">
        <v>44816</v>
      </c>
      <c r="K177" s="54">
        <v>405.5</v>
      </c>
      <c r="L177" s="54">
        <v>411.1</v>
      </c>
      <c r="M177" s="54">
        <v>6.7</v>
      </c>
    </row>
    <row r="178" spans="1:13">
      <c r="A178" s="54" t="s">
        <v>575</v>
      </c>
      <c r="B178" s="54">
        <v>405.71</v>
      </c>
      <c r="C178" s="54">
        <v>412.93</v>
      </c>
      <c r="D178" s="54">
        <v>6.77</v>
      </c>
      <c r="F178" s="54">
        <v>13</v>
      </c>
      <c r="G178" s="54">
        <v>9</v>
      </c>
      <c r="H178" s="54">
        <v>2022</v>
      </c>
      <c r="J178" s="55">
        <v>44817</v>
      </c>
      <c r="K178" s="54">
        <v>405.7</v>
      </c>
      <c r="L178" s="54">
        <v>412.9</v>
      </c>
      <c r="M178" s="54">
        <v>6.8</v>
      </c>
    </row>
    <row r="179" spans="1:13">
      <c r="A179" s="54" t="s">
        <v>576</v>
      </c>
      <c r="B179" s="54">
        <v>406.73</v>
      </c>
      <c r="C179" s="54">
        <v>407.01</v>
      </c>
      <c r="D179" s="54">
        <v>6.81</v>
      </c>
      <c r="F179" s="54">
        <v>14</v>
      </c>
      <c r="G179" s="54">
        <v>9</v>
      </c>
      <c r="H179" s="54">
        <v>2022</v>
      </c>
      <c r="J179" s="55">
        <v>44818</v>
      </c>
      <c r="K179" s="54">
        <v>406.7</v>
      </c>
      <c r="L179" s="54">
        <v>407</v>
      </c>
      <c r="M179" s="54">
        <v>6.8</v>
      </c>
    </row>
    <row r="180" spans="1:13">
      <c r="A180" s="54" t="s">
        <v>577</v>
      </c>
      <c r="B180" s="54">
        <v>411.14</v>
      </c>
      <c r="C180" s="54">
        <v>410.4</v>
      </c>
      <c r="D180" s="54">
        <v>6.89</v>
      </c>
      <c r="F180" s="54">
        <v>15</v>
      </c>
      <c r="G180" s="54">
        <v>9</v>
      </c>
      <c r="H180" s="54">
        <v>2022</v>
      </c>
      <c r="J180" s="55">
        <v>44819</v>
      </c>
      <c r="K180" s="54">
        <v>411.1</v>
      </c>
      <c r="L180" s="54">
        <v>410.4</v>
      </c>
      <c r="M180" s="54">
        <v>6.9</v>
      </c>
    </row>
    <row r="181" spans="1:13">
      <c r="A181" s="54" t="s">
        <v>578</v>
      </c>
      <c r="B181" s="54">
        <v>415.97</v>
      </c>
      <c r="C181" s="54">
        <v>415.35</v>
      </c>
      <c r="D181" s="54">
        <v>6.93</v>
      </c>
      <c r="F181" s="54">
        <v>16</v>
      </c>
      <c r="G181" s="54">
        <v>9</v>
      </c>
      <c r="H181" s="54">
        <v>2022</v>
      </c>
      <c r="J181" s="55">
        <v>44820</v>
      </c>
      <c r="K181" s="54">
        <v>416</v>
      </c>
      <c r="L181" s="54">
        <v>415.4</v>
      </c>
      <c r="M181" s="54">
        <v>6.9</v>
      </c>
    </row>
    <row r="182" spans="1:13">
      <c r="A182" s="54" t="s">
        <v>579</v>
      </c>
      <c r="B182" s="54">
        <v>418.3</v>
      </c>
      <c r="C182" s="54">
        <v>418.09</v>
      </c>
      <c r="D182" s="54">
        <v>6.96</v>
      </c>
      <c r="F182" s="54">
        <v>19</v>
      </c>
      <c r="G182" s="54">
        <v>9</v>
      </c>
      <c r="H182" s="54">
        <v>2022</v>
      </c>
      <c r="J182" s="55">
        <v>44823</v>
      </c>
      <c r="K182" s="54">
        <v>418.3</v>
      </c>
      <c r="L182" s="54">
        <v>418.1</v>
      </c>
      <c r="M182" s="54">
        <v>7</v>
      </c>
    </row>
    <row r="183" spans="1:13">
      <c r="A183" s="54" t="s">
        <v>580</v>
      </c>
      <c r="B183" s="54">
        <v>417.92</v>
      </c>
      <c r="C183" s="54">
        <v>418.13</v>
      </c>
      <c r="D183" s="54">
        <v>6.97</v>
      </c>
      <c r="F183" s="54">
        <v>20</v>
      </c>
      <c r="G183" s="54">
        <v>9</v>
      </c>
      <c r="H183" s="54">
        <v>2022</v>
      </c>
      <c r="J183" s="55">
        <v>44824</v>
      </c>
      <c r="K183" s="54">
        <v>417.9</v>
      </c>
      <c r="L183" s="54">
        <v>418.1</v>
      </c>
      <c r="M183" s="54">
        <v>7</v>
      </c>
    </row>
    <row r="184" spans="1:13">
      <c r="A184" s="54" t="s">
        <v>581</v>
      </c>
      <c r="B184" s="54">
        <v>418.04</v>
      </c>
      <c r="C184" s="54">
        <v>412.56</v>
      </c>
      <c r="D184" s="54">
        <v>7.02</v>
      </c>
      <c r="F184" s="54">
        <v>22</v>
      </c>
      <c r="G184" s="54">
        <v>9</v>
      </c>
      <c r="H184" s="54">
        <v>2022</v>
      </c>
      <c r="J184" s="55">
        <v>44826</v>
      </c>
      <c r="K184" s="54">
        <v>418</v>
      </c>
      <c r="L184" s="54">
        <v>412.6</v>
      </c>
      <c r="M184" s="54">
        <v>7</v>
      </c>
    </row>
    <row r="185" spans="1:13">
      <c r="A185" s="54" t="s">
        <v>582</v>
      </c>
      <c r="B185" s="54">
        <v>416.27</v>
      </c>
      <c r="C185" s="54">
        <v>406.03</v>
      </c>
      <c r="D185" s="54">
        <v>7.25</v>
      </c>
      <c r="F185" s="54">
        <v>23</v>
      </c>
      <c r="G185" s="54">
        <v>9</v>
      </c>
      <c r="H185" s="54">
        <v>2022</v>
      </c>
      <c r="J185" s="55">
        <v>44827</v>
      </c>
      <c r="K185" s="54">
        <v>416.3</v>
      </c>
      <c r="L185" s="54">
        <v>406</v>
      </c>
      <c r="M185" s="54">
        <v>7.3</v>
      </c>
    </row>
    <row r="186" spans="1:13">
      <c r="A186" s="54" t="s">
        <v>583</v>
      </c>
      <c r="B186" s="54">
        <v>413.06</v>
      </c>
      <c r="C186" s="54">
        <v>398.31</v>
      </c>
      <c r="D186" s="54">
        <v>7.14</v>
      </c>
      <c r="F186" s="54">
        <v>26</v>
      </c>
      <c r="G186" s="54">
        <v>9</v>
      </c>
      <c r="H186" s="54">
        <v>2022</v>
      </c>
      <c r="J186" s="55">
        <v>44830</v>
      </c>
      <c r="K186" s="54">
        <v>413.1</v>
      </c>
      <c r="L186" s="54">
        <v>398.3</v>
      </c>
      <c r="M186" s="54">
        <v>7.1</v>
      </c>
    </row>
    <row r="187" spans="1:13">
      <c r="A187" s="54" t="s">
        <v>584</v>
      </c>
      <c r="B187" s="54">
        <v>409.82</v>
      </c>
      <c r="C187" s="54">
        <v>394.53</v>
      </c>
      <c r="D187" s="54">
        <v>7.05</v>
      </c>
      <c r="F187" s="54">
        <v>27</v>
      </c>
      <c r="G187" s="54">
        <v>9</v>
      </c>
      <c r="H187" s="54">
        <v>2022</v>
      </c>
      <c r="J187" s="55">
        <v>44831</v>
      </c>
      <c r="K187" s="54">
        <v>409.8</v>
      </c>
      <c r="L187" s="54">
        <v>394.5</v>
      </c>
      <c r="M187" s="54">
        <v>7.1</v>
      </c>
    </row>
    <row r="188" spans="1:13">
      <c r="A188" s="54" t="s">
        <v>585</v>
      </c>
      <c r="B188" s="54">
        <v>408.04</v>
      </c>
      <c r="C188" s="54">
        <v>390.29</v>
      </c>
      <c r="D188" s="54">
        <v>6.99</v>
      </c>
      <c r="F188" s="54">
        <v>28</v>
      </c>
      <c r="G188" s="54">
        <v>9</v>
      </c>
      <c r="H188" s="54">
        <v>2022</v>
      </c>
      <c r="J188" s="55">
        <v>44832</v>
      </c>
      <c r="K188" s="54">
        <v>408</v>
      </c>
      <c r="L188" s="54">
        <v>390.3</v>
      </c>
      <c r="M188" s="54">
        <v>7</v>
      </c>
    </row>
    <row r="189" spans="1:13">
      <c r="A189" s="54" t="s">
        <v>586</v>
      </c>
      <c r="B189" s="54">
        <v>405.93</v>
      </c>
      <c r="C189" s="54">
        <v>394.24</v>
      </c>
      <c r="D189" s="54">
        <v>7.12</v>
      </c>
      <c r="F189" s="54">
        <v>29</v>
      </c>
      <c r="G189" s="54">
        <v>9</v>
      </c>
      <c r="H189" s="54">
        <v>2022</v>
      </c>
      <c r="J189" s="55">
        <v>44833</v>
      </c>
      <c r="K189" s="54">
        <v>405.9</v>
      </c>
      <c r="L189" s="54">
        <v>394.2</v>
      </c>
      <c r="M189" s="54">
        <v>7.1</v>
      </c>
    </row>
    <row r="190" spans="1:13">
      <c r="A190" s="54" t="s">
        <v>587</v>
      </c>
      <c r="B190" s="54">
        <v>405.65</v>
      </c>
      <c r="C190" s="54">
        <v>396.08</v>
      </c>
      <c r="D190" s="54">
        <v>7.57</v>
      </c>
      <c r="F190" s="54">
        <v>30</v>
      </c>
      <c r="G190" s="54">
        <v>9</v>
      </c>
      <c r="H190" s="54">
        <v>2022</v>
      </c>
      <c r="J190" s="55">
        <v>44834</v>
      </c>
      <c r="K190" s="54">
        <v>405.7</v>
      </c>
      <c r="L190" s="54">
        <v>396.1</v>
      </c>
      <c r="M190" s="54">
        <v>7.6</v>
      </c>
    </row>
    <row r="191" spans="1:13">
      <c r="A191" s="54" t="s">
        <v>588</v>
      </c>
      <c r="B191" s="54">
        <v>406.22</v>
      </c>
      <c r="C191" s="54">
        <v>397.24</v>
      </c>
      <c r="D191" s="54">
        <v>7.09</v>
      </c>
      <c r="F191" s="54">
        <v>3</v>
      </c>
      <c r="G191" s="54">
        <v>10</v>
      </c>
      <c r="H191" s="54">
        <v>2022</v>
      </c>
      <c r="J191" s="55">
        <v>44837</v>
      </c>
      <c r="K191" s="54">
        <v>406.2</v>
      </c>
      <c r="L191" s="54">
        <v>397.2</v>
      </c>
      <c r="M191" s="54">
        <v>7.1</v>
      </c>
    </row>
    <row r="192" spans="1:13">
      <c r="A192" s="54" t="s">
        <v>589</v>
      </c>
      <c r="B192" s="54">
        <v>406.49</v>
      </c>
      <c r="C192" s="54">
        <v>402.22</v>
      </c>
      <c r="D192" s="54">
        <v>6.9</v>
      </c>
      <c r="F192" s="54">
        <v>4</v>
      </c>
      <c r="G192" s="54">
        <v>10</v>
      </c>
      <c r="H192" s="54">
        <v>2022</v>
      </c>
      <c r="J192" s="55">
        <v>44838</v>
      </c>
      <c r="K192" s="54">
        <v>406.5</v>
      </c>
      <c r="L192" s="54">
        <v>402.2</v>
      </c>
      <c r="M192" s="54">
        <v>6.9</v>
      </c>
    </row>
    <row r="193" spans="1:13">
      <c r="A193" s="54" t="s">
        <v>590</v>
      </c>
      <c r="B193" s="54">
        <v>405.7</v>
      </c>
      <c r="C193" s="54">
        <v>402.62</v>
      </c>
      <c r="D193" s="54">
        <v>6.8</v>
      </c>
      <c r="F193" s="54">
        <v>5</v>
      </c>
      <c r="G193" s="54">
        <v>10</v>
      </c>
      <c r="H193" s="54">
        <v>2022</v>
      </c>
      <c r="J193" s="55">
        <v>44839</v>
      </c>
      <c r="K193" s="54">
        <v>405.7</v>
      </c>
      <c r="L193" s="54">
        <v>402.6</v>
      </c>
      <c r="M193" s="54">
        <v>6.8</v>
      </c>
    </row>
    <row r="194" spans="1:13">
      <c r="A194" s="54" t="s">
        <v>591</v>
      </c>
      <c r="B194" s="54">
        <v>405.46</v>
      </c>
      <c r="C194" s="54">
        <v>400.8</v>
      </c>
      <c r="D194" s="54">
        <v>6.7</v>
      </c>
      <c r="F194" s="54">
        <v>6</v>
      </c>
      <c r="G194" s="54">
        <v>10</v>
      </c>
      <c r="H194" s="54">
        <v>2022</v>
      </c>
      <c r="J194" s="55">
        <v>44840</v>
      </c>
      <c r="K194" s="54">
        <v>405.5</v>
      </c>
      <c r="L194" s="54">
        <v>400.8</v>
      </c>
      <c r="M194" s="54">
        <v>6.7</v>
      </c>
    </row>
    <row r="195" spans="1:13">
      <c r="A195" s="54" t="s">
        <v>592</v>
      </c>
      <c r="B195" s="54">
        <v>404.56</v>
      </c>
      <c r="C195" s="54">
        <v>396.27</v>
      </c>
      <c r="D195" s="54">
        <v>6.59</v>
      </c>
      <c r="F195" s="54">
        <v>7</v>
      </c>
      <c r="G195" s="54">
        <v>10</v>
      </c>
      <c r="H195" s="54">
        <v>2022</v>
      </c>
      <c r="J195" s="55">
        <v>44841</v>
      </c>
      <c r="K195" s="54">
        <v>404.6</v>
      </c>
      <c r="L195" s="54">
        <v>396.3</v>
      </c>
      <c r="M195" s="54">
        <v>6.6</v>
      </c>
    </row>
    <row r="196" spans="1:13">
      <c r="A196" s="54" t="s">
        <v>593</v>
      </c>
      <c r="B196" s="54">
        <v>404.3</v>
      </c>
      <c r="C196" s="54">
        <v>391.89</v>
      </c>
      <c r="D196" s="54">
        <v>6.51</v>
      </c>
      <c r="F196" s="54">
        <v>10</v>
      </c>
      <c r="G196" s="54">
        <v>10</v>
      </c>
      <c r="H196" s="54">
        <v>2022</v>
      </c>
      <c r="J196" s="55">
        <v>44844</v>
      </c>
      <c r="K196" s="54">
        <v>404.3</v>
      </c>
      <c r="L196" s="54">
        <v>391.9</v>
      </c>
      <c r="M196" s="54">
        <v>6.5</v>
      </c>
    </row>
    <row r="197" spans="1:13">
      <c r="A197" s="54" t="s">
        <v>594</v>
      </c>
      <c r="B197" s="54">
        <v>404.02</v>
      </c>
      <c r="C197" s="54">
        <v>392.67</v>
      </c>
      <c r="D197" s="54">
        <v>6.33</v>
      </c>
      <c r="F197" s="54">
        <v>11</v>
      </c>
      <c r="G197" s="54">
        <v>10</v>
      </c>
      <c r="H197" s="54">
        <v>2022</v>
      </c>
      <c r="J197" s="55">
        <v>44845</v>
      </c>
      <c r="K197" s="54">
        <v>404</v>
      </c>
      <c r="L197" s="54">
        <v>392.7</v>
      </c>
      <c r="M197" s="54">
        <v>6.3</v>
      </c>
    </row>
    <row r="198" spans="1:13">
      <c r="A198" s="54" t="s">
        <v>595</v>
      </c>
      <c r="B198" s="54">
        <v>403.73</v>
      </c>
      <c r="C198" s="54">
        <v>392.3</v>
      </c>
      <c r="D198" s="54">
        <v>6.23</v>
      </c>
      <c r="F198" s="54">
        <v>12</v>
      </c>
      <c r="G198" s="54">
        <v>10</v>
      </c>
      <c r="H198" s="54">
        <v>2022</v>
      </c>
      <c r="J198" s="55">
        <v>44846</v>
      </c>
      <c r="K198" s="54">
        <v>403.7</v>
      </c>
      <c r="L198" s="54">
        <v>392.3</v>
      </c>
      <c r="M198" s="54">
        <v>6.2</v>
      </c>
    </row>
    <row r="199" spans="1:13">
      <c r="A199" s="54" t="s">
        <v>596</v>
      </c>
      <c r="B199" s="54">
        <v>403.91</v>
      </c>
      <c r="C199" s="54">
        <v>392.76</v>
      </c>
      <c r="D199" s="54">
        <v>6.36</v>
      </c>
      <c r="F199" s="54">
        <v>13</v>
      </c>
      <c r="G199" s="54">
        <v>10</v>
      </c>
      <c r="H199" s="54">
        <v>2022</v>
      </c>
      <c r="J199" s="55">
        <v>44847</v>
      </c>
      <c r="K199" s="54">
        <v>403.9</v>
      </c>
      <c r="L199" s="54">
        <v>392.8</v>
      </c>
      <c r="M199" s="54">
        <v>6.4</v>
      </c>
    </row>
    <row r="200" spans="1:13">
      <c r="A200" s="54" t="s">
        <v>597</v>
      </c>
      <c r="B200" s="54">
        <v>403.94</v>
      </c>
      <c r="C200" s="54">
        <v>393.11</v>
      </c>
      <c r="D200" s="54">
        <v>6.41</v>
      </c>
      <c r="F200" s="54">
        <v>14</v>
      </c>
      <c r="G200" s="54">
        <v>10</v>
      </c>
      <c r="H200" s="54">
        <v>2022</v>
      </c>
      <c r="J200" s="55">
        <v>44848</v>
      </c>
      <c r="K200" s="54">
        <v>403.9</v>
      </c>
      <c r="L200" s="54">
        <v>393.1</v>
      </c>
      <c r="M200" s="54">
        <v>6.4</v>
      </c>
    </row>
    <row r="201" spans="1:13">
      <c r="A201" s="54" t="s">
        <v>598</v>
      </c>
      <c r="B201" s="54">
        <v>404.13</v>
      </c>
      <c r="C201" s="54">
        <v>393.99</v>
      </c>
      <c r="D201" s="54">
        <v>6.54</v>
      </c>
      <c r="F201" s="54">
        <v>17</v>
      </c>
      <c r="G201" s="54">
        <v>10</v>
      </c>
      <c r="H201" s="54">
        <v>2022</v>
      </c>
      <c r="J201" s="55">
        <v>44851</v>
      </c>
      <c r="K201" s="54">
        <v>404.1</v>
      </c>
      <c r="L201" s="54">
        <v>394</v>
      </c>
      <c r="M201" s="54">
        <v>6.5</v>
      </c>
    </row>
    <row r="202" spans="1:13">
      <c r="A202" s="54" t="s">
        <v>599</v>
      </c>
      <c r="B202" s="54">
        <v>403.96</v>
      </c>
      <c r="C202" s="54">
        <v>396.73</v>
      </c>
      <c r="D202" s="54">
        <v>6.56</v>
      </c>
      <c r="F202" s="54">
        <v>18</v>
      </c>
      <c r="G202" s="54">
        <v>10</v>
      </c>
      <c r="H202" s="54">
        <v>2022</v>
      </c>
      <c r="J202" s="55">
        <v>44852</v>
      </c>
      <c r="K202" s="54">
        <v>404</v>
      </c>
      <c r="L202" s="54">
        <v>396.7</v>
      </c>
      <c r="M202" s="54">
        <v>6.6</v>
      </c>
    </row>
    <row r="203" spans="1:13">
      <c r="A203" s="54" t="s">
        <v>600</v>
      </c>
      <c r="B203" s="54">
        <v>403.99</v>
      </c>
      <c r="C203" s="54">
        <v>395.14</v>
      </c>
      <c r="D203" s="54">
        <v>6.58</v>
      </c>
      <c r="F203" s="54">
        <v>19</v>
      </c>
      <c r="G203" s="54">
        <v>10</v>
      </c>
      <c r="H203" s="54">
        <v>2022</v>
      </c>
      <c r="J203" s="55">
        <v>44853</v>
      </c>
      <c r="K203" s="54">
        <v>404</v>
      </c>
      <c r="L203" s="54">
        <v>395.1</v>
      </c>
      <c r="M203" s="54">
        <v>6.6</v>
      </c>
    </row>
    <row r="204" spans="1:13">
      <c r="A204" s="54" t="s">
        <v>601</v>
      </c>
      <c r="B204" s="54">
        <v>403.59</v>
      </c>
      <c r="C204" s="54">
        <v>395.76</v>
      </c>
      <c r="D204" s="54">
        <v>6.57</v>
      </c>
      <c r="F204" s="54">
        <v>20</v>
      </c>
      <c r="G204" s="54">
        <v>10</v>
      </c>
      <c r="H204" s="54">
        <v>2022</v>
      </c>
      <c r="J204" s="55">
        <v>44854</v>
      </c>
      <c r="K204" s="54">
        <v>403.6</v>
      </c>
      <c r="L204" s="54">
        <v>395.8</v>
      </c>
      <c r="M204" s="54">
        <v>6.6</v>
      </c>
    </row>
    <row r="205" spans="1:13">
      <c r="A205" s="54" t="s">
        <v>602</v>
      </c>
      <c r="B205" s="54">
        <v>403.01</v>
      </c>
      <c r="C205" s="54">
        <v>392.85</v>
      </c>
      <c r="D205" s="54">
        <v>6.6</v>
      </c>
      <c r="F205" s="54">
        <v>21</v>
      </c>
      <c r="G205" s="54">
        <v>10</v>
      </c>
      <c r="H205" s="54">
        <v>2022</v>
      </c>
      <c r="J205" s="55">
        <v>44855</v>
      </c>
      <c r="K205" s="54">
        <v>403</v>
      </c>
      <c r="L205" s="54">
        <v>392.9</v>
      </c>
      <c r="M205" s="54">
        <v>6.6</v>
      </c>
    </row>
    <row r="206" spans="1:13">
      <c r="A206" s="54" t="s">
        <v>603</v>
      </c>
      <c r="B206" s="54">
        <v>402.33</v>
      </c>
      <c r="C206" s="54">
        <v>395.09</v>
      </c>
      <c r="D206" s="54">
        <v>6.59</v>
      </c>
      <c r="F206" s="54">
        <v>24</v>
      </c>
      <c r="G206" s="54">
        <v>10</v>
      </c>
      <c r="H206" s="54">
        <v>2022</v>
      </c>
      <c r="J206" s="55">
        <v>44858</v>
      </c>
      <c r="K206" s="54">
        <v>402.3</v>
      </c>
      <c r="L206" s="54">
        <v>395.1</v>
      </c>
      <c r="M206" s="54">
        <v>6.6</v>
      </c>
    </row>
    <row r="207" spans="1:13">
      <c r="A207" s="54" t="s">
        <v>604</v>
      </c>
      <c r="B207" s="54">
        <v>400.91</v>
      </c>
      <c r="C207" s="54">
        <v>395.26</v>
      </c>
      <c r="D207" s="54">
        <v>6.53</v>
      </c>
      <c r="F207" s="54">
        <v>25</v>
      </c>
      <c r="G207" s="54">
        <v>10</v>
      </c>
      <c r="H207" s="54">
        <v>2022</v>
      </c>
      <c r="J207" s="55">
        <v>44859</v>
      </c>
      <c r="K207" s="54">
        <v>400.9</v>
      </c>
      <c r="L207" s="54">
        <v>395.3</v>
      </c>
      <c r="M207" s="54">
        <v>6.5</v>
      </c>
    </row>
    <row r="208" spans="1:13">
      <c r="A208" s="54" t="s">
        <v>605</v>
      </c>
      <c r="B208" s="54">
        <v>399.38</v>
      </c>
      <c r="C208" s="54">
        <v>400.3</v>
      </c>
      <c r="D208" s="54">
        <v>6.51</v>
      </c>
      <c r="F208" s="54">
        <v>26</v>
      </c>
      <c r="G208" s="54">
        <v>10</v>
      </c>
      <c r="H208" s="54">
        <v>2022</v>
      </c>
      <c r="J208" s="55">
        <v>44860</v>
      </c>
      <c r="K208" s="54">
        <v>399.4</v>
      </c>
      <c r="L208" s="54">
        <v>400.3</v>
      </c>
      <c r="M208" s="54">
        <v>6.5</v>
      </c>
    </row>
    <row r="209" spans="1:13">
      <c r="A209" s="54" t="s">
        <v>606</v>
      </c>
      <c r="B209" s="54">
        <v>396.7</v>
      </c>
      <c r="C209" s="54">
        <v>398.17</v>
      </c>
      <c r="D209" s="54">
        <v>6.47</v>
      </c>
      <c r="F209" s="54">
        <v>27</v>
      </c>
      <c r="G209" s="54">
        <v>10</v>
      </c>
      <c r="H209" s="54">
        <v>2022</v>
      </c>
      <c r="J209" s="55">
        <v>44861</v>
      </c>
      <c r="K209" s="54">
        <v>396.7</v>
      </c>
      <c r="L209" s="54">
        <v>398.2</v>
      </c>
      <c r="M209" s="54">
        <v>6.5</v>
      </c>
    </row>
    <row r="210" spans="1:13">
      <c r="A210" s="54" t="s">
        <v>607</v>
      </c>
      <c r="B210" s="54">
        <v>395.53</v>
      </c>
      <c r="C210" s="54">
        <v>393.43</v>
      </c>
      <c r="D210" s="54">
        <v>6.42</v>
      </c>
      <c r="F210" s="54">
        <v>28</v>
      </c>
      <c r="G210" s="54">
        <v>10</v>
      </c>
      <c r="H210" s="54">
        <v>2022</v>
      </c>
      <c r="J210" s="55">
        <v>44862</v>
      </c>
      <c r="K210" s="54">
        <v>395.5</v>
      </c>
      <c r="L210" s="54">
        <v>393.4</v>
      </c>
      <c r="M210" s="54">
        <v>6.4</v>
      </c>
    </row>
    <row r="211" spans="1:13">
      <c r="A211" s="54" t="s">
        <v>608</v>
      </c>
      <c r="B211" s="54">
        <v>395.4</v>
      </c>
      <c r="C211" s="54">
        <v>392.83</v>
      </c>
      <c r="D211" s="54">
        <v>6.41</v>
      </c>
      <c r="F211" s="54">
        <v>31</v>
      </c>
      <c r="G211" s="54">
        <v>10</v>
      </c>
      <c r="H211" s="54">
        <v>2022</v>
      </c>
      <c r="J211" s="55">
        <v>44865</v>
      </c>
      <c r="K211" s="54">
        <v>395.4</v>
      </c>
      <c r="L211" s="54">
        <v>392.8</v>
      </c>
      <c r="M211" s="54">
        <v>6.4</v>
      </c>
    </row>
    <row r="212" spans="1:13">
      <c r="A212" s="54" t="s">
        <v>609</v>
      </c>
      <c r="B212" s="54">
        <v>395.19</v>
      </c>
      <c r="C212" s="54">
        <v>392.58</v>
      </c>
      <c r="D212" s="54">
        <v>6.45</v>
      </c>
      <c r="F212" s="54">
        <v>1</v>
      </c>
      <c r="G212" s="54">
        <v>11</v>
      </c>
      <c r="H212" s="54">
        <v>2022</v>
      </c>
      <c r="J212" s="55">
        <v>44866</v>
      </c>
      <c r="K212" s="54">
        <v>395.2</v>
      </c>
      <c r="L212" s="54">
        <v>392.6</v>
      </c>
      <c r="M212" s="54">
        <v>6.5</v>
      </c>
    </row>
    <row r="213" spans="1:13">
      <c r="A213" s="54" t="s">
        <v>610</v>
      </c>
      <c r="B213" s="54">
        <v>395.37</v>
      </c>
      <c r="C213" s="54">
        <v>391.42</v>
      </c>
      <c r="D213" s="54">
        <v>6.42</v>
      </c>
      <c r="F213" s="54">
        <v>2</v>
      </c>
      <c r="G213" s="54">
        <v>11</v>
      </c>
      <c r="H213" s="54">
        <v>2022</v>
      </c>
      <c r="J213" s="55">
        <v>44867</v>
      </c>
      <c r="K213" s="54">
        <v>395.4</v>
      </c>
      <c r="L213" s="54">
        <v>391.4</v>
      </c>
      <c r="M213" s="54">
        <v>6.4</v>
      </c>
    </row>
    <row r="214" spans="1:13">
      <c r="A214" s="54" t="s">
        <v>611</v>
      </c>
      <c r="B214" s="54">
        <v>395.34</v>
      </c>
      <c r="C214" s="54">
        <v>385.18</v>
      </c>
      <c r="D214" s="54">
        <v>6.36</v>
      </c>
      <c r="F214" s="54">
        <v>3</v>
      </c>
      <c r="G214" s="54">
        <v>11</v>
      </c>
      <c r="H214" s="54">
        <v>2022</v>
      </c>
      <c r="J214" s="55">
        <v>44868</v>
      </c>
      <c r="K214" s="54">
        <v>395.3</v>
      </c>
      <c r="L214" s="54">
        <v>385.2</v>
      </c>
      <c r="M214" s="54">
        <v>6.4</v>
      </c>
    </row>
    <row r="215" spans="1:13">
      <c r="A215" s="54" t="s">
        <v>612</v>
      </c>
      <c r="B215" s="54">
        <v>395.52</v>
      </c>
      <c r="C215" s="54">
        <v>387.25</v>
      </c>
      <c r="D215" s="54">
        <v>6.37</v>
      </c>
      <c r="F215" s="54">
        <v>4</v>
      </c>
      <c r="G215" s="54">
        <v>11</v>
      </c>
      <c r="H215" s="54">
        <v>2022</v>
      </c>
      <c r="J215" s="55">
        <v>44869</v>
      </c>
      <c r="K215" s="54">
        <v>395.5</v>
      </c>
      <c r="L215" s="54">
        <v>387.3</v>
      </c>
      <c r="M215" s="54">
        <v>6.4</v>
      </c>
    </row>
    <row r="216" spans="1:13">
      <c r="A216" s="54" t="s">
        <v>613</v>
      </c>
      <c r="B216" s="54">
        <v>395.94</v>
      </c>
      <c r="C216" s="54">
        <v>395.27</v>
      </c>
      <c r="D216" s="54">
        <v>6.37</v>
      </c>
      <c r="F216" s="54">
        <v>7</v>
      </c>
      <c r="G216" s="54">
        <v>11</v>
      </c>
      <c r="H216" s="54">
        <v>2022</v>
      </c>
      <c r="J216" s="55">
        <v>44872</v>
      </c>
      <c r="K216" s="54">
        <v>395.9</v>
      </c>
      <c r="L216" s="54">
        <v>395.3</v>
      </c>
      <c r="M216" s="54">
        <v>6.4</v>
      </c>
    </row>
    <row r="217" spans="1:13">
      <c r="A217" s="54" t="s">
        <v>614</v>
      </c>
      <c r="B217" s="54">
        <v>396.21</v>
      </c>
      <c r="C217" s="54">
        <v>395.93</v>
      </c>
      <c r="D217" s="54">
        <v>6.5</v>
      </c>
      <c r="F217" s="54">
        <v>8</v>
      </c>
      <c r="G217" s="54">
        <v>11</v>
      </c>
      <c r="H217" s="54">
        <v>2022</v>
      </c>
      <c r="J217" s="55">
        <v>44873</v>
      </c>
      <c r="K217" s="54">
        <v>396.2</v>
      </c>
      <c r="L217" s="54">
        <v>395.9</v>
      </c>
      <c r="M217" s="54">
        <v>6.5</v>
      </c>
    </row>
    <row r="218" spans="1:13">
      <c r="A218" s="54" t="s">
        <v>615</v>
      </c>
      <c r="B218" s="54">
        <v>394.66</v>
      </c>
      <c r="C218" s="54">
        <v>396.55</v>
      </c>
      <c r="D218" s="54">
        <v>6.46</v>
      </c>
      <c r="F218" s="54">
        <v>9</v>
      </c>
      <c r="G218" s="54">
        <v>11</v>
      </c>
      <c r="H218" s="54">
        <v>2022</v>
      </c>
      <c r="J218" s="55">
        <v>44874</v>
      </c>
      <c r="K218" s="54">
        <v>394.7</v>
      </c>
      <c r="L218" s="54">
        <v>396.6</v>
      </c>
      <c r="M218" s="54">
        <v>6.5</v>
      </c>
    </row>
    <row r="219" spans="1:13">
      <c r="A219" s="54" t="s">
        <v>616</v>
      </c>
      <c r="B219" s="54">
        <v>395.27</v>
      </c>
      <c r="C219" s="54">
        <v>393.25</v>
      </c>
      <c r="D219" s="54">
        <v>6.47</v>
      </c>
      <c r="F219" s="54">
        <v>10</v>
      </c>
      <c r="G219" s="54">
        <v>11</v>
      </c>
      <c r="H219" s="54">
        <v>2022</v>
      </c>
      <c r="J219" s="55">
        <v>44875</v>
      </c>
      <c r="K219" s="54">
        <v>395.3</v>
      </c>
      <c r="L219" s="54">
        <v>393.3</v>
      </c>
      <c r="M219" s="54">
        <v>6.5</v>
      </c>
    </row>
    <row r="220" spans="1:13">
      <c r="A220" s="54" t="s">
        <v>617</v>
      </c>
      <c r="B220" s="54">
        <v>396.12</v>
      </c>
      <c r="C220" s="54">
        <v>406.42</v>
      </c>
      <c r="D220" s="54">
        <v>6.59</v>
      </c>
      <c r="F220" s="54">
        <v>11</v>
      </c>
      <c r="G220" s="54">
        <v>11</v>
      </c>
      <c r="H220" s="54">
        <v>2022</v>
      </c>
      <c r="J220" s="55">
        <v>44876</v>
      </c>
      <c r="K220" s="54">
        <v>396.1</v>
      </c>
      <c r="L220" s="54">
        <v>406.4</v>
      </c>
      <c r="M220" s="54">
        <v>6.6</v>
      </c>
    </row>
    <row r="221" spans="1:13">
      <c r="A221" s="54" t="s">
        <v>618</v>
      </c>
      <c r="B221" s="54">
        <v>395.93</v>
      </c>
      <c r="C221" s="54">
        <v>407.45</v>
      </c>
      <c r="D221" s="54">
        <v>6.56</v>
      </c>
      <c r="F221" s="54">
        <v>14</v>
      </c>
      <c r="G221" s="54">
        <v>11</v>
      </c>
      <c r="H221" s="54">
        <v>2022</v>
      </c>
      <c r="J221" s="55">
        <v>44879</v>
      </c>
      <c r="K221" s="54">
        <v>395.9</v>
      </c>
      <c r="L221" s="54">
        <v>407.5</v>
      </c>
      <c r="M221" s="54">
        <v>6.6</v>
      </c>
    </row>
    <row r="222" spans="1:13">
      <c r="A222" s="54" t="s">
        <v>619</v>
      </c>
      <c r="B222" s="54">
        <v>395.83</v>
      </c>
      <c r="C222" s="54">
        <v>412.93</v>
      </c>
      <c r="D222" s="54">
        <v>6.57</v>
      </c>
      <c r="F222" s="54">
        <v>15</v>
      </c>
      <c r="G222" s="54">
        <v>11</v>
      </c>
      <c r="H222" s="54">
        <v>2022</v>
      </c>
      <c r="J222" s="55">
        <v>44880</v>
      </c>
      <c r="K222" s="54">
        <v>395.8</v>
      </c>
      <c r="L222" s="54">
        <v>412.9</v>
      </c>
      <c r="M222" s="54">
        <v>6.6</v>
      </c>
    </row>
    <row r="223" spans="1:13">
      <c r="A223" s="54" t="s">
        <v>620</v>
      </c>
      <c r="B223" s="54">
        <v>395.15</v>
      </c>
      <c r="C223" s="54">
        <v>412.06</v>
      </c>
      <c r="D223" s="54">
        <v>6.55</v>
      </c>
      <c r="F223" s="54">
        <v>16</v>
      </c>
      <c r="G223" s="54">
        <v>11</v>
      </c>
      <c r="H223" s="54">
        <v>2022</v>
      </c>
      <c r="J223" s="55">
        <v>44881</v>
      </c>
      <c r="K223" s="54">
        <v>395.2</v>
      </c>
      <c r="L223" s="54">
        <v>412.1</v>
      </c>
      <c r="M223" s="54">
        <v>6.6</v>
      </c>
    </row>
    <row r="224" spans="1:13">
      <c r="A224" s="54" t="s">
        <v>621</v>
      </c>
      <c r="B224" s="54">
        <v>395.53</v>
      </c>
      <c r="C224" s="54">
        <v>408.98</v>
      </c>
      <c r="D224" s="54">
        <v>6.55</v>
      </c>
      <c r="F224" s="54">
        <v>17</v>
      </c>
      <c r="G224" s="54">
        <v>11</v>
      </c>
      <c r="H224" s="54">
        <v>2022</v>
      </c>
      <c r="J224" s="55">
        <v>44882</v>
      </c>
      <c r="K224" s="54">
        <v>395.5</v>
      </c>
      <c r="L224" s="54">
        <v>409</v>
      </c>
      <c r="M224" s="54">
        <v>6.6</v>
      </c>
    </row>
    <row r="225" spans="1:13">
      <c r="A225" s="54" t="s">
        <v>622</v>
      </c>
      <c r="B225" s="54">
        <v>395.19</v>
      </c>
      <c r="C225" s="54">
        <v>409.81</v>
      </c>
      <c r="D225" s="54">
        <v>6.55</v>
      </c>
      <c r="F225" s="54">
        <v>18</v>
      </c>
      <c r="G225" s="54">
        <v>11</v>
      </c>
      <c r="H225" s="54">
        <v>2022</v>
      </c>
      <c r="J225" s="55">
        <v>44883</v>
      </c>
      <c r="K225" s="54">
        <v>395.2</v>
      </c>
      <c r="L225" s="54">
        <v>409.8</v>
      </c>
      <c r="M225" s="54">
        <v>6.6</v>
      </c>
    </row>
    <row r="226" spans="1:13">
      <c r="A226" s="54" t="s">
        <v>623</v>
      </c>
      <c r="B226" s="54">
        <v>395.18</v>
      </c>
      <c r="C226" s="54">
        <v>404.51</v>
      </c>
      <c r="D226" s="54">
        <v>6.51</v>
      </c>
      <c r="F226" s="54">
        <v>21</v>
      </c>
      <c r="G226" s="54">
        <v>11</v>
      </c>
      <c r="H226" s="54">
        <v>2022</v>
      </c>
      <c r="J226" s="55">
        <v>44886</v>
      </c>
      <c r="K226" s="54">
        <v>395.2</v>
      </c>
      <c r="L226" s="54">
        <v>404.5</v>
      </c>
      <c r="M226" s="54">
        <v>6.5</v>
      </c>
    </row>
    <row r="227" spans="1:13">
      <c r="A227" s="54" t="s">
        <v>624</v>
      </c>
      <c r="B227" s="54">
        <v>394.79</v>
      </c>
      <c r="C227" s="54">
        <v>405.96</v>
      </c>
      <c r="D227" s="54">
        <v>6.51</v>
      </c>
      <c r="F227" s="54">
        <v>22</v>
      </c>
      <c r="G227" s="54">
        <v>11</v>
      </c>
      <c r="H227" s="54">
        <v>2022</v>
      </c>
      <c r="J227" s="55">
        <v>44887</v>
      </c>
      <c r="K227" s="54">
        <v>394.8</v>
      </c>
      <c r="L227" s="54">
        <v>406</v>
      </c>
      <c r="M227" s="54">
        <v>6.5</v>
      </c>
    </row>
    <row r="228" spans="1:13">
      <c r="A228" s="54" t="s">
        <v>625</v>
      </c>
      <c r="B228" s="54">
        <v>394.93</v>
      </c>
      <c r="C228" s="54">
        <v>407.21</v>
      </c>
      <c r="D228" s="54">
        <v>6.53</v>
      </c>
      <c r="F228" s="54">
        <v>23</v>
      </c>
      <c r="G228" s="54">
        <v>11</v>
      </c>
      <c r="H228" s="54">
        <v>2022</v>
      </c>
      <c r="J228" s="55">
        <v>44888</v>
      </c>
      <c r="K228" s="54">
        <v>394.9</v>
      </c>
      <c r="L228" s="54">
        <v>407.2</v>
      </c>
      <c r="M228" s="54">
        <v>6.5</v>
      </c>
    </row>
    <row r="229" spans="1:13">
      <c r="A229" s="54" t="s">
        <v>626</v>
      </c>
      <c r="B229" s="54">
        <v>395.29</v>
      </c>
      <c r="C229" s="54">
        <v>411.34</v>
      </c>
      <c r="D229" s="54">
        <v>6.55</v>
      </c>
      <c r="F229" s="54">
        <v>24</v>
      </c>
      <c r="G229" s="54">
        <v>11</v>
      </c>
      <c r="H229" s="54">
        <v>2022</v>
      </c>
      <c r="J229" s="55">
        <v>44889</v>
      </c>
      <c r="K229" s="54">
        <v>395.3</v>
      </c>
      <c r="L229" s="54">
        <v>411.3</v>
      </c>
      <c r="M229" s="54">
        <v>6.6</v>
      </c>
    </row>
    <row r="230" spans="1:13">
      <c r="A230" s="54" t="s">
        <v>627</v>
      </c>
      <c r="B230" s="54">
        <v>395.05</v>
      </c>
      <c r="C230" s="54">
        <v>411.29</v>
      </c>
      <c r="D230" s="54">
        <v>6.53</v>
      </c>
      <c r="F230" s="54">
        <v>25</v>
      </c>
      <c r="G230" s="54">
        <v>11</v>
      </c>
      <c r="H230" s="54">
        <v>2022</v>
      </c>
      <c r="J230" s="55">
        <v>44890</v>
      </c>
      <c r="K230" s="54">
        <v>395.1</v>
      </c>
      <c r="L230" s="54">
        <v>411.3</v>
      </c>
      <c r="M230" s="54">
        <v>6.5</v>
      </c>
    </row>
    <row r="231" spans="1:13">
      <c r="A231" s="54" t="s">
        <v>628</v>
      </c>
      <c r="B231" s="54">
        <v>395.92</v>
      </c>
      <c r="C231" s="54">
        <v>414.65</v>
      </c>
      <c r="D231" s="54">
        <v>6.52</v>
      </c>
      <c r="F231" s="54">
        <v>28</v>
      </c>
      <c r="G231" s="54">
        <v>11</v>
      </c>
      <c r="H231" s="54">
        <v>2022</v>
      </c>
      <c r="J231" s="55">
        <v>44893</v>
      </c>
      <c r="K231" s="54">
        <v>395.9</v>
      </c>
      <c r="L231" s="54">
        <v>414.7</v>
      </c>
      <c r="M231" s="54">
        <v>6.5</v>
      </c>
    </row>
    <row r="232" spans="1:13">
      <c r="A232" s="54" t="s">
        <v>629</v>
      </c>
      <c r="B232" s="54">
        <v>395.12</v>
      </c>
      <c r="C232" s="54">
        <v>410.25</v>
      </c>
      <c r="D232" s="54">
        <v>6.49</v>
      </c>
      <c r="F232" s="54">
        <v>29</v>
      </c>
      <c r="G232" s="54">
        <v>11</v>
      </c>
      <c r="H232" s="54">
        <v>2022</v>
      </c>
      <c r="J232" s="55">
        <v>44894</v>
      </c>
      <c r="K232" s="54">
        <v>395.1</v>
      </c>
      <c r="L232" s="54">
        <v>410.3</v>
      </c>
      <c r="M232" s="54">
        <v>6.5</v>
      </c>
    </row>
    <row r="233" spans="1:13">
      <c r="A233" s="54" t="s">
        <v>630</v>
      </c>
      <c r="B233" s="54">
        <v>394.87</v>
      </c>
      <c r="C233" s="54">
        <v>408.89</v>
      </c>
      <c r="D233" s="54">
        <v>6.49</v>
      </c>
      <c r="F233" s="54">
        <v>30</v>
      </c>
      <c r="G233" s="54">
        <v>11</v>
      </c>
      <c r="H233" s="54">
        <v>2022</v>
      </c>
      <c r="J233" s="55">
        <v>44895</v>
      </c>
      <c r="K233" s="54">
        <v>394.9</v>
      </c>
      <c r="L233" s="54">
        <v>408.9</v>
      </c>
      <c r="M233" s="54">
        <v>6.5</v>
      </c>
    </row>
    <row r="234" spans="1:13">
      <c r="A234" s="54" t="s">
        <v>631</v>
      </c>
      <c r="B234" s="54">
        <v>395.35</v>
      </c>
      <c r="C234" s="54">
        <v>411.92</v>
      </c>
      <c r="D234" s="54">
        <v>6.46</v>
      </c>
      <c r="F234" s="54">
        <v>1</v>
      </c>
      <c r="G234" s="54">
        <v>12</v>
      </c>
      <c r="H234" s="54">
        <v>2022</v>
      </c>
      <c r="J234" s="55">
        <v>44896</v>
      </c>
      <c r="K234" s="54">
        <v>395.4</v>
      </c>
      <c r="L234" s="54">
        <v>411.9</v>
      </c>
      <c r="M234" s="54">
        <v>6.5</v>
      </c>
    </row>
    <row r="235" spans="1:13">
      <c r="A235" s="54" t="s">
        <v>632</v>
      </c>
      <c r="B235" s="54">
        <v>395.2</v>
      </c>
      <c r="C235" s="54">
        <v>416.07</v>
      </c>
      <c r="D235" s="54">
        <v>6.39</v>
      </c>
      <c r="F235" s="54">
        <v>2</v>
      </c>
      <c r="G235" s="54">
        <v>12</v>
      </c>
      <c r="H235" s="54">
        <v>2022</v>
      </c>
      <c r="J235" s="55">
        <v>44897</v>
      </c>
      <c r="K235" s="54">
        <v>395.2</v>
      </c>
      <c r="L235" s="54">
        <v>416.1</v>
      </c>
      <c r="M235" s="54">
        <v>6.4</v>
      </c>
    </row>
    <row r="236" spans="1:13">
      <c r="A236" s="54" t="s">
        <v>633</v>
      </c>
      <c r="B236" s="54">
        <v>395.91</v>
      </c>
      <c r="C236" s="54">
        <v>417.09</v>
      </c>
      <c r="D236" s="54">
        <v>6.36</v>
      </c>
      <c r="F236" s="54">
        <v>5</v>
      </c>
      <c r="G236" s="54">
        <v>12</v>
      </c>
      <c r="H236" s="54">
        <v>2022</v>
      </c>
      <c r="J236" s="55">
        <v>44900</v>
      </c>
      <c r="K236" s="54">
        <v>395.9</v>
      </c>
      <c r="L236" s="54">
        <v>417.1</v>
      </c>
      <c r="M236" s="54">
        <v>6.4</v>
      </c>
    </row>
    <row r="237" spans="1:13">
      <c r="A237" s="54" t="s">
        <v>634</v>
      </c>
      <c r="B237" s="54">
        <v>395.59</v>
      </c>
      <c r="C237" s="54">
        <v>415.41</v>
      </c>
      <c r="D237" s="54">
        <v>6.28</v>
      </c>
      <c r="F237" s="54">
        <v>6</v>
      </c>
      <c r="G237" s="54">
        <v>12</v>
      </c>
      <c r="H237" s="54">
        <v>2022</v>
      </c>
      <c r="J237" s="55">
        <v>44901</v>
      </c>
      <c r="K237" s="54">
        <v>395.6</v>
      </c>
      <c r="L237" s="54">
        <v>415.4</v>
      </c>
      <c r="M237" s="54">
        <v>6.3</v>
      </c>
    </row>
    <row r="238" spans="1:13">
      <c r="A238" s="54" t="s">
        <v>635</v>
      </c>
      <c r="B238" s="54">
        <v>395.72</v>
      </c>
      <c r="C238" s="54">
        <v>415.43</v>
      </c>
      <c r="D238" s="54">
        <v>6.29</v>
      </c>
      <c r="F238" s="54">
        <v>7</v>
      </c>
      <c r="G238" s="54">
        <v>12</v>
      </c>
      <c r="H238" s="54">
        <v>2022</v>
      </c>
      <c r="J238" s="55">
        <v>44902</v>
      </c>
      <c r="K238" s="54">
        <v>395.7</v>
      </c>
      <c r="L238" s="54">
        <v>415.4</v>
      </c>
      <c r="M238" s="54">
        <v>6.3</v>
      </c>
    </row>
    <row r="239" spans="1:13">
      <c r="A239" s="54" t="s">
        <v>636</v>
      </c>
      <c r="B239" s="54">
        <v>395.15</v>
      </c>
      <c r="C239" s="54">
        <v>415.38</v>
      </c>
      <c r="D239" s="54">
        <v>6.32</v>
      </c>
      <c r="F239" s="54">
        <v>8</v>
      </c>
      <c r="G239" s="54">
        <v>12</v>
      </c>
      <c r="H239" s="54">
        <v>2022</v>
      </c>
      <c r="J239" s="55">
        <v>44903</v>
      </c>
      <c r="K239" s="54">
        <v>395.2</v>
      </c>
      <c r="L239" s="54">
        <v>415.4</v>
      </c>
      <c r="M239" s="54">
        <v>6.3</v>
      </c>
    </row>
    <row r="240" spans="1:13">
      <c r="A240" s="54" t="s">
        <v>637</v>
      </c>
      <c r="B240" s="54">
        <v>395.3</v>
      </c>
      <c r="C240" s="54">
        <v>417.56</v>
      </c>
      <c r="D240" s="54">
        <v>6.33</v>
      </c>
      <c r="F240" s="54">
        <v>9</v>
      </c>
      <c r="G240" s="54">
        <v>12</v>
      </c>
      <c r="H240" s="54">
        <v>2022</v>
      </c>
      <c r="J240" s="55">
        <v>44904</v>
      </c>
      <c r="K240" s="54">
        <v>395.3</v>
      </c>
      <c r="L240" s="54">
        <v>417.6</v>
      </c>
      <c r="M240" s="54">
        <v>6.3</v>
      </c>
    </row>
    <row r="241" spans="1:13">
      <c r="A241" s="54" t="s">
        <v>638</v>
      </c>
      <c r="B241" s="54">
        <v>395.53</v>
      </c>
      <c r="C241" s="54">
        <v>417.8</v>
      </c>
      <c r="D241" s="54">
        <v>6.29</v>
      </c>
      <c r="F241" s="54">
        <v>12</v>
      </c>
      <c r="G241" s="54">
        <v>12</v>
      </c>
      <c r="H241" s="54">
        <v>2022</v>
      </c>
      <c r="J241" s="55">
        <v>44907</v>
      </c>
      <c r="K241" s="54">
        <v>395.5</v>
      </c>
      <c r="L241" s="54">
        <v>417.8</v>
      </c>
      <c r="M241" s="54">
        <v>6.3</v>
      </c>
    </row>
    <row r="242" spans="1:13">
      <c r="A242" s="54" t="s">
        <v>639</v>
      </c>
      <c r="B242" s="54">
        <v>395.07</v>
      </c>
      <c r="C242" s="54">
        <v>417.31</v>
      </c>
      <c r="D242" s="54">
        <v>6.25</v>
      </c>
      <c r="F242" s="54">
        <v>13</v>
      </c>
      <c r="G242" s="54">
        <v>12</v>
      </c>
      <c r="H242" s="54">
        <v>2022</v>
      </c>
      <c r="J242" s="55">
        <v>44908</v>
      </c>
      <c r="K242" s="54">
        <v>395.1</v>
      </c>
      <c r="L242" s="54">
        <v>417.3</v>
      </c>
      <c r="M242" s="54">
        <v>6.3</v>
      </c>
    </row>
    <row r="243" spans="1:13">
      <c r="A243" s="54" t="s">
        <v>640</v>
      </c>
      <c r="B243" s="54">
        <v>394.13</v>
      </c>
      <c r="C243" s="54">
        <v>420.34</v>
      </c>
      <c r="D243" s="54">
        <v>6.21</v>
      </c>
      <c r="F243" s="54">
        <v>14</v>
      </c>
      <c r="G243" s="54">
        <v>12</v>
      </c>
      <c r="H243" s="54">
        <v>2022</v>
      </c>
      <c r="J243" s="55">
        <v>44909</v>
      </c>
      <c r="K243" s="54">
        <v>394.1</v>
      </c>
      <c r="L243" s="54">
        <v>420.3</v>
      </c>
      <c r="M243" s="54">
        <v>6.2</v>
      </c>
    </row>
    <row r="244" spans="1:13">
      <c r="A244" s="54" t="s">
        <v>641</v>
      </c>
      <c r="B244" s="54">
        <v>394.26</v>
      </c>
      <c r="C244" s="54">
        <v>418.51</v>
      </c>
      <c r="D244" s="54">
        <v>6.13</v>
      </c>
      <c r="F244" s="54">
        <v>15</v>
      </c>
      <c r="G244" s="54">
        <v>12</v>
      </c>
      <c r="H244" s="54">
        <v>2022</v>
      </c>
      <c r="J244" s="55">
        <v>44910</v>
      </c>
      <c r="K244" s="54">
        <v>394.3</v>
      </c>
      <c r="L244" s="54">
        <v>418.5</v>
      </c>
      <c r="M244" s="54">
        <v>6.1</v>
      </c>
    </row>
    <row r="245" spans="1:13">
      <c r="A245" s="54" t="s">
        <v>642</v>
      </c>
      <c r="B245" s="54">
        <v>394.45</v>
      </c>
      <c r="C245" s="54">
        <v>418.95</v>
      </c>
      <c r="D245" s="54">
        <v>6.1</v>
      </c>
      <c r="F245" s="54">
        <v>16</v>
      </c>
      <c r="G245" s="54">
        <v>12</v>
      </c>
      <c r="H245" s="54">
        <v>2022</v>
      </c>
      <c r="J245" s="55">
        <v>44911</v>
      </c>
      <c r="K245" s="54">
        <v>394.5</v>
      </c>
      <c r="L245" s="54">
        <v>419</v>
      </c>
      <c r="M245" s="54">
        <v>6.1</v>
      </c>
    </row>
    <row r="246" spans="1:13">
      <c r="A246" s="54" t="s">
        <v>643</v>
      </c>
      <c r="B246" s="54">
        <v>394.29</v>
      </c>
      <c r="C246" s="54">
        <v>418.66</v>
      </c>
      <c r="D246" s="54">
        <v>5.92</v>
      </c>
      <c r="F246" s="54">
        <v>19</v>
      </c>
      <c r="G246" s="54">
        <v>12</v>
      </c>
      <c r="H246" s="54">
        <v>2022</v>
      </c>
      <c r="J246" s="55">
        <v>44914</v>
      </c>
      <c r="K246" s="54">
        <v>394.3</v>
      </c>
      <c r="L246" s="54">
        <v>418.7</v>
      </c>
      <c r="M246" s="54">
        <v>5.9</v>
      </c>
    </row>
    <row r="247" spans="1:13">
      <c r="A247" s="54" t="s">
        <v>644</v>
      </c>
      <c r="B247" s="54">
        <v>393.73</v>
      </c>
      <c r="C247" s="54">
        <v>418.5</v>
      </c>
      <c r="D247" s="54">
        <v>5.72</v>
      </c>
      <c r="F247" s="54">
        <v>20</v>
      </c>
      <c r="G247" s="54">
        <v>12</v>
      </c>
      <c r="H247" s="54">
        <v>2022</v>
      </c>
      <c r="J247" s="55">
        <v>44915</v>
      </c>
      <c r="K247" s="54">
        <v>393.7</v>
      </c>
      <c r="L247" s="54">
        <v>418.5</v>
      </c>
      <c r="M247" s="54">
        <v>5.7</v>
      </c>
    </row>
    <row r="248" spans="1:13">
      <c r="A248" s="54" t="s">
        <v>645</v>
      </c>
      <c r="B248" s="54">
        <v>393.97</v>
      </c>
      <c r="C248" s="54">
        <v>418.2</v>
      </c>
      <c r="D248" s="54">
        <v>5.58</v>
      </c>
      <c r="F248" s="54">
        <v>21</v>
      </c>
      <c r="G248" s="54">
        <v>12</v>
      </c>
      <c r="H248" s="54">
        <v>2022</v>
      </c>
      <c r="J248" s="55">
        <v>44916</v>
      </c>
      <c r="K248" s="54">
        <v>394</v>
      </c>
      <c r="L248" s="54">
        <v>418.2</v>
      </c>
      <c r="M248" s="54">
        <v>5.6</v>
      </c>
    </row>
    <row r="249" spans="1:13">
      <c r="A249" s="54" t="s">
        <v>646</v>
      </c>
      <c r="B249" s="54">
        <v>394.07</v>
      </c>
      <c r="C249" s="54">
        <v>418.74</v>
      </c>
      <c r="D249" s="54">
        <v>5.45</v>
      </c>
      <c r="F249" s="54">
        <v>22</v>
      </c>
      <c r="G249" s="54">
        <v>12</v>
      </c>
      <c r="H249" s="54">
        <v>2022</v>
      </c>
      <c r="J249" s="55">
        <v>44917</v>
      </c>
      <c r="K249" s="54">
        <v>394.1</v>
      </c>
      <c r="L249" s="54">
        <v>418.7</v>
      </c>
      <c r="M249" s="54">
        <v>5.5</v>
      </c>
    </row>
    <row r="250" spans="1:13">
      <c r="A250" s="54" t="s">
        <v>647</v>
      </c>
      <c r="B250" s="54">
        <v>393.81</v>
      </c>
      <c r="C250" s="54">
        <v>418.19</v>
      </c>
      <c r="D250" s="54">
        <v>5.79</v>
      </c>
      <c r="F250" s="54">
        <v>23</v>
      </c>
      <c r="G250" s="54">
        <v>12</v>
      </c>
      <c r="H250" s="54">
        <v>2022</v>
      </c>
      <c r="J250" s="55">
        <v>44918</v>
      </c>
      <c r="K250" s="54">
        <v>393.8</v>
      </c>
      <c r="L250" s="54">
        <v>418.2</v>
      </c>
      <c r="M250" s="54">
        <v>5.8</v>
      </c>
    </row>
    <row r="251" spans="1:13">
      <c r="A251" s="54" t="s">
        <v>648</v>
      </c>
      <c r="B251" s="54">
        <v>394.49</v>
      </c>
      <c r="C251" s="54">
        <v>419.07</v>
      </c>
      <c r="D251" s="54">
        <v>5.76</v>
      </c>
      <c r="F251" s="54">
        <v>26</v>
      </c>
      <c r="G251" s="54">
        <v>12</v>
      </c>
      <c r="H251" s="54">
        <v>2022</v>
      </c>
      <c r="J251" s="55">
        <v>44921</v>
      </c>
      <c r="K251" s="54">
        <v>394.5</v>
      </c>
      <c r="L251" s="54">
        <v>419.1</v>
      </c>
      <c r="M251" s="54">
        <v>5.8</v>
      </c>
    </row>
    <row r="252" spans="1:13">
      <c r="A252" s="54" t="s">
        <v>649</v>
      </c>
      <c r="B252" s="54">
        <v>393.6</v>
      </c>
      <c r="C252" s="54">
        <v>419.81</v>
      </c>
      <c r="D252" s="54">
        <v>5.61</v>
      </c>
      <c r="F252" s="54">
        <v>27</v>
      </c>
      <c r="G252" s="54">
        <v>12</v>
      </c>
      <c r="H252" s="54">
        <v>2022</v>
      </c>
      <c r="J252" s="55">
        <v>44922</v>
      </c>
      <c r="K252" s="54">
        <v>393.6</v>
      </c>
      <c r="L252" s="54">
        <v>419.8</v>
      </c>
      <c r="M252" s="54">
        <v>5.6</v>
      </c>
    </row>
    <row r="253" spans="1:13">
      <c r="A253" s="54" t="s">
        <v>650</v>
      </c>
      <c r="B253" s="54">
        <v>393.27</v>
      </c>
      <c r="C253" s="54">
        <v>418.12</v>
      </c>
      <c r="D253" s="54">
        <v>5.51</v>
      </c>
      <c r="F253" s="54">
        <v>28</v>
      </c>
      <c r="G253" s="54">
        <v>12</v>
      </c>
      <c r="H253" s="54">
        <v>2022</v>
      </c>
      <c r="J253" s="55">
        <v>44923</v>
      </c>
      <c r="K253" s="54">
        <v>393.3</v>
      </c>
      <c r="L253" s="54">
        <v>418.1</v>
      </c>
      <c r="M253" s="54">
        <v>5.5</v>
      </c>
    </row>
    <row r="254" spans="1:13">
      <c r="A254" s="54" t="s">
        <v>651</v>
      </c>
      <c r="B254" s="54">
        <v>393.41</v>
      </c>
      <c r="C254" s="54">
        <v>418.43</v>
      </c>
      <c r="D254" s="54">
        <v>5.45</v>
      </c>
      <c r="F254" s="54">
        <v>29</v>
      </c>
      <c r="G254" s="54">
        <v>12</v>
      </c>
      <c r="H254" s="54">
        <v>2022</v>
      </c>
      <c r="J254" s="55">
        <v>44924</v>
      </c>
      <c r="K254" s="54">
        <v>393.4</v>
      </c>
      <c r="L254" s="54">
        <v>418.4</v>
      </c>
      <c r="M254" s="54">
        <v>5.5</v>
      </c>
    </row>
    <row r="255" spans="1:13">
      <c r="A255" s="54" t="s">
        <v>652</v>
      </c>
      <c r="B255" s="54">
        <v>393.57</v>
      </c>
      <c r="C255" s="54">
        <v>420.06</v>
      </c>
      <c r="D255" s="54">
        <v>5.59</v>
      </c>
      <c r="F255" s="54">
        <v>30</v>
      </c>
      <c r="G255" s="54">
        <v>12</v>
      </c>
      <c r="H255" s="54">
        <v>2022</v>
      </c>
      <c r="J255" s="55">
        <v>44925</v>
      </c>
      <c r="K255" s="54">
        <v>393.6</v>
      </c>
      <c r="L255" s="54">
        <v>420.1</v>
      </c>
      <c r="M255" s="54">
        <v>5.6</v>
      </c>
    </row>
    <row r="256" spans="1:13">
      <c r="A256" s="54" t="s">
        <v>653</v>
      </c>
      <c r="B256" s="54">
        <v>394.69</v>
      </c>
      <c r="C256" s="54">
        <v>415.61</v>
      </c>
      <c r="D256" s="54">
        <v>5.57</v>
      </c>
      <c r="F256" s="54">
        <v>3</v>
      </c>
      <c r="G256" s="54">
        <v>1</v>
      </c>
      <c r="H256" s="54">
        <v>2023</v>
      </c>
      <c r="J256" s="55">
        <v>44929</v>
      </c>
      <c r="K256" s="54">
        <v>394.7</v>
      </c>
      <c r="L256" s="54">
        <v>415.6</v>
      </c>
      <c r="M256" s="54">
        <v>5.6</v>
      </c>
    </row>
    <row r="257" spans="1:13">
      <c r="A257" s="54" t="s">
        <v>654</v>
      </c>
      <c r="B257" s="54">
        <v>394.49</v>
      </c>
      <c r="C257" s="54">
        <v>418.95</v>
      </c>
      <c r="D257" s="54">
        <v>5.51</v>
      </c>
      <c r="F257" s="54">
        <v>4</v>
      </c>
      <c r="G257" s="54">
        <v>1</v>
      </c>
      <c r="H257" s="54">
        <v>2023</v>
      </c>
      <c r="J257" s="55">
        <v>44930</v>
      </c>
      <c r="K257" s="54">
        <v>394.5</v>
      </c>
      <c r="L257" s="54">
        <v>419</v>
      </c>
      <c r="M257" s="54">
        <v>5.5</v>
      </c>
    </row>
    <row r="258" spans="1:13">
      <c r="A258" s="54" t="s">
        <v>655</v>
      </c>
      <c r="B258" s="54">
        <v>394.78</v>
      </c>
      <c r="C258" s="54">
        <v>419.18</v>
      </c>
      <c r="D258" s="54">
        <v>5.49</v>
      </c>
      <c r="F258" s="54">
        <v>5</v>
      </c>
      <c r="G258" s="54">
        <v>1</v>
      </c>
      <c r="H258" s="54">
        <v>2023</v>
      </c>
      <c r="J258" s="55">
        <v>44931</v>
      </c>
      <c r="K258" s="54">
        <v>394.8</v>
      </c>
      <c r="L258" s="54">
        <v>419.2</v>
      </c>
      <c r="M258" s="54">
        <v>5.5</v>
      </c>
    </row>
    <row r="259" spans="1:13">
      <c r="A259" s="54" t="s">
        <v>656</v>
      </c>
      <c r="B259" s="54">
        <v>394.93</v>
      </c>
      <c r="C259" s="54">
        <v>421.43</v>
      </c>
      <c r="D259" s="54">
        <v>5.65</v>
      </c>
      <c r="F259" s="54">
        <v>9</v>
      </c>
      <c r="G259" s="54">
        <v>1</v>
      </c>
      <c r="H259" s="54">
        <v>2023</v>
      </c>
      <c r="J259" s="55">
        <v>44935</v>
      </c>
      <c r="K259" s="54">
        <v>394.9</v>
      </c>
      <c r="L259" s="54">
        <v>421.4</v>
      </c>
      <c r="M259" s="54">
        <v>5.7</v>
      </c>
    </row>
    <row r="260" spans="1:13">
      <c r="A260" s="54" t="s">
        <v>657</v>
      </c>
      <c r="B260" s="54">
        <v>395.13</v>
      </c>
      <c r="C260" s="54">
        <v>424.21</v>
      </c>
      <c r="D260" s="54">
        <v>5.68</v>
      </c>
      <c r="F260" s="54">
        <v>10</v>
      </c>
      <c r="G260" s="54">
        <v>1</v>
      </c>
      <c r="H260" s="54">
        <v>2023</v>
      </c>
      <c r="J260" s="55">
        <v>44936</v>
      </c>
      <c r="K260" s="54">
        <v>395.1</v>
      </c>
      <c r="L260" s="54">
        <v>424.2</v>
      </c>
      <c r="M260" s="54">
        <v>5.7</v>
      </c>
    </row>
    <row r="261" spans="1:13">
      <c r="A261" s="54" t="s">
        <v>658</v>
      </c>
      <c r="B261" s="54">
        <v>395.96</v>
      </c>
      <c r="C261" s="54">
        <v>425.58</v>
      </c>
      <c r="D261" s="54">
        <v>5.76</v>
      </c>
      <c r="F261" s="54">
        <v>11</v>
      </c>
      <c r="G261" s="54">
        <v>1</v>
      </c>
      <c r="H261" s="54">
        <v>2023</v>
      </c>
      <c r="J261" s="55">
        <v>44937</v>
      </c>
      <c r="K261" s="54">
        <v>396</v>
      </c>
      <c r="L261" s="54">
        <v>425.6</v>
      </c>
      <c r="M261" s="54">
        <v>5.8</v>
      </c>
    </row>
    <row r="262" spans="1:13">
      <c r="A262" s="54" t="s">
        <v>659</v>
      </c>
      <c r="B262" s="54">
        <v>396.31</v>
      </c>
      <c r="C262" s="54">
        <v>426.43</v>
      </c>
      <c r="D262" s="54">
        <v>5.85</v>
      </c>
      <c r="F262" s="54">
        <v>12</v>
      </c>
      <c r="G262" s="54">
        <v>1</v>
      </c>
      <c r="H262" s="54">
        <v>2023</v>
      </c>
      <c r="J262" s="55">
        <v>44938</v>
      </c>
      <c r="K262" s="54">
        <v>396.3</v>
      </c>
      <c r="L262" s="54">
        <v>426.4</v>
      </c>
      <c r="M262" s="54">
        <v>5.9</v>
      </c>
    </row>
    <row r="263" spans="1:13">
      <c r="A263" s="54" t="s">
        <v>660</v>
      </c>
      <c r="B263" s="54">
        <v>396.56</v>
      </c>
      <c r="C263" s="54">
        <v>429.91</v>
      </c>
      <c r="D263" s="54">
        <v>5.88</v>
      </c>
      <c r="F263" s="54">
        <v>13</v>
      </c>
      <c r="G263" s="54">
        <v>1</v>
      </c>
      <c r="H263" s="54">
        <v>2023</v>
      </c>
      <c r="J263" s="55">
        <v>44939</v>
      </c>
      <c r="K263" s="54">
        <v>396.6</v>
      </c>
      <c r="L263" s="54">
        <v>429.9</v>
      </c>
      <c r="M263" s="54">
        <v>5.9</v>
      </c>
    </row>
    <row r="264" spans="1:13">
      <c r="A264" s="54" t="s">
        <v>661</v>
      </c>
      <c r="B264" s="54">
        <v>396.8</v>
      </c>
      <c r="C264" s="54">
        <v>429.77</v>
      </c>
      <c r="D264" s="54">
        <v>5.8</v>
      </c>
      <c r="F264" s="54">
        <v>16</v>
      </c>
      <c r="G264" s="54">
        <v>1</v>
      </c>
      <c r="H264" s="54">
        <v>2023</v>
      </c>
      <c r="J264" s="55">
        <v>44942</v>
      </c>
      <c r="K264" s="54">
        <v>396.8</v>
      </c>
      <c r="L264" s="54">
        <v>429.8</v>
      </c>
      <c r="M264" s="54">
        <v>5.8</v>
      </c>
    </row>
    <row r="265" spans="1:13">
      <c r="A265" s="54" t="s">
        <v>662</v>
      </c>
      <c r="B265" s="54">
        <v>396.84</v>
      </c>
      <c r="C265" s="54">
        <v>429.5</v>
      </c>
      <c r="D265" s="54">
        <v>5.78</v>
      </c>
      <c r="F265" s="54">
        <v>17</v>
      </c>
      <c r="G265" s="54">
        <v>1</v>
      </c>
      <c r="H265" s="54">
        <v>2023</v>
      </c>
      <c r="J265" s="55">
        <v>44943</v>
      </c>
      <c r="K265" s="54">
        <v>396.8</v>
      </c>
      <c r="L265" s="54">
        <v>429.5</v>
      </c>
      <c r="M265" s="54">
        <v>5.8</v>
      </c>
    </row>
    <row r="266" spans="1:13">
      <c r="A266" s="54" t="s">
        <v>663</v>
      </c>
      <c r="B266" s="54">
        <v>396.36</v>
      </c>
      <c r="C266" s="54">
        <v>430.09</v>
      </c>
      <c r="D266" s="54">
        <v>5.76</v>
      </c>
      <c r="F266" s="54">
        <v>18</v>
      </c>
      <c r="G266" s="54">
        <v>1</v>
      </c>
      <c r="H266" s="54">
        <v>2023</v>
      </c>
      <c r="J266" s="55">
        <v>44944</v>
      </c>
      <c r="K266" s="54">
        <v>396.4</v>
      </c>
      <c r="L266" s="54">
        <v>430.1</v>
      </c>
      <c r="M266" s="54">
        <v>5.8</v>
      </c>
    </row>
    <row r="267" spans="1:13">
      <c r="A267" s="54" t="s">
        <v>664</v>
      </c>
      <c r="B267" s="54">
        <v>396.37</v>
      </c>
      <c r="C267" s="54">
        <v>429.23</v>
      </c>
      <c r="D267" s="54">
        <v>5.76</v>
      </c>
      <c r="F267" s="54">
        <v>19</v>
      </c>
      <c r="G267" s="54">
        <v>1</v>
      </c>
      <c r="H267" s="54">
        <v>2023</v>
      </c>
      <c r="J267" s="55">
        <v>44945</v>
      </c>
      <c r="K267" s="54">
        <v>396.4</v>
      </c>
      <c r="L267" s="54">
        <v>429.2</v>
      </c>
      <c r="M267" s="54">
        <v>5.8</v>
      </c>
    </row>
    <row r="268" spans="1:13">
      <c r="A268" s="54" t="s">
        <v>665</v>
      </c>
      <c r="B268" s="54">
        <v>396.25</v>
      </c>
      <c r="C268" s="54">
        <v>429.54</v>
      </c>
      <c r="D268" s="54">
        <v>5.77</v>
      </c>
      <c r="F268" s="54">
        <v>20</v>
      </c>
      <c r="G268" s="54">
        <v>1</v>
      </c>
      <c r="H268" s="54">
        <v>2023</v>
      </c>
      <c r="J268" s="55">
        <v>44946</v>
      </c>
      <c r="K268" s="54">
        <v>396.3</v>
      </c>
      <c r="L268" s="54">
        <v>429.5</v>
      </c>
      <c r="M268" s="54">
        <v>5.8</v>
      </c>
    </row>
    <row r="269" spans="1:13">
      <c r="A269" s="54" t="s">
        <v>666</v>
      </c>
      <c r="B269" s="54">
        <v>396.66</v>
      </c>
      <c r="C269" s="54">
        <v>432.44</v>
      </c>
      <c r="D269" s="54">
        <v>5.78</v>
      </c>
      <c r="F269" s="54">
        <v>23</v>
      </c>
      <c r="G269" s="54">
        <v>1</v>
      </c>
      <c r="H269" s="54">
        <v>2023</v>
      </c>
      <c r="J269" s="55">
        <v>44949</v>
      </c>
      <c r="K269" s="54">
        <v>396.7</v>
      </c>
      <c r="L269" s="54">
        <v>432.4</v>
      </c>
      <c r="M269" s="54">
        <v>5.8</v>
      </c>
    </row>
    <row r="270" spans="1:13">
      <c r="A270" s="54" t="s">
        <v>667</v>
      </c>
      <c r="B270" s="54">
        <v>396.4</v>
      </c>
      <c r="C270" s="54">
        <v>430.53</v>
      </c>
      <c r="D270" s="54">
        <v>5.77</v>
      </c>
      <c r="F270" s="54">
        <v>24</v>
      </c>
      <c r="G270" s="54">
        <v>1</v>
      </c>
      <c r="H270" s="54">
        <v>2023</v>
      </c>
      <c r="J270" s="55">
        <v>44950</v>
      </c>
      <c r="K270" s="54">
        <v>396.4</v>
      </c>
      <c r="L270" s="54">
        <v>430.5</v>
      </c>
      <c r="M270" s="54">
        <v>5.8</v>
      </c>
    </row>
    <row r="271" spans="1:13">
      <c r="A271" s="54" t="s">
        <v>668</v>
      </c>
      <c r="B271" s="54">
        <v>396.02</v>
      </c>
      <c r="C271" s="54">
        <v>430.32</v>
      </c>
      <c r="D271" s="54">
        <v>5.73</v>
      </c>
      <c r="F271" s="54">
        <v>25</v>
      </c>
      <c r="G271" s="54">
        <v>1</v>
      </c>
      <c r="H271" s="54">
        <v>2023</v>
      </c>
      <c r="J271" s="55">
        <v>44951</v>
      </c>
      <c r="K271" s="54">
        <v>396</v>
      </c>
      <c r="L271" s="54">
        <v>430.3</v>
      </c>
      <c r="M271" s="54">
        <v>5.7</v>
      </c>
    </row>
    <row r="272" spans="1:13">
      <c r="A272" s="54" t="s">
        <v>669</v>
      </c>
      <c r="B272" s="54">
        <v>395.65</v>
      </c>
      <c r="C272" s="54">
        <v>431.46</v>
      </c>
      <c r="D272" s="54">
        <v>5.73</v>
      </c>
      <c r="F272" s="54">
        <v>26</v>
      </c>
      <c r="G272" s="54">
        <v>1</v>
      </c>
      <c r="H272" s="54">
        <v>2023</v>
      </c>
      <c r="J272" s="55">
        <v>44952</v>
      </c>
      <c r="K272" s="54">
        <v>395.7</v>
      </c>
      <c r="L272" s="54">
        <v>431.5</v>
      </c>
      <c r="M272" s="54">
        <v>5.7</v>
      </c>
    </row>
    <row r="273" spans="1:13">
      <c r="A273" s="54" t="s">
        <v>670</v>
      </c>
      <c r="B273" s="54">
        <v>396.02</v>
      </c>
      <c r="C273" s="54">
        <v>431.27</v>
      </c>
      <c r="D273" s="54">
        <v>5.71</v>
      </c>
      <c r="F273" s="54">
        <v>27</v>
      </c>
      <c r="G273" s="54">
        <v>1</v>
      </c>
      <c r="H273" s="54">
        <v>2023</v>
      </c>
      <c r="J273" s="55">
        <v>44953</v>
      </c>
      <c r="K273" s="54">
        <v>396</v>
      </c>
      <c r="L273" s="54">
        <v>431.3</v>
      </c>
      <c r="M273" s="54">
        <v>5.7</v>
      </c>
    </row>
    <row r="274" spans="1:13">
      <c r="A274" s="54" t="s">
        <v>671</v>
      </c>
      <c r="B274" s="54">
        <v>395.88</v>
      </c>
      <c r="C274" s="54">
        <v>431.87</v>
      </c>
      <c r="D274" s="54">
        <v>5.69</v>
      </c>
      <c r="F274" s="54">
        <v>30</v>
      </c>
      <c r="G274" s="54">
        <v>1</v>
      </c>
      <c r="H274" s="54">
        <v>2023</v>
      </c>
      <c r="J274" s="55">
        <v>44956</v>
      </c>
      <c r="K274" s="54">
        <v>395.9</v>
      </c>
      <c r="L274" s="54">
        <v>431.9</v>
      </c>
      <c r="M274" s="54">
        <v>5.7</v>
      </c>
    </row>
    <row r="275" spans="1:13">
      <c r="A275" s="54" t="s">
        <v>672</v>
      </c>
      <c r="B275" s="54">
        <v>395.67</v>
      </c>
      <c r="C275" s="54">
        <v>428.27</v>
      </c>
      <c r="D275" s="54">
        <v>5.61</v>
      </c>
      <c r="F275" s="54">
        <v>31</v>
      </c>
      <c r="G275" s="54">
        <v>1</v>
      </c>
      <c r="H275" s="54">
        <v>2023</v>
      </c>
      <c r="J275" s="55">
        <v>44957</v>
      </c>
      <c r="K275" s="54">
        <v>395.7</v>
      </c>
      <c r="L275" s="54">
        <v>428.3</v>
      </c>
      <c r="M275" s="54">
        <v>5.6</v>
      </c>
    </row>
    <row r="276" spans="1:13">
      <c r="A276" s="54" t="s">
        <v>673</v>
      </c>
      <c r="B276" s="54">
        <v>395.74</v>
      </c>
      <c r="C276" s="54">
        <v>430.96</v>
      </c>
      <c r="D276" s="54">
        <v>5.65</v>
      </c>
      <c r="F276" s="54">
        <v>1</v>
      </c>
      <c r="G276" s="54">
        <v>2</v>
      </c>
      <c r="H276" s="54">
        <v>2023</v>
      </c>
      <c r="J276" s="55">
        <v>44958</v>
      </c>
      <c r="K276" s="54">
        <v>395.7</v>
      </c>
      <c r="L276" s="54">
        <v>431</v>
      </c>
      <c r="M276" s="54">
        <v>5.7</v>
      </c>
    </row>
    <row r="277" spans="1:13">
      <c r="A277" s="54" t="s">
        <v>674</v>
      </c>
      <c r="B277" s="54">
        <v>396.04</v>
      </c>
      <c r="C277" s="54">
        <v>434.97</v>
      </c>
      <c r="D277" s="54">
        <v>5.65</v>
      </c>
      <c r="F277" s="54">
        <v>2</v>
      </c>
      <c r="G277" s="54">
        <v>2</v>
      </c>
      <c r="H277" s="54">
        <v>2023</v>
      </c>
      <c r="J277" s="55">
        <v>44959</v>
      </c>
      <c r="K277" s="54">
        <v>396</v>
      </c>
      <c r="L277" s="54">
        <v>435</v>
      </c>
      <c r="M277" s="54">
        <v>5.7</v>
      </c>
    </row>
    <row r="278" spans="1:13">
      <c r="A278" s="54" t="s">
        <v>675</v>
      </c>
      <c r="B278" s="54">
        <v>396.48</v>
      </c>
      <c r="C278" s="54">
        <v>433.59</v>
      </c>
      <c r="D278" s="54">
        <v>5.63</v>
      </c>
      <c r="F278" s="54">
        <v>3</v>
      </c>
      <c r="G278" s="54">
        <v>2</v>
      </c>
      <c r="H278" s="54">
        <v>2023</v>
      </c>
      <c r="J278" s="55">
        <v>44960</v>
      </c>
      <c r="K278" s="54">
        <v>396.5</v>
      </c>
      <c r="L278" s="54">
        <v>433.6</v>
      </c>
      <c r="M278" s="54">
        <v>5.6</v>
      </c>
    </row>
    <row r="279" spans="1:13">
      <c r="A279" s="54" t="s">
        <v>676</v>
      </c>
      <c r="B279" s="54">
        <v>396.62</v>
      </c>
      <c r="C279" s="54">
        <v>426.96</v>
      </c>
      <c r="D279" s="54">
        <v>5.61</v>
      </c>
      <c r="F279" s="54">
        <v>6</v>
      </c>
      <c r="G279" s="54">
        <v>2</v>
      </c>
      <c r="H279" s="54">
        <v>2023</v>
      </c>
      <c r="J279" s="55">
        <v>44963</v>
      </c>
      <c r="K279" s="54">
        <v>396.6</v>
      </c>
      <c r="L279" s="54">
        <v>427</v>
      </c>
      <c r="M279" s="54">
        <v>5.6</v>
      </c>
    </row>
    <row r="280" spans="1:13">
      <c r="A280" s="54" t="s">
        <v>677</v>
      </c>
      <c r="B280" s="54">
        <v>395.88</v>
      </c>
      <c r="C280" s="54">
        <v>424.11</v>
      </c>
      <c r="D280" s="54">
        <v>5.59</v>
      </c>
      <c r="F280" s="54">
        <v>7</v>
      </c>
      <c r="G280" s="54">
        <v>2</v>
      </c>
      <c r="H280" s="54">
        <v>2023</v>
      </c>
      <c r="J280" s="55">
        <v>44964</v>
      </c>
      <c r="K280" s="54">
        <v>395.9</v>
      </c>
      <c r="L280" s="54">
        <v>424.1</v>
      </c>
      <c r="M280" s="54">
        <v>5.6</v>
      </c>
    </row>
    <row r="281" spans="1:13">
      <c r="A281" s="54" t="s">
        <v>678</v>
      </c>
      <c r="B281" s="54">
        <v>395.9</v>
      </c>
      <c r="C281" s="54">
        <v>425.39</v>
      </c>
      <c r="D281" s="54">
        <v>5.53</v>
      </c>
      <c r="F281" s="54">
        <v>8</v>
      </c>
      <c r="G281" s="54">
        <v>2</v>
      </c>
      <c r="H281" s="54">
        <v>2023</v>
      </c>
      <c r="J281" s="55">
        <v>44965</v>
      </c>
      <c r="K281" s="54">
        <v>395.9</v>
      </c>
      <c r="L281" s="54">
        <v>425.4</v>
      </c>
      <c r="M281" s="54">
        <v>5.5</v>
      </c>
    </row>
    <row r="282" spans="1:13">
      <c r="A282" s="54" t="s">
        <v>679</v>
      </c>
      <c r="B282" s="54">
        <v>395.92</v>
      </c>
      <c r="C282" s="54">
        <v>426.6</v>
      </c>
      <c r="D282" s="54">
        <v>5.44</v>
      </c>
      <c r="F282" s="54">
        <v>9</v>
      </c>
      <c r="G282" s="54">
        <v>2</v>
      </c>
      <c r="H282" s="54">
        <v>2023</v>
      </c>
      <c r="J282" s="55">
        <v>44966</v>
      </c>
      <c r="K282" s="54">
        <v>395.9</v>
      </c>
      <c r="L282" s="54">
        <v>426.6</v>
      </c>
      <c r="M282" s="54">
        <v>5.4</v>
      </c>
    </row>
    <row r="283" spans="1:13">
      <c r="A283" s="54" t="s">
        <v>680</v>
      </c>
      <c r="B283" s="54">
        <v>395.24</v>
      </c>
      <c r="C283" s="54">
        <v>423.26</v>
      </c>
      <c r="D283" s="54">
        <v>5.41</v>
      </c>
      <c r="F283" s="54">
        <v>10</v>
      </c>
      <c r="G283" s="54">
        <v>2</v>
      </c>
      <c r="H283" s="54">
        <v>2023</v>
      </c>
      <c r="J283" s="55">
        <v>44967</v>
      </c>
      <c r="K283" s="54">
        <v>395.2</v>
      </c>
      <c r="L283" s="54">
        <v>423.3</v>
      </c>
      <c r="M283" s="54">
        <v>5.4</v>
      </c>
    </row>
    <row r="284" spans="1:13">
      <c r="A284" s="54" t="s">
        <v>681</v>
      </c>
      <c r="B284" s="54">
        <v>394.69</v>
      </c>
      <c r="C284" s="54">
        <v>421.57</v>
      </c>
      <c r="D284" s="54">
        <v>5.35</v>
      </c>
      <c r="F284" s="54">
        <v>13</v>
      </c>
      <c r="G284" s="54">
        <v>2</v>
      </c>
      <c r="H284" s="54">
        <v>2023</v>
      </c>
      <c r="J284" s="55">
        <v>44970</v>
      </c>
      <c r="K284" s="54">
        <v>394.7</v>
      </c>
      <c r="L284" s="54">
        <v>421.6</v>
      </c>
      <c r="M284" s="54">
        <v>5.4</v>
      </c>
    </row>
    <row r="285" spans="1:13">
      <c r="A285" s="54" t="s">
        <v>682</v>
      </c>
      <c r="B285" s="54">
        <v>394.1</v>
      </c>
      <c r="C285" s="54">
        <v>423.78</v>
      </c>
      <c r="D285" s="54">
        <v>5.34</v>
      </c>
      <c r="F285" s="54">
        <v>14</v>
      </c>
      <c r="G285" s="54">
        <v>2</v>
      </c>
      <c r="H285" s="54">
        <v>2023</v>
      </c>
      <c r="J285" s="55">
        <v>44971</v>
      </c>
      <c r="K285" s="54">
        <v>394.1</v>
      </c>
      <c r="L285" s="54">
        <v>423.8</v>
      </c>
      <c r="M285" s="54">
        <v>5.3</v>
      </c>
    </row>
    <row r="286" spans="1:13">
      <c r="A286" s="54" t="s">
        <v>683</v>
      </c>
      <c r="B286" s="54">
        <v>393.5</v>
      </c>
      <c r="C286" s="54">
        <v>421.71</v>
      </c>
      <c r="D286" s="54">
        <v>5.29</v>
      </c>
      <c r="F286" s="54">
        <v>15</v>
      </c>
      <c r="G286" s="54">
        <v>2</v>
      </c>
      <c r="H286" s="54">
        <v>2023</v>
      </c>
      <c r="J286" s="55">
        <v>44972</v>
      </c>
      <c r="K286" s="54">
        <v>393.5</v>
      </c>
      <c r="L286" s="54">
        <v>421.7</v>
      </c>
      <c r="M286" s="54">
        <v>5.3</v>
      </c>
    </row>
    <row r="287" spans="1:13">
      <c r="A287" s="54" t="s">
        <v>684</v>
      </c>
      <c r="B287" s="54">
        <v>393.52</v>
      </c>
      <c r="C287" s="54">
        <v>421.26</v>
      </c>
      <c r="D287" s="54">
        <v>5.26</v>
      </c>
      <c r="F287" s="54">
        <v>16</v>
      </c>
      <c r="G287" s="54">
        <v>2</v>
      </c>
      <c r="H287" s="54">
        <v>2023</v>
      </c>
      <c r="J287" s="55">
        <v>44973</v>
      </c>
      <c r="K287" s="54">
        <v>393.5</v>
      </c>
      <c r="L287" s="54">
        <v>421.3</v>
      </c>
      <c r="M287" s="54">
        <v>5.3</v>
      </c>
    </row>
    <row r="288" spans="1:13">
      <c r="A288" s="54" t="s">
        <v>685</v>
      </c>
      <c r="B288" s="54">
        <v>392.89</v>
      </c>
      <c r="C288" s="54">
        <v>417.96</v>
      </c>
      <c r="D288" s="54">
        <v>5.27</v>
      </c>
      <c r="F288" s="54">
        <v>17</v>
      </c>
      <c r="G288" s="54">
        <v>2</v>
      </c>
      <c r="H288" s="54">
        <v>2023</v>
      </c>
      <c r="J288" s="55">
        <v>44974</v>
      </c>
      <c r="K288" s="54">
        <v>392.9</v>
      </c>
      <c r="L288" s="54">
        <v>418</v>
      </c>
      <c r="M288" s="54">
        <v>5.3</v>
      </c>
    </row>
    <row r="289" spans="1:13">
      <c r="A289" s="54" t="s">
        <v>686</v>
      </c>
      <c r="B289" s="54">
        <v>392.35</v>
      </c>
      <c r="C289" s="54">
        <v>419.3</v>
      </c>
      <c r="D289" s="54">
        <v>5.28</v>
      </c>
      <c r="F289" s="54">
        <v>20</v>
      </c>
      <c r="G289" s="54">
        <v>2</v>
      </c>
      <c r="H289" s="54">
        <v>2023</v>
      </c>
      <c r="J289" s="55">
        <v>44977</v>
      </c>
      <c r="K289" s="54">
        <v>392.4</v>
      </c>
      <c r="L289" s="54">
        <v>419.3</v>
      </c>
      <c r="M289" s="54">
        <v>5.3</v>
      </c>
    </row>
    <row r="290" spans="1:13">
      <c r="A290" s="54" t="s">
        <v>687</v>
      </c>
      <c r="B290" s="54">
        <v>391.68</v>
      </c>
      <c r="C290" s="54">
        <v>417.06</v>
      </c>
      <c r="D290" s="54">
        <v>5.25</v>
      </c>
      <c r="F290" s="54">
        <v>21</v>
      </c>
      <c r="G290" s="54">
        <v>2</v>
      </c>
      <c r="H290" s="54">
        <v>2023</v>
      </c>
      <c r="J290" s="55">
        <v>44978</v>
      </c>
      <c r="K290" s="54">
        <v>391.7</v>
      </c>
      <c r="L290" s="54">
        <v>417.1</v>
      </c>
      <c r="M290" s="54">
        <v>5.3</v>
      </c>
    </row>
    <row r="291" spans="1:13">
      <c r="A291" s="54" t="s">
        <v>688</v>
      </c>
      <c r="B291" s="54">
        <v>390.48</v>
      </c>
      <c r="C291" s="54">
        <v>414.96</v>
      </c>
      <c r="D291" s="54">
        <v>5.21</v>
      </c>
      <c r="F291" s="54">
        <v>22</v>
      </c>
      <c r="G291" s="54">
        <v>2</v>
      </c>
      <c r="H291" s="54">
        <v>2023</v>
      </c>
      <c r="J291" s="55">
        <v>44979</v>
      </c>
      <c r="K291" s="54">
        <v>390.5</v>
      </c>
      <c r="L291" s="54">
        <v>415</v>
      </c>
      <c r="M291" s="54">
        <v>5.2</v>
      </c>
    </row>
    <row r="292" spans="1:13">
      <c r="A292" s="54" t="s">
        <v>689</v>
      </c>
      <c r="B292" s="54">
        <v>390.08</v>
      </c>
      <c r="C292" s="54">
        <v>413.41</v>
      </c>
      <c r="D292" s="54">
        <v>5.2</v>
      </c>
      <c r="F292" s="54">
        <v>23</v>
      </c>
      <c r="G292" s="54">
        <v>2</v>
      </c>
      <c r="H292" s="54">
        <v>2023</v>
      </c>
      <c r="J292" s="55">
        <v>44980</v>
      </c>
      <c r="K292" s="54">
        <v>390.1</v>
      </c>
      <c r="L292" s="54">
        <v>413.4</v>
      </c>
      <c r="M292" s="54">
        <v>5.2</v>
      </c>
    </row>
    <row r="293" spans="1:13">
      <c r="A293" s="54" t="s">
        <v>690</v>
      </c>
      <c r="B293" s="54">
        <v>389.42</v>
      </c>
      <c r="C293" s="54">
        <v>412.28</v>
      </c>
      <c r="D293" s="54">
        <v>5.13</v>
      </c>
      <c r="F293" s="54">
        <v>24</v>
      </c>
      <c r="G293" s="54">
        <v>2</v>
      </c>
      <c r="H293" s="54">
        <v>2023</v>
      </c>
      <c r="J293" s="55">
        <v>44981</v>
      </c>
      <c r="K293" s="54">
        <v>389.4</v>
      </c>
      <c r="L293" s="54">
        <v>412.3</v>
      </c>
      <c r="M293" s="54">
        <v>5.0999999999999996</v>
      </c>
    </row>
    <row r="294" spans="1:13">
      <c r="A294" s="54" t="s">
        <v>691</v>
      </c>
      <c r="B294" s="54">
        <v>389.06</v>
      </c>
      <c r="C294" s="54">
        <v>411.12</v>
      </c>
      <c r="D294" s="54">
        <v>5.18</v>
      </c>
      <c r="F294" s="54">
        <v>27</v>
      </c>
      <c r="G294" s="54">
        <v>2</v>
      </c>
      <c r="H294" s="54">
        <v>2023</v>
      </c>
      <c r="J294" s="55">
        <v>44984</v>
      </c>
      <c r="K294" s="54">
        <v>389.1</v>
      </c>
      <c r="L294" s="54">
        <v>411.1</v>
      </c>
      <c r="M294" s="54">
        <v>5.2</v>
      </c>
    </row>
    <row r="295" spans="1:13">
      <c r="A295" s="54" t="s">
        <v>692</v>
      </c>
      <c r="B295" s="54">
        <v>389.34</v>
      </c>
      <c r="C295" s="54">
        <v>413.4</v>
      </c>
      <c r="D295" s="54">
        <v>5.18</v>
      </c>
      <c r="F295" s="54">
        <v>28</v>
      </c>
      <c r="G295" s="54">
        <v>2</v>
      </c>
      <c r="H295" s="54">
        <v>2023</v>
      </c>
      <c r="J295" s="55">
        <v>44985</v>
      </c>
      <c r="K295" s="54">
        <v>389.3</v>
      </c>
      <c r="L295" s="54">
        <v>413.4</v>
      </c>
      <c r="M295" s="54">
        <v>5.2</v>
      </c>
    </row>
    <row r="296" spans="1:13">
      <c r="A296" s="54" t="s">
        <v>693</v>
      </c>
      <c r="B296" s="54">
        <v>389.01</v>
      </c>
      <c r="C296" s="54">
        <v>414.88</v>
      </c>
      <c r="D296" s="54">
        <v>5.17</v>
      </c>
      <c r="F296" s="54">
        <v>1</v>
      </c>
      <c r="G296" s="54">
        <v>3</v>
      </c>
      <c r="H296" s="54">
        <v>2023</v>
      </c>
      <c r="J296" s="55">
        <v>44986</v>
      </c>
      <c r="K296" s="54">
        <v>389</v>
      </c>
      <c r="L296" s="54">
        <v>414.9</v>
      </c>
      <c r="M296" s="54">
        <v>5.2</v>
      </c>
    </row>
    <row r="297" spans="1:13">
      <c r="A297" s="54" t="s">
        <v>694</v>
      </c>
      <c r="B297" s="54">
        <v>388.95</v>
      </c>
      <c r="C297" s="54">
        <v>412.87</v>
      </c>
      <c r="D297" s="54">
        <v>5.15</v>
      </c>
      <c r="F297" s="54">
        <v>2</v>
      </c>
      <c r="G297" s="54">
        <v>3</v>
      </c>
      <c r="H297" s="54">
        <v>2023</v>
      </c>
      <c r="J297" s="55">
        <v>44987</v>
      </c>
      <c r="K297" s="54">
        <v>389</v>
      </c>
      <c r="L297" s="54">
        <v>412.9</v>
      </c>
      <c r="M297" s="54">
        <v>5.2</v>
      </c>
    </row>
    <row r="298" spans="1:13">
      <c r="A298" s="54" t="s">
        <v>695</v>
      </c>
      <c r="B298" s="54">
        <v>388.17</v>
      </c>
      <c r="C298" s="54">
        <v>412.08</v>
      </c>
      <c r="D298" s="54">
        <v>5.15</v>
      </c>
      <c r="F298" s="54">
        <v>3</v>
      </c>
      <c r="G298" s="54">
        <v>3</v>
      </c>
      <c r="H298" s="54">
        <v>2023</v>
      </c>
      <c r="J298" s="55">
        <v>44988</v>
      </c>
      <c r="K298" s="54">
        <v>388.2</v>
      </c>
      <c r="L298" s="54">
        <v>412.1</v>
      </c>
      <c r="M298" s="54">
        <v>5.2</v>
      </c>
    </row>
    <row r="299" spans="1:13">
      <c r="A299" s="54" t="s">
        <v>696</v>
      </c>
      <c r="B299" s="54">
        <v>388.49</v>
      </c>
      <c r="C299" s="54">
        <v>412.85</v>
      </c>
      <c r="D299" s="54">
        <v>5.16</v>
      </c>
      <c r="F299" s="54">
        <v>6</v>
      </c>
      <c r="G299" s="54">
        <v>3</v>
      </c>
      <c r="H299" s="54">
        <v>2023</v>
      </c>
      <c r="J299" s="55">
        <v>44991</v>
      </c>
      <c r="K299" s="54">
        <v>388.5</v>
      </c>
      <c r="L299" s="54">
        <v>412.9</v>
      </c>
      <c r="M299" s="54">
        <v>5.2</v>
      </c>
    </row>
    <row r="300" spans="1:13">
      <c r="A300" s="54" t="s">
        <v>697</v>
      </c>
      <c r="B300" s="54">
        <v>388.6</v>
      </c>
      <c r="C300" s="54">
        <v>414.21</v>
      </c>
      <c r="D300" s="54">
        <v>5.15</v>
      </c>
      <c r="F300" s="54">
        <v>7</v>
      </c>
      <c r="G300" s="54">
        <v>3</v>
      </c>
      <c r="H300" s="54">
        <v>2023</v>
      </c>
      <c r="J300" s="55">
        <v>44992</v>
      </c>
      <c r="K300" s="54">
        <v>388.6</v>
      </c>
      <c r="L300" s="54">
        <v>414.2</v>
      </c>
      <c r="M300" s="54">
        <v>5.2</v>
      </c>
    </row>
    <row r="301" spans="1:13">
      <c r="A301" s="54" t="s">
        <v>698</v>
      </c>
      <c r="B301" s="54">
        <v>388.49</v>
      </c>
      <c r="C301" s="54">
        <v>410.56</v>
      </c>
      <c r="D301" s="54">
        <v>5.12</v>
      </c>
      <c r="F301" s="54">
        <v>9</v>
      </c>
      <c r="G301" s="54">
        <v>3</v>
      </c>
      <c r="H301" s="54">
        <v>2023</v>
      </c>
      <c r="J301" s="55">
        <v>44994</v>
      </c>
      <c r="K301" s="54">
        <v>388.5</v>
      </c>
      <c r="L301" s="54">
        <v>410.6</v>
      </c>
      <c r="M301" s="54">
        <v>5.0999999999999996</v>
      </c>
    </row>
    <row r="302" spans="1:13">
      <c r="A302" s="54" t="s">
        <v>699</v>
      </c>
      <c r="B302" s="54">
        <v>388.18</v>
      </c>
      <c r="C302" s="54">
        <v>411</v>
      </c>
      <c r="D302" s="54">
        <v>5.1100000000000003</v>
      </c>
      <c r="F302" s="54">
        <v>10</v>
      </c>
      <c r="G302" s="54">
        <v>3</v>
      </c>
      <c r="H302" s="54">
        <v>2023</v>
      </c>
      <c r="J302" s="55">
        <v>44995</v>
      </c>
      <c r="K302" s="54">
        <v>388.2</v>
      </c>
      <c r="L302" s="54">
        <v>411</v>
      </c>
      <c r="M302" s="54">
        <v>5.0999999999999996</v>
      </c>
    </row>
    <row r="303" spans="1:13">
      <c r="A303" s="54" t="s">
        <v>700</v>
      </c>
      <c r="B303" s="54">
        <v>388.44</v>
      </c>
      <c r="C303" s="54">
        <v>414.47</v>
      </c>
      <c r="D303" s="54">
        <v>5.17</v>
      </c>
      <c r="F303" s="54">
        <v>13</v>
      </c>
      <c r="G303" s="54">
        <v>3</v>
      </c>
      <c r="H303" s="54">
        <v>2023</v>
      </c>
      <c r="J303" s="55">
        <v>44998</v>
      </c>
      <c r="K303" s="54">
        <v>388.4</v>
      </c>
      <c r="L303" s="54">
        <v>414.5</v>
      </c>
      <c r="M303" s="54">
        <v>5.2</v>
      </c>
    </row>
    <row r="304" spans="1:13">
      <c r="A304" s="54" t="s">
        <v>701</v>
      </c>
      <c r="B304" s="54">
        <v>388.79</v>
      </c>
      <c r="C304" s="54">
        <v>416.78</v>
      </c>
      <c r="D304" s="54">
        <v>5.16</v>
      </c>
      <c r="F304" s="54">
        <v>14</v>
      </c>
      <c r="G304" s="54">
        <v>3</v>
      </c>
      <c r="H304" s="54">
        <v>2023</v>
      </c>
      <c r="J304" s="55">
        <v>44999</v>
      </c>
      <c r="K304" s="54">
        <v>388.8</v>
      </c>
      <c r="L304" s="54">
        <v>416.8</v>
      </c>
      <c r="M304" s="54">
        <v>5.2</v>
      </c>
    </row>
    <row r="305" spans="1:13">
      <c r="A305" s="54" t="s">
        <v>702</v>
      </c>
      <c r="B305" s="54">
        <v>388.4</v>
      </c>
      <c r="C305" s="54">
        <v>412.75</v>
      </c>
      <c r="D305" s="54">
        <v>5.12</v>
      </c>
      <c r="F305" s="54">
        <v>15</v>
      </c>
      <c r="G305" s="54">
        <v>3</v>
      </c>
      <c r="H305" s="54">
        <v>2023</v>
      </c>
      <c r="J305" s="55">
        <v>45000</v>
      </c>
      <c r="K305" s="54">
        <v>388.4</v>
      </c>
      <c r="L305" s="54">
        <v>412.8</v>
      </c>
      <c r="M305" s="54">
        <v>5.0999999999999996</v>
      </c>
    </row>
    <row r="306" spans="1:13">
      <c r="A306" s="54" t="s">
        <v>703</v>
      </c>
      <c r="B306" s="54">
        <v>388.63</v>
      </c>
      <c r="C306" s="54">
        <v>412.53</v>
      </c>
      <c r="D306" s="54">
        <v>5.0999999999999996</v>
      </c>
      <c r="F306" s="54">
        <v>16</v>
      </c>
      <c r="G306" s="54">
        <v>3</v>
      </c>
      <c r="H306" s="54">
        <v>2023</v>
      </c>
      <c r="J306" s="55">
        <v>45001</v>
      </c>
      <c r="K306" s="54">
        <v>388.6</v>
      </c>
      <c r="L306" s="54">
        <v>412.5</v>
      </c>
      <c r="M306" s="54">
        <v>5.0999999999999996</v>
      </c>
    </row>
    <row r="307" spans="1:13">
      <c r="A307" s="54" t="s">
        <v>704</v>
      </c>
      <c r="B307" s="54">
        <v>388.28</v>
      </c>
      <c r="C307" s="54">
        <v>412.9</v>
      </c>
      <c r="D307" s="54">
        <v>5.07</v>
      </c>
      <c r="F307" s="54">
        <v>17</v>
      </c>
      <c r="G307" s="54">
        <v>3</v>
      </c>
      <c r="H307" s="54">
        <v>2023</v>
      </c>
      <c r="J307" s="55">
        <v>45002</v>
      </c>
      <c r="K307" s="54">
        <v>388.3</v>
      </c>
      <c r="L307" s="54">
        <v>412.9</v>
      </c>
      <c r="M307" s="54">
        <v>5.0999999999999996</v>
      </c>
    </row>
    <row r="308" spans="1:13">
      <c r="A308" s="54" t="s">
        <v>705</v>
      </c>
      <c r="B308" s="54">
        <v>388.48</v>
      </c>
      <c r="C308" s="54">
        <v>415.48</v>
      </c>
      <c r="D308" s="54">
        <v>5.04</v>
      </c>
      <c r="F308" s="54">
        <v>20</v>
      </c>
      <c r="G308" s="54">
        <v>3</v>
      </c>
      <c r="H308" s="54">
        <v>2023</v>
      </c>
      <c r="J308" s="55">
        <v>45005</v>
      </c>
      <c r="K308" s="54">
        <v>388.5</v>
      </c>
      <c r="L308" s="54">
        <v>415.5</v>
      </c>
      <c r="M308" s="54">
        <v>5</v>
      </c>
    </row>
    <row r="309" spans="1:13">
      <c r="A309" s="54" t="s">
        <v>706</v>
      </c>
      <c r="B309" s="54">
        <v>388.35</v>
      </c>
      <c r="C309" s="54">
        <v>418.21</v>
      </c>
      <c r="D309" s="54">
        <v>5.05</v>
      </c>
      <c r="F309" s="54">
        <v>21</v>
      </c>
      <c r="G309" s="54">
        <v>3</v>
      </c>
      <c r="H309" s="54">
        <v>2023</v>
      </c>
      <c r="J309" s="55">
        <v>45006</v>
      </c>
      <c r="K309" s="54">
        <v>388.4</v>
      </c>
      <c r="L309" s="54">
        <v>418.2</v>
      </c>
      <c r="M309" s="54">
        <v>5.0999999999999996</v>
      </c>
    </row>
    <row r="310" spans="1:13">
      <c r="A310" s="54" t="s">
        <v>707</v>
      </c>
      <c r="B310" s="54">
        <v>388.17</v>
      </c>
      <c r="C310" s="54">
        <v>418.91</v>
      </c>
      <c r="D310" s="54">
        <v>5.04</v>
      </c>
      <c r="F310" s="54">
        <v>22</v>
      </c>
      <c r="G310" s="54">
        <v>3</v>
      </c>
      <c r="H310" s="54">
        <v>2023</v>
      </c>
      <c r="J310" s="55">
        <v>45007</v>
      </c>
      <c r="K310" s="54">
        <v>388.2</v>
      </c>
      <c r="L310" s="54">
        <v>418.9</v>
      </c>
      <c r="M310" s="54">
        <v>5</v>
      </c>
    </row>
    <row r="311" spans="1:13">
      <c r="A311" s="54" t="s">
        <v>708</v>
      </c>
      <c r="B311" s="54">
        <v>388.33</v>
      </c>
      <c r="C311" s="54">
        <v>422.31</v>
      </c>
      <c r="D311" s="54">
        <v>5.0999999999999996</v>
      </c>
      <c r="F311" s="54">
        <v>23</v>
      </c>
      <c r="G311" s="54">
        <v>3</v>
      </c>
      <c r="H311" s="54">
        <v>2023</v>
      </c>
      <c r="J311" s="55">
        <v>45008</v>
      </c>
      <c r="K311" s="54">
        <v>388.3</v>
      </c>
      <c r="L311" s="54">
        <v>422.3</v>
      </c>
      <c r="M311" s="54">
        <v>5.0999999999999996</v>
      </c>
    </row>
    <row r="312" spans="1:13">
      <c r="A312" s="54" t="s">
        <v>709</v>
      </c>
      <c r="B312" s="54">
        <v>388.07</v>
      </c>
      <c r="C312" s="54">
        <v>416.17</v>
      </c>
      <c r="D312" s="54">
        <v>5.07</v>
      </c>
      <c r="F312" s="54">
        <v>24</v>
      </c>
      <c r="G312" s="54">
        <v>3</v>
      </c>
      <c r="H312" s="54">
        <v>2023</v>
      </c>
      <c r="J312" s="55">
        <v>45009</v>
      </c>
      <c r="K312" s="54">
        <v>388.1</v>
      </c>
      <c r="L312" s="54">
        <v>416.2</v>
      </c>
      <c r="M312" s="54">
        <v>5.0999999999999996</v>
      </c>
    </row>
    <row r="313" spans="1:13">
      <c r="A313" s="54" t="s">
        <v>710</v>
      </c>
      <c r="B313" s="54">
        <v>388.53</v>
      </c>
      <c r="C313" s="54">
        <v>418.37</v>
      </c>
      <c r="D313" s="54">
        <v>5.08</v>
      </c>
      <c r="F313" s="54">
        <v>27</v>
      </c>
      <c r="G313" s="54">
        <v>3</v>
      </c>
      <c r="H313" s="54">
        <v>2023</v>
      </c>
      <c r="J313" s="55">
        <v>45012</v>
      </c>
      <c r="K313" s="54">
        <v>388.5</v>
      </c>
      <c r="L313" s="54">
        <v>418.4</v>
      </c>
      <c r="M313" s="54">
        <v>5.0999999999999996</v>
      </c>
    </row>
    <row r="314" spans="1:13">
      <c r="A314" s="54" t="s">
        <v>711</v>
      </c>
      <c r="B314" s="54">
        <v>388.29</v>
      </c>
      <c r="C314" s="54">
        <v>420.21</v>
      </c>
      <c r="D314" s="54">
        <v>5.07</v>
      </c>
      <c r="F314" s="54">
        <v>28</v>
      </c>
      <c r="G314" s="54">
        <v>3</v>
      </c>
      <c r="H314" s="54">
        <v>2023</v>
      </c>
      <c r="J314" s="55">
        <v>45013</v>
      </c>
      <c r="K314" s="54">
        <v>388.3</v>
      </c>
      <c r="L314" s="54">
        <v>420.2</v>
      </c>
      <c r="M314" s="54">
        <v>5.0999999999999996</v>
      </c>
    </row>
    <row r="315" spans="1:13">
      <c r="A315" s="54" t="s">
        <v>712</v>
      </c>
      <c r="B315" s="54">
        <v>388.21</v>
      </c>
      <c r="C315" s="54">
        <v>421.48</v>
      </c>
      <c r="D315" s="54">
        <v>5.04</v>
      </c>
      <c r="F315" s="54">
        <v>29</v>
      </c>
      <c r="G315" s="54">
        <v>3</v>
      </c>
      <c r="H315" s="54">
        <v>2023</v>
      </c>
      <c r="J315" s="55">
        <v>45014</v>
      </c>
      <c r="K315" s="54">
        <v>388.2</v>
      </c>
      <c r="L315" s="54">
        <v>421.5</v>
      </c>
      <c r="M315" s="54">
        <v>5</v>
      </c>
    </row>
    <row r="316" spans="1:13">
      <c r="A316" s="54" t="s">
        <v>713</v>
      </c>
      <c r="B316" s="54">
        <v>388.3</v>
      </c>
      <c r="C316" s="54">
        <v>422.39</v>
      </c>
      <c r="D316" s="54">
        <v>5.03</v>
      </c>
      <c r="F316" s="54">
        <v>30</v>
      </c>
      <c r="G316" s="54">
        <v>3</v>
      </c>
      <c r="H316" s="54">
        <v>2023</v>
      </c>
      <c r="J316" s="55">
        <v>45015</v>
      </c>
      <c r="K316" s="54">
        <v>388.3</v>
      </c>
      <c r="L316" s="54">
        <v>422.4</v>
      </c>
      <c r="M316" s="54">
        <v>5</v>
      </c>
    </row>
    <row r="317" spans="1:13">
      <c r="A317" s="54" t="s">
        <v>714</v>
      </c>
      <c r="B317" s="54">
        <v>388.48</v>
      </c>
      <c r="C317" s="54">
        <v>422.28</v>
      </c>
      <c r="D317" s="54">
        <v>5.0199999999999996</v>
      </c>
      <c r="F317" s="54">
        <v>31</v>
      </c>
      <c r="G317" s="54">
        <v>3</v>
      </c>
      <c r="H317" s="54">
        <v>2023</v>
      </c>
      <c r="J317" s="55">
        <v>45016</v>
      </c>
      <c r="K317" s="54">
        <v>388.5</v>
      </c>
      <c r="L317" s="54">
        <v>422.3</v>
      </c>
      <c r="M317" s="54">
        <v>5</v>
      </c>
    </row>
    <row r="318" spans="1:13">
      <c r="A318" s="54" t="s">
        <v>715</v>
      </c>
      <c r="B318" s="54">
        <v>388.48</v>
      </c>
      <c r="C318" s="54">
        <v>422.32</v>
      </c>
      <c r="D318" s="54">
        <v>4.97</v>
      </c>
      <c r="F318" s="54">
        <v>3</v>
      </c>
      <c r="G318" s="54">
        <v>4</v>
      </c>
      <c r="H318" s="54">
        <v>2023</v>
      </c>
      <c r="J318" s="55">
        <v>45019</v>
      </c>
      <c r="K318" s="54">
        <v>388.5</v>
      </c>
      <c r="L318" s="54">
        <v>422.3</v>
      </c>
      <c r="M318" s="54">
        <v>5</v>
      </c>
    </row>
    <row r="319" spans="1:13">
      <c r="A319" s="54" t="s">
        <v>716</v>
      </c>
      <c r="B319" s="54">
        <v>388.15</v>
      </c>
      <c r="C319" s="54">
        <v>423.74</v>
      </c>
      <c r="D319" s="54">
        <v>4.8899999999999997</v>
      </c>
      <c r="F319" s="54">
        <v>4</v>
      </c>
      <c r="G319" s="54">
        <v>4</v>
      </c>
      <c r="H319" s="54">
        <v>2023</v>
      </c>
      <c r="J319" s="55">
        <v>45020</v>
      </c>
      <c r="K319" s="54">
        <v>388.2</v>
      </c>
      <c r="L319" s="54">
        <v>423.7</v>
      </c>
      <c r="M319" s="54">
        <v>4.9000000000000004</v>
      </c>
    </row>
    <row r="320" spans="1:13">
      <c r="A320" s="54" t="s">
        <v>717</v>
      </c>
      <c r="B320" s="54">
        <v>388.32</v>
      </c>
      <c r="C320" s="54">
        <v>424.98</v>
      </c>
      <c r="D320" s="54">
        <v>4.8899999999999997</v>
      </c>
      <c r="F320" s="54">
        <v>5</v>
      </c>
      <c r="G320" s="54">
        <v>4</v>
      </c>
      <c r="H320" s="54">
        <v>2023</v>
      </c>
      <c r="J320" s="55">
        <v>45021</v>
      </c>
      <c r="K320" s="54">
        <v>388.3</v>
      </c>
      <c r="L320" s="54">
        <v>425</v>
      </c>
      <c r="M320" s="54">
        <v>4.9000000000000004</v>
      </c>
    </row>
    <row r="321" spans="1:13">
      <c r="A321" s="54" t="s">
        <v>718</v>
      </c>
      <c r="B321" s="54">
        <v>388.21</v>
      </c>
      <c r="C321" s="54">
        <v>423.23</v>
      </c>
      <c r="D321" s="54">
        <v>4.79</v>
      </c>
      <c r="F321" s="54">
        <v>6</v>
      </c>
      <c r="G321" s="54">
        <v>4</v>
      </c>
      <c r="H321" s="54">
        <v>2023</v>
      </c>
      <c r="J321" s="55">
        <v>45022</v>
      </c>
      <c r="K321" s="54">
        <v>388.2</v>
      </c>
      <c r="L321" s="54">
        <v>423.2</v>
      </c>
      <c r="M321" s="54">
        <v>4.8</v>
      </c>
    </row>
    <row r="322" spans="1:13">
      <c r="A322" s="54" t="s">
        <v>719</v>
      </c>
      <c r="B322" s="54">
        <v>388.43</v>
      </c>
      <c r="C322" s="54">
        <v>424.17</v>
      </c>
      <c r="D322" s="54">
        <v>4.7300000000000004</v>
      </c>
      <c r="F322" s="54">
        <v>7</v>
      </c>
      <c r="G322" s="54">
        <v>4</v>
      </c>
      <c r="H322" s="54">
        <v>2023</v>
      </c>
      <c r="J322" s="55">
        <v>45023</v>
      </c>
      <c r="K322" s="54">
        <v>388.4</v>
      </c>
      <c r="L322" s="54">
        <v>424.2</v>
      </c>
      <c r="M322" s="54">
        <v>4.7</v>
      </c>
    </row>
    <row r="323" spans="1:13">
      <c r="A323" s="54" t="s">
        <v>720</v>
      </c>
      <c r="B323" s="54">
        <v>388.24</v>
      </c>
      <c r="C323" s="54">
        <v>423.41</v>
      </c>
      <c r="D323" s="54">
        <v>4.75</v>
      </c>
      <c r="F323" s="54">
        <v>10</v>
      </c>
      <c r="G323" s="54">
        <v>4</v>
      </c>
      <c r="H323" s="54">
        <v>2023</v>
      </c>
      <c r="J323" s="55">
        <v>45026</v>
      </c>
      <c r="K323" s="54">
        <v>388.2</v>
      </c>
      <c r="L323" s="54">
        <v>423.4</v>
      </c>
      <c r="M323" s="54">
        <v>4.8</v>
      </c>
    </row>
    <row r="324" spans="1:13">
      <c r="A324" s="54" t="s">
        <v>721</v>
      </c>
      <c r="B324" s="54">
        <v>388.18</v>
      </c>
      <c r="C324" s="54">
        <v>424.05</v>
      </c>
      <c r="D324" s="54">
        <v>4.7300000000000004</v>
      </c>
      <c r="F324" s="54">
        <v>11</v>
      </c>
      <c r="G324" s="54">
        <v>4</v>
      </c>
      <c r="H324" s="54">
        <v>2023</v>
      </c>
      <c r="J324" s="55">
        <v>45027</v>
      </c>
      <c r="K324" s="54">
        <v>388.2</v>
      </c>
      <c r="L324" s="54">
        <v>424.1</v>
      </c>
      <c r="M324" s="54">
        <v>4.7</v>
      </c>
    </row>
    <row r="325" spans="1:13">
      <c r="A325" s="54" t="s">
        <v>722</v>
      </c>
      <c r="B325" s="54">
        <v>388.21</v>
      </c>
      <c r="C325" s="54">
        <v>424.12</v>
      </c>
      <c r="D325" s="54">
        <v>4.7300000000000004</v>
      </c>
      <c r="F325" s="54">
        <v>12</v>
      </c>
      <c r="G325" s="54">
        <v>4</v>
      </c>
      <c r="H325" s="54">
        <v>2023</v>
      </c>
      <c r="J325" s="55">
        <v>45028</v>
      </c>
      <c r="K325" s="54">
        <v>388.2</v>
      </c>
      <c r="L325" s="54">
        <v>424.1</v>
      </c>
      <c r="M325" s="54">
        <v>4.7</v>
      </c>
    </row>
    <row r="326" spans="1:13">
      <c r="A326" s="54" t="s">
        <v>723</v>
      </c>
      <c r="B326" s="54">
        <v>387.97</v>
      </c>
      <c r="C326" s="54">
        <v>427.35</v>
      </c>
      <c r="D326" s="54">
        <v>4.75</v>
      </c>
      <c r="F326" s="54">
        <v>13</v>
      </c>
      <c r="G326" s="54">
        <v>4</v>
      </c>
      <c r="H326" s="54">
        <v>2023</v>
      </c>
      <c r="J326" s="55">
        <v>45029</v>
      </c>
      <c r="K326" s="54">
        <v>388</v>
      </c>
      <c r="L326" s="54">
        <v>427.4</v>
      </c>
      <c r="M326" s="54">
        <v>4.8</v>
      </c>
    </row>
    <row r="327" spans="1:13">
      <c r="A327" s="54" t="s">
        <v>724</v>
      </c>
      <c r="B327" s="54">
        <v>388.2</v>
      </c>
      <c r="C327" s="54">
        <v>429.19</v>
      </c>
      <c r="D327" s="54">
        <v>4.76</v>
      </c>
      <c r="F327" s="54">
        <v>14</v>
      </c>
      <c r="G327" s="54">
        <v>4</v>
      </c>
      <c r="H327" s="54">
        <v>2023</v>
      </c>
      <c r="J327" s="55">
        <v>45030</v>
      </c>
      <c r="K327" s="54">
        <v>388.2</v>
      </c>
      <c r="L327" s="54">
        <v>429.2</v>
      </c>
      <c r="M327" s="54">
        <v>4.8</v>
      </c>
    </row>
    <row r="328" spans="1:13">
      <c r="A328" s="54" t="s">
        <v>725</v>
      </c>
      <c r="B328" s="54">
        <v>387.94</v>
      </c>
      <c r="C328" s="54">
        <v>426</v>
      </c>
      <c r="D328" s="54">
        <v>4.76</v>
      </c>
      <c r="F328" s="54">
        <v>17</v>
      </c>
      <c r="G328" s="54">
        <v>4</v>
      </c>
      <c r="H328" s="54">
        <v>2023</v>
      </c>
      <c r="J328" s="55">
        <v>45033</v>
      </c>
      <c r="K328" s="54">
        <v>387.9</v>
      </c>
      <c r="L328" s="54">
        <v>426</v>
      </c>
      <c r="M328" s="54">
        <v>4.8</v>
      </c>
    </row>
    <row r="329" spans="1:13">
      <c r="A329" s="54" t="s">
        <v>726</v>
      </c>
      <c r="B329" s="54">
        <v>387.78</v>
      </c>
      <c r="C329" s="54">
        <v>425.67</v>
      </c>
      <c r="D329" s="54">
        <v>4.75</v>
      </c>
      <c r="F329" s="54">
        <v>18</v>
      </c>
      <c r="G329" s="54">
        <v>4</v>
      </c>
      <c r="H329" s="54">
        <v>2023</v>
      </c>
      <c r="J329" s="55">
        <v>45034</v>
      </c>
      <c r="K329" s="54">
        <v>387.8</v>
      </c>
      <c r="L329" s="54">
        <v>425.7</v>
      </c>
      <c r="M329" s="54">
        <v>4.8</v>
      </c>
    </row>
    <row r="330" spans="1:13">
      <c r="A330" s="54" t="s">
        <v>727</v>
      </c>
      <c r="B330" s="54">
        <v>387.66</v>
      </c>
      <c r="C330" s="54">
        <v>423.75</v>
      </c>
      <c r="D330" s="54">
        <v>4.75</v>
      </c>
      <c r="F330" s="54">
        <v>19</v>
      </c>
      <c r="G330" s="54">
        <v>4</v>
      </c>
      <c r="H330" s="54">
        <v>2023</v>
      </c>
      <c r="J330" s="55">
        <v>45035</v>
      </c>
      <c r="K330" s="54">
        <v>387.7</v>
      </c>
      <c r="L330" s="54">
        <v>423.8</v>
      </c>
      <c r="M330" s="54">
        <v>4.8</v>
      </c>
    </row>
    <row r="331" spans="1:13">
      <c r="A331" s="54" t="s">
        <v>728</v>
      </c>
      <c r="B331" s="54">
        <v>387.21</v>
      </c>
      <c r="C331" s="54">
        <v>424.89</v>
      </c>
      <c r="D331" s="54">
        <v>4.75</v>
      </c>
      <c r="F331" s="54">
        <v>20</v>
      </c>
      <c r="G331" s="54">
        <v>4</v>
      </c>
      <c r="H331" s="54">
        <v>2023</v>
      </c>
      <c r="J331" s="55">
        <v>45036</v>
      </c>
      <c r="K331" s="54">
        <v>387.2</v>
      </c>
      <c r="L331" s="54">
        <v>424.9</v>
      </c>
      <c r="M331" s="54">
        <v>4.8</v>
      </c>
    </row>
    <row r="332" spans="1:13">
      <c r="A332" s="54" t="s">
        <v>729</v>
      </c>
      <c r="B332" s="54">
        <v>387.47</v>
      </c>
      <c r="C332" s="54">
        <v>424.82</v>
      </c>
      <c r="D332" s="54">
        <v>4.76</v>
      </c>
      <c r="F332" s="54">
        <v>21</v>
      </c>
      <c r="G332" s="54">
        <v>4</v>
      </c>
      <c r="H332" s="54">
        <v>2023</v>
      </c>
      <c r="J332" s="55">
        <v>45037</v>
      </c>
      <c r="K332" s="54">
        <v>387.5</v>
      </c>
      <c r="L332" s="54">
        <v>424.8</v>
      </c>
      <c r="M332" s="54">
        <v>4.8</v>
      </c>
    </row>
    <row r="333" spans="1:13">
      <c r="A333" s="54" t="s">
        <v>730</v>
      </c>
      <c r="B333" s="54">
        <v>386.24</v>
      </c>
      <c r="C333" s="54">
        <v>425.64</v>
      </c>
      <c r="D333" s="54">
        <v>4.7300000000000004</v>
      </c>
      <c r="F333" s="54">
        <v>25</v>
      </c>
      <c r="G333" s="54">
        <v>4</v>
      </c>
      <c r="H333" s="54">
        <v>2023</v>
      </c>
      <c r="J333" s="55">
        <v>45041</v>
      </c>
      <c r="K333" s="54">
        <v>386.2</v>
      </c>
      <c r="L333" s="54">
        <v>425.6</v>
      </c>
      <c r="M333" s="54">
        <v>4.7</v>
      </c>
    </row>
    <row r="334" spans="1:13">
      <c r="A334" s="54" t="s">
        <v>731</v>
      </c>
      <c r="B334" s="54">
        <v>387.33</v>
      </c>
      <c r="C334" s="54">
        <v>427.84</v>
      </c>
      <c r="D334" s="54">
        <v>4.75</v>
      </c>
      <c r="F334" s="54">
        <v>26</v>
      </c>
      <c r="G334" s="54">
        <v>4</v>
      </c>
      <c r="H334" s="54">
        <v>2023</v>
      </c>
      <c r="J334" s="55">
        <v>45042</v>
      </c>
      <c r="K334" s="54">
        <v>387.3</v>
      </c>
      <c r="L334" s="54">
        <v>427.8</v>
      </c>
      <c r="M334" s="54">
        <v>4.8</v>
      </c>
    </row>
    <row r="335" spans="1:13">
      <c r="A335" s="54" t="s">
        <v>732</v>
      </c>
      <c r="B335" s="54">
        <v>386.43</v>
      </c>
      <c r="C335" s="54">
        <v>426.85</v>
      </c>
      <c r="D335" s="54">
        <v>4.74</v>
      </c>
      <c r="F335" s="54">
        <v>27</v>
      </c>
      <c r="G335" s="54">
        <v>4</v>
      </c>
      <c r="H335" s="54">
        <v>2023</v>
      </c>
      <c r="J335" s="55">
        <v>45043</v>
      </c>
      <c r="K335" s="54">
        <v>386.4</v>
      </c>
      <c r="L335" s="54">
        <v>426.9</v>
      </c>
      <c r="M335" s="54">
        <v>4.7</v>
      </c>
    </row>
    <row r="336" spans="1:13">
      <c r="A336" s="54" t="s">
        <v>733</v>
      </c>
      <c r="B336" s="54">
        <v>386.64</v>
      </c>
      <c r="C336" s="54">
        <v>424.69</v>
      </c>
      <c r="D336" s="54">
        <v>4.8499999999999996</v>
      </c>
      <c r="F336" s="54">
        <v>28</v>
      </c>
      <c r="G336" s="54">
        <v>4</v>
      </c>
      <c r="H336" s="54">
        <v>2023</v>
      </c>
      <c r="J336" s="55">
        <v>45044</v>
      </c>
      <c r="K336" s="54">
        <v>386.6</v>
      </c>
      <c r="L336" s="54">
        <v>424.7</v>
      </c>
      <c r="M336" s="54">
        <v>4.9000000000000004</v>
      </c>
    </row>
    <row r="337" spans="1:13">
      <c r="A337" s="54" t="s">
        <v>734</v>
      </c>
      <c r="B337" s="54">
        <v>386.85</v>
      </c>
      <c r="C337" s="54">
        <v>423.91</v>
      </c>
      <c r="D337" s="54">
        <v>4.8499999999999996</v>
      </c>
      <c r="F337" s="54">
        <v>2</v>
      </c>
      <c r="G337" s="54">
        <v>5</v>
      </c>
      <c r="H337" s="54">
        <v>2023</v>
      </c>
      <c r="J337" s="55">
        <v>45048</v>
      </c>
      <c r="K337" s="54">
        <v>386.9</v>
      </c>
      <c r="L337" s="54">
        <v>423.9</v>
      </c>
      <c r="M337" s="54">
        <v>4.9000000000000004</v>
      </c>
    </row>
    <row r="338" spans="1:13">
      <c r="A338" s="54" t="s">
        <v>735</v>
      </c>
      <c r="B338" s="54">
        <v>386.98</v>
      </c>
      <c r="C338" s="54">
        <v>426.96</v>
      </c>
      <c r="D338" s="54">
        <v>4.87</v>
      </c>
      <c r="F338" s="54">
        <v>3</v>
      </c>
      <c r="G338" s="54">
        <v>5</v>
      </c>
      <c r="H338" s="54">
        <v>2023</v>
      </c>
      <c r="J338" s="55">
        <v>45049</v>
      </c>
      <c r="K338" s="54">
        <v>387</v>
      </c>
      <c r="L338" s="54">
        <v>427</v>
      </c>
      <c r="M338" s="54">
        <v>4.9000000000000004</v>
      </c>
    </row>
    <row r="339" spans="1:13">
      <c r="A339" s="54" t="s">
        <v>736</v>
      </c>
      <c r="B339" s="54">
        <v>387.31</v>
      </c>
      <c r="C339" s="54">
        <v>428.44</v>
      </c>
      <c r="D339" s="54">
        <v>4.95</v>
      </c>
      <c r="F339" s="54">
        <v>4</v>
      </c>
      <c r="G339" s="54">
        <v>5</v>
      </c>
      <c r="H339" s="54">
        <v>2023</v>
      </c>
      <c r="J339" s="55">
        <v>45050</v>
      </c>
      <c r="K339" s="54">
        <v>387.3</v>
      </c>
      <c r="L339" s="54">
        <v>428.4</v>
      </c>
      <c r="M339" s="54">
        <v>5</v>
      </c>
    </row>
    <row r="340" spans="1:13">
      <c r="A340" s="54" t="s">
        <v>737</v>
      </c>
      <c r="B340" s="54">
        <v>386.35</v>
      </c>
      <c r="C340" s="54">
        <v>425.83</v>
      </c>
      <c r="D340" s="54">
        <v>5.0199999999999996</v>
      </c>
      <c r="F340" s="54">
        <v>5</v>
      </c>
      <c r="G340" s="54">
        <v>5</v>
      </c>
      <c r="H340" s="54">
        <v>2023</v>
      </c>
      <c r="J340" s="55">
        <v>45051</v>
      </c>
      <c r="K340" s="54">
        <v>386.4</v>
      </c>
      <c r="L340" s="54">
        <v>425.8</v>
      </c>
      <c r="M340" s="54">
        <v>5</v>
      </c>
    </row>
    <row r="341" spans="1:13">
      <c r="A341" s="54" t="s">
        <v>738</v>
      </c>
      <c r="B341" s="54">
        <v>386.44</v>
      </c>
      <c r="C341" s="54">
        <v>426.98</v>
      </c>
      <c r="D341" s="54">
        <v>4.9800000000000004</v>
      </c>
      <c r="F341" s="54">
        <v>8</v>
      </c>
      <c r="G341" s="54">
        <v>5</v>
      </c>
      <c r="H341" s="54">
        <v>2023</v>
      </c>
      <c r="J341" s="55">
        <v>45054</v>
      </c>
      <c r="K341" s="54">
        <v>386.4</v>
      </c>
      <c r="L341" s="54">
        <v>427</v>
      </c>
      <c r="M341" s="54">
        <v>5</v>
      </c>
    </row>
    <row r="342" spans="1:13">
      <c r="A342" s="54" t="s">
        <v>739</v>
      </c>
      <c r="B342" s="54">
        <v>386.4</v>
      </c>
      <c r="C342" s="54">
        <v>423.22</v>
      </c>
      <c r="D342" s="54">
        <v>5.08</v>
      </c>
      <c r="F342" s="54">
        <v>10</v>
      </c>
      <c r="G342" s="54">
        <v>5</v>
      </c>
      <c r="H342" s="54">
        <v>2023</v>
      </c>
      <c r="J342" s="55">
        <v>45056</v>
      </c>
      <c r="K342" s="54">
        <v>386.4</v>
      </c>
      <c r="L342" s="54">
        <v>423.2</v>
      </c>
      <c r="M342" s="54">
        <v>5.0999999999999996</v>
      </c>
    </row>
    <row r="343" spans="1:13">
      <c r="A343" s="54" t="s">
        <v>740</v>
      </c>
      <c r="B343" s="54">
        <v>386.33</v>
      </c>
      <c r="C343" s="54">
        <v>422.1</v>
      </c>
      <c r="D343" s="54">
        <v>5.07</v>
      </c>
      <c r="F343" s="54">
        <v>11</v>
      </c>
      <c r="G343" s="54">
        <v>5</v>
      </c>
      <c r="H343" s="54">
        <v>2023</v>
      </c>
      <c r="J343" s="55">
        <v>45057</v>
      </c>
      <c r="K343" s="54">
        <v>386.3</v>
      </c>
      <c r="L343" s="54">
        <v>422.1</v>
      </c>
      <c r="M343" s="54">
        <v>5.0999999999999996</v>
      </c>
    </row>
    <row r="344" spans="1:13">
      <c r="A344" s="54" t="s">
        <v>741</v>
      </c>
      <c r="B344" s="54">
        <v>386.38</v>
      </c>
      <c r="C344" s="54">
        <v>421.35</v>
      </c>
      <c r="D344" s="54">
        <v>5</v>
      </c>
      <c r="F344" s="54">
        <v>12</v>
      </c>
      <c r="G344" s="54">
        <v>5</v>
      </c>
      <c r="H344" s="54">
        <v>2023</v>
      </c>
      <c r="J344" s="55">
        <v>45058</v>
      </c>
      <c r="K344" s="54">
        <v>386.4</v>
      </c>
      <c r="L344" s="54">
        <v>421.4</v>
      </c>
      <c r="M344" s="54">
        <v>5</v>
      </c>
    </row>
    <row r="345" spans="1:13">
      <c r="A345" s="54" t="s">
        <v>742</v>
      </c>
      <c r="B345" s="54">
        <v>387.23</v>
      </c>
      <c r="C345" s="54">
        <v>421.19</v>
      </c>
      <c r="D345" s="54">
        <v>4.88</v>
      </c>
      <c r="F345" s="54">
        <v>15</v>
      </c>
      <c r="G345" s="54">
        <v>5</v>
      </c>
      <c r="H345" s="54">
        <v>2023</v>
      </c>
      <c r="J345" s="55">
        <v>45061</v>
      </c>
      <c r="K345" s="54">
        <v>387.2</v>
      </c>
      <c r="L345" s="54">
        <v>421.2</v>
      </c>
      <c r="M345" s="54">
        <v>4.9000000000000004</v>
      </c>
    </row>
    <row r="346" spans="1:13">
      <c r="A346" s="54" t="s">
        <v>743</v>
      </c>
      <c r="B346" s="54">
        <v>386.35</v>
      </c>
      <c r="C346" s="54">
        <v>420.85</v>
      </c>
      <c r="D346" s="54">
        <v>4.83</v>
      </c>
      <c r="F346" s="54">
        <v>16</v>
      </c>
      <c r="G346" s="54">
        <v>5</v>
      </c>
      <c r="H346" s="54">
        <v>2023</v>
      </c>
      <c r="J346" s="55">
        <v>45062</v>
      </c>
      <c r="K346" s="54">
        <v>386.4</v>
      </c>
      <c r="L346" s="54">
        <v>420.9</v>
      </c>
      <c r="M346" s="54">
        <v>4.8</v>
      </c>
    </row>
    <row r="347" spans="1:13">
      <c r="A347" s="54" t="s">
        <v>744</v>
      </c>
      <c r="B347" s="54">
        <v>386.31</v>
      </c>
      <c r="C347" s="54">
        <v>418.37</v>
      </c>
      <c r="D347" s="54">
        <v>4.78</v>
      </c>
      <c r="F347" s="54">
        <v>17</v>
      </c>
      <c r="G347" s="54">
        <v>5</v>
      </c>
      <c r="H347" s="54">
        <v>2023</v>
      </c>
      <c r="J347" s="55">
        <v>45063</v>
      </c>
      <c r="K347" s="54">
        <v>386.3</v>
      </c>
      <c r="L347" s="54">
        <v>418.4</v>
      </c>
      <c r="M347" s="54">
        <v>4.8</v>
      </c>
    </row>
    <row r="348" spans="1:13">
      <c r="A348" s="54" t="s">
        <v>745</v>
      </c>
      <c r="B348" s="54">
        <v>387.03</v>
      </c>
      <c r="C348" s="54">
        <v>418.53</v>
      </c>
      <c r="D348" s="54">
        <v>4.84</v>
      </c>
      <c r="F348" s="54">
        <v>18</v>
      </c>
      <c r="G348" s="54">
        <v>5</v>
      </c>
      <c r="H348" s="54">
        <v>2023</v>
      </c>
      <c r="J348" s="55">
        <v>45064</v>
      </c>
      <c r="K348" s="54">
        <v>387</v>
      </c>
      <c r="L348" s="54">
        <v>418.5</v>
      </c>
      <c r="M348" s="54">
        <v>4.8</v>
      </c>
    </row>
    <row r="349" spans="1:13">
      <c r="A349" s="54" t="s">
        <v>746</v>
      </c>
      <c r="B349" s="54">
        <v>386.42</v>
      </c>
      <c r="C349" s="54">
        <v>417.14</v>
      </c>
      <c r="D349" s="54">
        <v>4.83</v>
      </c>
      <c r="F349" s="54">
        <v>19</v>
      </c>
      <c r="G349" s="54">
        <v>5</v>
      </c>
      <c r="H349" s="54">
        <v>2023</v>
      </c>
      <c r="J349" s="55">
        <v>45065</v>
      </c>
      <c r="K349" s="54">
        <v>386.4</v>
      </c>
      <c r="L349" s="54">
        <v>417.1</v>
      </c>
      <c r="M349" s="54">
        <v>4.8</v>
      </c>
    </row>
    <row r="350" spans="1:13">
      <c r="A350" s="54" t="s">
        <v>747</v>
      </c>
      <c r="B350" s="54">
        <v>386.91</v>
      </c>
      <c r="C350" s="54">
        <v>418.64</v>
      </c>
      <c r="D350" s="54">
        <v>4.84</v>
      </c>
      <c r="F350" s="54">
        <v>22</v>
      </c>
      <c r="G350" s="54">
        <v>5</v>
      </c>
      <c r="H350" s="54">
        <v>2023</v>
      </c>
      <c r="J350" s="55">
        <v>45068</v>
      </c>
      <c r="K350" s="54">
        <v>386.9</v>
      </c>
      <c r="L350" s="54">
        <v>418.6</v>
      </c>
      <c r="M350" s="54">
        <v>4.8</v>
      </c>
    </row>
    <row r="351" spans="1:13">
      <c r="A351" s="54" t="s">
        <v>748</v>
      </c>
      <c r="B351" s="54">
        <v>386.25</v>
      </c>
      <c r="C351" s="54">
        <v>416.22</v>
      </c>
      <c r="D351" s="54">
        <v>4.82</v>
      </c>
      <c r="F351" s="54">
        <v>23</v>
      </c>
      <c r="G351" s="54">
        <v>5</v>
      </c>
      <c r="H351" s="54">
        <v>2023</v>
      </c>
      <c r="J351" s="55">
        <v>45069</v>
      </c>
      <c r="K351" s="54">
        <v>386.3</v>
      </c>
      <c r="L351" s="54">
        <v>416.2</v>
      </c>
      <c r="M351" s="54">
        <v>4.8</v>
      </c>
    </row>
    <row r="352" spans="1:13">
      <c r="A352" s="54" t="s">
        <v>749</v>
      </c>
      <c r="B352" s="54">
        <v>385.94</v>
      </c>
      <c r="C352" s="54">
        <v>415.04</v>
      </c>
      <c r="D352" s="54">
        <v>4.83</v>
      </c>
      <c r="F352" s="54">
        <v>24</v>
      </c>
      <c r="G352" s="54">
        <v>5</v>
      </c>
      <c r="H352" s="54">
        <v>2023</v>
      </c>
      <c r="J352" s="55">
        <v>45070</v>
      </c>
      <c r="K352" s="54">
        <v>385.9</v>
      </c>
      <c r="L352" s="54">
        <v>415</v>
      </c>
      <c r="M352" s="54">
        <v>4.8</v>
      </c>
    </row>
    <row r="353" spans="1:13">
      <c r="A353" s="54" t="s">
        <v>750</v>
      </c>
      <c r="B353" s="54">
        <v>386.4</v>
      </c>
      <c r="C353" s="54">
        <v>414.34</v>
      </c>
      <c r="D353" s="54">
        <v>4.83</v>
      </c>
      <c r="F353" s="54">
        <v>25</v>
      </c>
      <c r="G353" s="54">
        <v>5</v>
      </c>
      <c r="H353" s="54">
        <v>2023</v>
      </c>
      <c r="J353" s="55">
        <v>45071</v>
      </c>
      <c r="K353" s="54">
        <v>386.4</v>
      </c>
      <c r="L353" s="54">
        <v>414.3</v>
      </c>
      <c r="M353" s="54">
        <v>4.8</v>
      </c>
    </row>
    <row r="354" spans="1:13">
      <c r="A354" s="54" t="s">
        <v>751</v>
      </c>
      <c r="B354" s="54">
        <v>386.52</v>
      </c>
      <c r="C354" s="54">
        <v>415.24</v>
      </c>
      <c r="D354" s="54">
        <v>4.83</v>
      </c>
      <c r="F354" s="54">
        <v>26</v>
      </c>
      <c r="G354" s="54">
        <v>5</v>
      </c>
      <c r="H354" s="54">
        <v>2023</v>
      </c>
      <c r="J354" s="55">
        <v>45072</v>
      </c>
      <c r="K354" s="54">
        <v>386.5</v>
      </c>
      <c r="L354" s="54">
        <v>415.2</v>
      </c>
      <c r="M354" s="54">
        <v>4.8</v>
      </c>
    </row>
    <row r="355" spans="1:13">
      <c r="A355" s="54" t="s">
        <v>752</v>
      </c>
      <c r="B355" s="54">
        <v>386.17</v>
      </c>
      <c r="C355" s="54">
        <v>413.78</v>
      </c>
      <c r="D355" s="54">
        <v>4.82</v>
      </c>
      <c r="F355" s="54">
        <v>29</v>
      </c>
      <c r="G355" s="54">
        <v>5</v>
      </c>
      <c r="H355" s="54">
        <v>2023</v>
      </c>
      <c r="J355" s="55">
        <v>45075</v>
      </c>
      <c r="K355" s="54">
        <v>386.2</v>
      </c>
      <c r="L355" s="54">
        <v>413.8</v>
      </c>
      <c r="M355" s="54">
        <v>4.8</v>
      </c>
    </row>
    <row r="356" spans="1:13">
      <c r="A356" s="54" t="s">
        <v>753</v>
      </c>
      <c r="B356" s="54">
        <v>386.52</v>
      </c>
      <c r="C356" s="54">
        <v>414.89</v>
      </c>
      <c r="D356" s="54">
        <v>4.78</v>
      </c>
      <c r="F356" s="54">
        <v>30</v>
      </c>
      <c r="G356" s="54">
        <v>5</v>
      </c>
      <c r="H356" s="54">
        <v>2023</v>
      </c>
      <c r="J356" s="55">
        <v>45076</v>
      </c>
      <c r="K356" s="54">
        <v>386.5</v>
      </c>
      <c r="L356" s="54">
        <v>414.9</v>
      </c>
      <c r="M356" s="54">
        <v>4.8</v>
      </c>
    </row>
    <row r="357" spans="1:13">
      <c r="A357" s="54" t="s">
        <v>754</v>
      </c>
      <c r="B357" s="54">
        <v>386.62</v>
      </c>
      <c r="C357" s="54">
        <v>412.76</v>
      </c>
      <c r="D357" s="54">
        <v>4.7699999999999996</v>
      </c>
      <c r="F357" s="54">
        <v>31</v>
      </c>
      <c r="G357" s="54">
        <v>5</v>
      </c>
      <c r="H357" s="54">
        <v>2023</v>
      </c>
      <c r="J357" s="55">
        <v>45077</v>
      </c>
      <c r="K357" s="54">
        <v>386.6</v>
      </c>
      <c r="L357" s="54">
        <v>412.8</v>
      </c>
      <c r="M357" s="54">
        <v>4.8</v>
      </c>
    </row>
    <row r="358" spans="1:13">
      <c r="A358" s="54" t="s">
        <v>755</v>
      </c>
      <c r="B358" s="54">
        <v>386.98</v>
      </c>
      <c r="C358" s="54">
        <v>414.49</v>
      </c>
      <c r="D358" s="54">
        <v>4.78</v>
      </c>
      <c r="F358" s="54">
        <v>1</v>
      </c>
      <c r="G358" s="54">
        <v>6</v>
      </c>
      <c r="H358" s="54">
        <v>2023</v>
      </c>
      <c r="J358" s="55">
        <v>45078</v>
      </c>
      <c r="K358" s="54">
        <v>387</v>
      </c>
      <c r="L358" s="54">
        <v>414.5</v>
      </c>
      <c r="M358" s="54">
        <v>4.8</v>
      </c>
    </row>
    <row r="359" spans="1:13">
      <c r="A359" s="54" t="s">
        <v>756</v>
      </c>
      <c r="B359" s="54">
        <v>387.22</v>
      </c>
      <c r="C359" s="54">
        <v>416.92</v>
      </c>
      <c r="D359" s="54">
        <v>4.78</v>
      </c>
      <c r="F359" s="54">
        <v>2</v>
      </c>
      <c r="G359" s="54">
        <v>6</v>
      </c>
      <c r="H359" s="54">
        <v>2023</v>
      </c>
      <c r="J359" s="55">
        <v>45079</v>
      </c>
      <c r="K359" s="54">
        <v>387.2</v>
      </c>
      <c r="L359" s="54">
        <v>416.9</v>
      </c>
      <c r="M359" s="54">
        <v>4.8</v>
      </c>
    </row>
    <row r="360" spans="1:13">
      <c r="A360" s="54" t="s">
        <v>757</v>
      </c>
      <c r="B360" s="54">
        <v>387.28</v>
      </c>
      <c r="C360" s="54">
        <v>414.12</v>
      </c>
      <c r="D360" s="54">
        <v>4.76</v>
      </c>
      <c r="F360" s="54">
        <v>5</v>
      </c>
      <c r="G360" s="54">
        <v>6</v>
      </c>
      <c r="H360" s="54">
        <v>2023</v>
      </c>
      <c r="J360" s="55">
        <v>45082</v>
      </c>
      <c r="K360" s="54">
        <v>387.3</v>
      </c>
      <c r="L360" s="54">
        <v>414.1</v>
      </c>
      <c r="M360" s="54">
        <v>4.8</v>
      </c>
    </row>
    <row r="361" spans="1:13">
      <c r="A361" s="54" t="s">
        <v>758</v>
      </c>
      <c r="B361" s="54">
        <v>387.04</v>
      </c>
      <c r="C361" s="54">
        <v>414.13</v>
      </c>
      <c r="D361" s="54">
        <v>4.7699999999999996</v>
      </c>
      <c r="F361" s="54">
        <v>6</v>
      </c>
      <c r="G361" s="54">
        <v>6</v>
      </c>
      <c r="H361" s="54">
        <v>2023</v>
      </c>
      <c r="J361" s="55">
        <v>45083</v>
      </c>
      <c r="K361" s="54">
        <v>387</v>
      </c>
      <c r="L361" s="54">
        <v>414.1</v>
      </c>
      <c r="M361" s="54">
        <v>4.8</v>
      </c>
    </row>
    <row r="362" spans="1:13">
      <c r="A362" s="54" t="s">
        <v>759</v>
      </c>
      <c r="B362" s="54">
        <v>386.75</v>
      </c>
      <c r="C362" s="54">
        <v>414.33</v>
      </c>
      <c r="D362" s="54">
        <v>4.75</v>
      </c>
      <c r="F362" s="54">
        <v>7</v>
      </c>
      <c r="G362" s="54">
        <v>6</v>
      </c>
      <c r="H362" s="54">
        <v>2023</v>
      </c>
      <c r="J362" s="55">
        <v>45084</v>
      </c>
      <c r="K362" s="54">
        <v>386.8</v>
      </c>
      <c r="L362" s="54">
        <v>414.3</v>
      </c>
      <c r="M362" s="54">
        <v>4.8</v>
      </c>
    </row>
    <row r="363" spans="1:13">
      <c r="A363" s="54" t="s">
        <v>760</v>
      </c>
      <c r="B363" s="54">
        <v>387.04</v>
      </c>
      <c r="C363" s="54">
        <v>415.29</v>
      </c>
      <c r="D363" s="54">
        <v>4.72</v>
      </c>
      <c r="F363" s="54">
        <v>8</v>
      </c>
      <c r="G363" s="54">
        <v>6</v>
      </c>
      <c r="H363" s="54">
        <v>2023</v>
      </c>
      <c r="J363" s="55">
        <v>45085</v>
      </c>
      <c r="K363" s="54">
        <v>387</v>
      </c>
      <c r="L363" s="54">
        <v>415.3</v>
      </c>
      <c r="M363" s="54">
        <v>4.7</v>
      </c>
    </row>
    <row r="364" spans="1:13">
      <c r="A364" s="54" t="s">
        <v>761</v>
      </c>
      <c r="B364" s="54">
        <v>386.18</v>
      </c>
      <c r="C364" s="54">
        <v>415.57</v>
      </c>
      <c r="D364" s="54">
        <v>4.67</v>
      </c>
      <c r="F364" s="54">
        <v>9</v>
      </c>
      <c r="G364" s="54">
        <v>6</v>
      </c>
      <c r="H364" s="54">
        <v>2023</v>
      </c>
      <c r="J364" s="55">
        <v>45086</v>
      </c>
      <c r="K364" s="54">
        <v>386.2</v>
      </c>
      <c r="L364" s="54">
        <v>415.6</v>
      </c>
      <c r="M364" s="54">
        <v>4.7</v>
      </c>
    </row>
    <row r="365" spans="1:13">
      <c r="A365" s="54" t="s">
        <v>762</v>
      </c>
      <c r="B365" s="54">
        <v>386.4</v>
      </c>
      <c r="C365" s="54">
        <v>416.19</v>
      </c>
      <c r="D365" s="54">
        <v>4.68</v>
      </c>
      <c r="F365" s="54">
        <v>12</v>
      </c>
      <c r="G365" s="54">
        <v>6</v>
      </c>
      <c r="H365" s="54">
        <v>2023</v>
      </c>
      <c r="J365" s="55">
        <v>45089</v>
      </c>
      <c r="K365" s="54">
        <v>386.4</v>
      </c>
      <c r="L365" s="54">
        <v>416.2</v>
      </c>
      <c r="M365" s="54">
        <v>4.7</v>
      </c>
    </row>
    <row r="366" spans="1:13">
      <c r="A366" s="54" t="s">
        <v>763</v>
      </c>
      <c r="B366" s="54">
        <v>387.21</v>
      </c>
      <c r="C366" s="54">
        <v>418.11</v>
      </c>
      <c r="D366" s="54">
        <v>4.63</v>
      </c>
      <c r="F366" s="54">
        <v>13</v>
      </c>
      <c r="G366" s="54">
        <v>6</v>
      </c>
      <c r="H366" s="54">
        <v>2023</v>
      </c>
      <c r="J366" s="55">
        <v>45090</v>
      </c>
      <c r="K366" s="54">
        <v>387.2</v>
      </c>
      <c r="L366" s="54">
        <v>418.1</v>
      </c>
      <c r="M366" s="54">
        <v>4.5999999999999996</v>
      </c>
    </row>
    <row r="367" spans="1:13">
      <c r="A367" s="54" t="s">
        <v>764</v>
      </c>
      <c r="B367" s="54">
        <v>386.6</v>
      </c>
      <c r="C367" s="54">
        <v>417.76</v>
      </c>
      <c r="D367" s="54">
        <v>4.5999999999999996</v>
      </c>
      <c r="F367" s="54">
        <v>14</v>
      </c>
      <c r="G367" s="54">
        <v>6</v>
      </c>
      <c r="H367" s="54">
        <v>2023</v>
      </c>
      <c r="J367" s="55">
        <v>45091</v>
      </c>
      <c r="K367" s="54">
        <v>386.6</v>
      </c>
      <c r="L367" s="54">
        <v>417.8</v>
      </c>
      <c r="M367" s="54">
        <v>4.5999999999999996</v>
      </c>
    </row>
    <row r="368" spans="1:13">
      <c r="A368" s="54" t="s">
        <v>765</v>
      </c>
      <c r="B368" s="54">
        <v>386.54</v>
      </c>
      <c r="C368" s="54">
        <v>419.13</v>
      </c>
      <c r="D368" s="54">
        <v>4.62</v>
      </c>
      <c r="F368" s="54">
        <v>15</v>
      </c>
      <c r="G368" s="54">
        <v>6</v>
      </c>
      <c r="H368" s="54">
        <v>2023</v>
      </c>
      <c r="J368" s="55">
        <v>45092</v>
      </c>
      <c r="K368" s="54">
        <v>386.5</v>
      </c>
      <c r="L368" s="54">
        <v>419.1</v>
      </c>
      <c r="M368" s="54">
        <v>4.5999999999999996</v>
      </c>
    </row>
    <row r="369" spans="1:13">
      <c r="A369" s="54" t="s">
        <v>766</v>
      </c>
      <c r="B369" s="54">
        <v>386.54</v>
      </c>
      <c r="C369" s="54">
        <v>423.3</v>
      </c>
      <c r="D369" s="54">
        <v>4.62</v>
      </c>
      <c r="F369" s="54">
        <v>16</v>
      </c>
      <c r="G369" s="54">
        <v>6</v>
      </c>
      <c r="H369" s="54">
        <v>2023</v>
      </c>
      <c r="J369" s="55">
        <v>45093</v>
      </c>
      <c r="K369" s="54">
        <v>386.5</v>
      </c>
      <c r="L369" s="54">
        <v>423.3</v>
      </c>
      <c r="M369" s="54">
        <v>4.5999999999999996</v>
      </c>
    </row>
    <row r="370" spans="1:13">
      <c r="A370" s="54" t="s">
        <v>767</v>
      </c>
      <c r="B370" s="54">
        <v>386.27</v>
      </c>
      <c r="C370" s="54">
        <v>421.73</v>
      </c>
      <c r="D370" s="54">
        <v>4.59</v>
      </c>
      <c r="F370" s="54">
        <v>19</v>
      </c>
      <c r="G370" s="54">
        <v>6</v>
      </c>
      <c r="H370" s="54">
        <v>2023</v>
      </c>
      <c r="J370" s="55">
        <v>45096</v>
      </c>
      <c r="K370" s="54">
        <v>386.3</v>
      </c>
      <c r="L370" s="54">
        <v>421.7</v>
      </c>
      <c r="M370" s="54">
        <v>4.5999999999999996</v>
      </c>
    </row>
    <row r="371" spans="1:13">
      <c r="A371" s="54" t="s">
        <v>768</v>
      </c>
      <c r="B371" s="54">
        <v>387.08</v>
      </c>
      <c r="C371" s="54">
        <v>423.12</v>
      </c>
      <c r="D371" s="54">
        <v>4.5999999999999996</v>
      </c>
      <c r="F371" s="54">
        <v>20</v>
      </c>
      <c r="G371" s="54">
        <v>6</v>
      </c>
      <c r="H371" s="54">
        <v>2023</v>
      </c>
      <c r="J371" s="55">
        <v>45097</v>
      </c>
      <c r="K371" s="54">
        <v>387.1</v>
      </c>
      <c r="L371" s="54">
        <v>423.1</v>
      </c>
      <c r="M371" s="54">
        <v>4.5999999999999996</v>
      </c>
    </row>
    <row r="372" spans="1:13">
      <c r="A372" s="54" t="s">
        <v>769</v>
      </c>
      <c r="B372" s="54">
        <v>386.16</v>
      </c>
      <c r="C372" s="54">
        <v>421.65</v>
      </c>
      <c r="D372" s="54">
        <v>4.59</v>
      </c>
      <c r="F372" s="54">
        <v>21</v>
      </c>
      <c r="G372" s="54">
        <v>6</v>
      </c>
      <c r="H372" s="54">
        <v>2023</v>
      </c>
      <c r="J372" s="55">
        <v>45098</v>
      </c>
      <c r="K372" s="54">
        <v>386.2</v>
      </c>
      <c r="L372" s="54">
        <v>421.7</v>
      </c>
      <c r="M372" s="54">
        <v>4.5999999999999996</v>
      </c>
    </row>
    <row r="373" spans="1:13">
      <c r="A373" s="54" t="s">
        <v>770</v>
      </c>
      <c r="B373" s="54">
        <v>386.14</v>
      </c>
      <c r="C373" s="54">
        <v>424.95</v>
      </c>
      <c r="D373" s="54">
        <v>4.6100000000000003</v>
      </c>
      <c r="F373" s="54">
        <v>22</v>
      </c>
      <c r="G373" s="54">
        <v>6</v>
      </c>
      <c r="H373" s="54">
        <v>2023</v>
      </c>
      <c r="J373" s="55">
        <v>45099</v>
      </c>
      <c r="K373" s="54">
        <v>386.1</v>
      </c>
      <c r="L373" s="54">
        <v>425</v>
      </c>
      <c r="M373" s="54">
        <v>4.5999999999999996</v>
      </c>
    </row>
    <row r="374" spans="1:13">
      <c r="A374" s="54" t="s">
        <v>771</v>
      </c>
      <c r="B374" s="54">
        <v>387.1</v>
      </c>
      <c r="C374" s="54">
        <v>420.7</v>
      </c>
      <c r="D374" s="54">
        <v>4.57</v>
      </c>
      <c r="F374" s="54">
        <v>23</v>
      </c>
      <c r="G374" s="54">
        <v>6</v>
      </c>
      <c r="H374" s="54">
        <v>2023</v>
      </c>
      <c r="J374" s="55">
        <v>45100</v>
      </c>
      <c r="K374" s="54">
        <v>387.1</v>
      </c>
      <c r="L374" s="54">
        <v>420.7</v>
      </c>
      <c r="M374" s="54">
        <v>4.5999999999999996</v>
      </c>
    </row>
    <row r="375" spans="1:13">
      <c r="A375" s="54" t="s">
        <v>772</v>
      </c>
      <c r="B375" s="54">
        <v>386.55</v>
      </c>
      <c r="C375" s="54">
        <v>421.49</v>
      </c>
      <c r="D375" s="54">
        <v>4.59</v>
      </c>
      <c r="F375" s="54">
        <v>26</v>
      </c>
      <c r="G375" s="54">
        <v>6</v>
      </c>
      <c r="H375" s="54">
        <v>2023</v>
      </c>
      <c r="J375" s="55">
        <v>45103</v>
      </c>
      <c r="K375" s="54">
        <v>386.6</v>
      </c>
      <c r="L375" s="54">
        <v>421.5</v>
      </c>
      <c r="M375" s="54">
        <v>4.5999999999999996</v>
      </c>
    </row>
    <row r="376" spans="1:13">
      <c r="A376" s="54" t="s">
        <v>773</v>
      </c>
      <c r="B376" s="54">
        <v>386.71</v>
      </c>
      <c r="C376" s="54">
        <v>423.45</v>
      </c>
      <c r="D376" s="54">
        <v>4.55</v>
      </c>
      <c r="F376" s="54">
        <v>27</v>
      </c>
      <c r="G376" s="54">
        <v>6</v>
      </c>
      <c r="H376" s="54">
        <v>2023</v>
      </c>
      <c r="J376" s="55">
        <v>45104</v>
      </c>
      <c r="K376" s="54">
        <v>386.7</v>
      </c>
      <c r="L376" s="54">
        <v>423.5</v>
      </c>
      <c r="M376" s="54">
        <v>4.5999999999999996</v>
      </c>
    </row>
    <row r="377" spans="1:13">
      <c r="A377" s="54" t="s">
        <v>774</v>
      </c>
      <c r="B377" s="54">
        <v>386.53</v>
      </c>
      <c r="C377" s="54">
        <v>423.37</v>
      </c>
      <c r="D377" s="54">
        <v>4.51</v>
      </c>
      <c r="F377" s="54">
        <v>28</v>
      </c>
      <c r="G377" s="54">
        <v>6</v>
      </c>
      <c r="H377" s="54">
        <v>2023</v>
      </c>
      <c r="J377" s="55">
        <v>45105</v>
      </c>
      <c r="K377" s="54">
        <v>386.5</v>
      </c>
      <c r="L377" s="54">
        <v>423.4</v>
      </c>
      <c r="M377" s="54">
        <v>4.5</v>
      </c>
    </row>
    <row r="378" spans="1:13">
      <c r="A378" s="54" t="s">
        <v>775</v>
      </c>
      <c r="B378" s="54">
        <v>386.32</v>
      </c>
      <c r="C378" s="54">
        <v>422.17</v>
      </c>
      <c r="D378" s="54">
        <v>4.4400000000000004</v>
      </c>
      <c r="F378" s="54">
        <v>29</v>
      </c>
      <c r="G378" s="54">
        <v>6</v>
      </c>
      <c r="H378" s="54">
        <v>2023</v>
      </c>
      <c r="J378" s="55">
        <v>45106</v>
      </c>
      <c r="K378" s="54">
        <v>386.3</v>
      </c>
      <c r="L378" s="54">
        <v>422.2</v>
      </c>
      <c r="M378" s="54">
        <v>4.4000000000000004</v>
      </c>
    </row>
    <row r="379" spans="1:13">
      <c r="A379" s="54" t="s">
        <v>776</v>
      </c>
      <c r="B379" s="54">
        <v>386.06</v>
      </c>
      <c r="C379" s="54">
        <v>418.95</v>
      </c>
      <c r="D379" s="54">
        <v>4.34</v>
      </c>
      <c r="F379" s="54">
        <v>30</v>
      </c>
      <c r="G379" s="54">
        <v>6</v>
      </c>
      <c r="H379" s="54">
        <v>2023</v>
      </c>
      <c r="J379" s="55">
        <v>45107</v>
      </c>
      <c r="K379" s="54">
        <v>386.1</v>
      </c>
      <c r="L379" s="54">
        <v>419</v>
      </c>
      <c r="M379" s="54">
        <v>4.3</v>
      </c>
    </row>
    <row r="380" spans="1:13">
      <c r="A380" s="54" t="s">
        <v>777</v>
      </c>
      <c r="B380" s="54">
        <v>386.98</v>
      </c>
      <c r="C380" s="54">
        <v>421.42</v>
      </c>
      <c r="D380" s="54">
        <v>4.32</v>
      </c>
      <c r="F380" s="54">
        <v>3</v>
      </c>
      <c r="G380" s="54">
        <v>7</v>
      </c>
      <c r="H380" s="54">
        <v>2023</v>
      </c>
      <c r="J380" s="55">
        <v>45110</v>
      </c>
      <c r="K380" s="54">
        <v>387</v>
      </c>
      <c r="L380" s="54">
        <v>421.4</v>
      </c>
      <c r="M380" s="54">
        <v>4.3</v>
      </c>
    </row>
    <row r="381" spans="1:13">
      <c r="A381" s="54" t="s">
        <v>778</v>
      </c>
      <c r="B381" s="54">
        <v>386.25</v>
      </c>
      <c r="C381" s="54">
        <v>420.9</v>
      </c>
      <c r="D381" s="54">
        <v>4.3</v>
      </c>
      <c r="F381" s="54">
        <v>4</v>
      </c>
      <c r="G381" s="54">
        <v>7</v>
      </c>
      <c r="H381" s="54">
        <v>2023</v>
      </c>
      <c r="J381" s="55">
        <v>45111</v>
      </c>
      <c r="K381" s="54">
        <v>386.3</v>
      </c>
      <c r="L381" s="54">
        <v>420.9</v>
      </c>
      <c r="M381" s="54">
        <v>4.3</v>
      </c>
    </row>
    <row r="382" spans="1:13">
      <c r="A382" s="54" t="s">
        <v>779</v>
      </c>
      <c r="B382" s="54">
        <v>386.28</v>
      </c>
      <c r="C382" s="54">
        <v>420.54</v>
      </c>
      <c r="D382" s="54">
        <v>4.21</v>
      </c>
      <c r="F382" s="54">
        <v>6</v>
      </c>
      <c r="G382" s="54">
        <v>7</v>
      </c>
      <c r="H382" s="54">
        <v>2023</v>
      </c>
      <c r="J382" s="55">
        <v>45113</v>
      </c>
      <c r="K382" s="54">
        <v>386.3</v>
      </c>
      <c r="L382" s="54">
        <v>420.5</v>
      </c>
      <c r="M382" s="54">
        <v>4.2</v>
      </c>
    </row>
    <row r="383" spans="1:13">
      <c r="A383" s="54" t="s">
        <v>780</v>
      </c>
      <c r="B383" s="54">
        <v>386.19</v>
      </c>
      <c r="C383" s="54">
        <v>420.64</v>
      </c>
      <c r="D383" s="54">
        <v>4.22</v>
      </c>
      <c r="F383" s="54">
        <v>7</v>
      </c>
      <c r="G383" s="54">
        <v>7</v>
      </c>
      <c r="H383" s="54">
        <v>2023</v>
      </c>
      <c r="J383" s="55">
        <v>45114</v>
      </c>
      <c r="K383" s="54">
        <v>386.2</v>
      </c>
      <c r="L383" s="54">
        <v>420.6</v>
      </c>
      <c r="M383" s="54">
        <v>4.2</v>
      </c>
    </row>
    <row r="384" spans="1:13">
      <c r="A384" s="54" t="s">
        <v>781</v>
      </c>
      <c r="B384" s="54">
        <v>387.09</v>
      </c>
      <c r="C384" s="54">
        <v>424.29</v>
      </c>
      <c r="D384" s="54">
        <v>4.2300000000000004</v>
      </c>
      <c r="F384" s="54">
        <v>10</v>
      </c>
      <c r="G384" s="54">
        <v>7</v>
      </c>
      <c r="H384" s="54">
        <v>2023</v>
      </c>
      <c r="J384" s="55">
        <v>45117</v>
      </c>
      <c r="K384" s="54">
        <v>387.1</v>
      </c>
      <c r="L384" s="54">
        <v>424.3</v>
      </c>
      <c r="M384" s="54">
        <v>4.2</v>
      </c>
    </row>
    <row r="385" spans="1:13">
      <c r="A385" s="54" t="s">
        <v>782</v>
      </c>
      <c r="B385" s="54">
        <v>387.17</v>
      </c>
      <c r="C385" s="54">
        <v>426.08</v>
      </c>
      <c r="D385" s="54">
        <v>4.29</v>
      </c>
      <c r="F385" s="54">
        <v>11</v>
      </c>
      <c r="G385" s="54">
        <v>7</v>
      </c>
      <c r="H385" s="54">
        <v>2023</v>
      </c>
      <c r="J385" s="55">
        <v>45118</v>
      </c>
      <c r="K385" s="54">
        <v>387.2</v>
      </c>
      <c r="L385" s="54">
        <v>426.1</v>
      </c>
      <c r="M385" s="54">
        <v>4.3</v>
      </c>
    </row>
    <row r="386" spans="1:13">
      <c r="A386" s="54" t="s">
        <v>783</v>
      </c>
      <c r="B386" s="54">
        <v>386.26</v>
      </c>
      <c r="C386" s="54">
        <v>425.7</v>
      </c>
      <c r="D386" s="54">
        <v>4.26</v>
      </c>
      <c r="F386" s="54">
        <v>12</v>
      </c>
      <c r="G386" s="54">
        <v>7</v>
      </c>
      <c r="H386" s="54">
        <v>2023</v>
      </c>
      <c r="J386" s="55">
        <v>45119</v>
      </c>
      <c r="K386" s="54">
        <v>386.3</v>
      </c>
      <c r="L386" s="54">
        <v>425.7</v>
      </c>
      <c r="M386" s="54">
        <v>4.3</v>
      </c>
    </row>
    <row r="387" spans="1:13">
      <c r="A387" s="54" t="s">
        <v>784</v>
      </c>
      <c r="B387" s="54">
        <v>387.1</v>
      </c>
      <c r="C387" s="54">
        <v>432.39</v>
      </c>
      <c r="D387" s="54">
        <v>4.3</v>
      </c>
      <c r="F387" s="54">
        <v>13</v>
      </c>
      <c r="G387" s="54">
        <v>7</v>
      </c>
      <c r="H387" s="54">
        <v>2023</v>
      </c>
      <c r="J387" s="55">
        <v>45120</v>
      </c>
      <c r="K387" s="54">
        <v>387.1</v>
      </c>
      <c r="L387" s="54">
        <v>432.4</v>
      </c>
      <c r="M387" s="54">
        <v>4.3</v>
      </c>
    </row>
    <row r="388" spans="1:13">
      <c r="A388" s="54" t="s">
        <v>785</v>
      </c>
      <c r="B388" s="54">
        <v>386.01</v>
      </c>
      <c r="C388" s="54">
        <v>433.1</v>
      </c>
      <c r="D388" s="54">
        <v>4.28</v>
      </c>
      <c r="F388" s="54">
        <v>14</v>
      </c>
      <c r="G388" s="54">
        <v>7</v>
      </c>
      <c r="H388" s="54">
        <v>2023</v>
      </c>
      <c r="J388" s="55">
        <v>45121</v>
      </c>
      <c r="K388" s="54">
        <v>386</v>
      </c>
      <c r="L388" s="54">
        <v>433.1</v>
      </c>
      <c r="M388" s="54">
        <v>4.3</v>
      </c>
    </row>
    <row r="389" spans="1:13">
      <c r="A389" s="54" t="s">
        <v>786</v>
      </c>
      <c r="B389" s="54">
        <v>386.14</v>
      </c>
      <c r="C389" s="54">
        <v>433.67</v>
      </c>
      <c r="D389" s="54">
        <v>4.2699999999999996</v>
      </c>
      <c r="F389" s="54">
        <v>17</v>
      </c>
      <c r="G389" s="54">
        <v>7</v>
      </c>
      <c r="H389" s="54">
        <v>2023</v>
      </c>
      <c r="J389" s="55">
        <v>45124</v>
      </c>
      <c r="K389" s="54">
        <v>386.1</v>
      </c>
      <c r="L389" s="54">
        <v>433.7</v>
      </c>
      <c r="M389" s="54">
        <v>4.3</v>
      </c>
    </row>
    <row r="390" spans="1:13">
      <c r="A390" s="54" t="s">
        <v>787</v>
      </c>
      <c r="B390" s="54">
        <v>386.29</v>
      </c>
      <c r="C390" s="54">
        <v>434.77</v>
      </c>
      <c r="D390" s="54">
        <v>4.26</v>
      </c>
      <c r="F390" s="54">
        <v>18</v>
      </c>
      <c r="G390" s="54">
        <v>7</v>
      </c>
      <c r="H390" s="54">
        <v>2023</v>
      </c>
      <c r="J390" s="55">
        <v>45125</v>
      </c>
      <c r="K390" s="54">
        <v>386.3</v>
      </c>
      <c r="L390" s="54">
        <v>434.8</v>
      </c>
      <c r="M390" s="54">
        <v>4.3</v>
      </c>
    </row>
    <row r="391" spans="1:13">
      <c r="A391" s="54" t="s">
        <v>788</v>
      </c>
      <c r="B391" s="54">
        <v>387.28</v>
      </c>
      <c r="C391" s="54">
        <v>434.41</v>
      </c>
      <c r="D391" s="54">
        <v>4.25</v>
      </c>
      <c r="F391" s="54">
        <v>19</v>
      </c>
      <c r="G391" s="54">
        <v>7</v>
      </c>
      <c r="H391" s="54">
        <v>2023</v>
      </c>
      <c r="J391" s="55">
        <v>45126</v>
      </c>
      <c r="K391" s="54">
        <v>387.3</v>
      </c>
      <c r="L391" s="54">
        <v>434.4</v>
      </c>
      <c r="M391" s="54">
        <v>4.3</v>
      </c>
    </row>
    <row r="392" spans="1:13">
      <c r="A392" s="54" t="s">
        <v>789</v>
      </c>
      <c r="B392" s="54">
        <v>386.29</v>
      </c>
      <c r="C392" s="54">
        <v>432.76</v>
      </c>
      <c r="D392" s="54">
        <v>4.26</v>
      </c>
      <c r="F392" s="54">
        <v>20</v>
      </c>
      <c r="G392" s="54">
        <v>7</v>
      </c>
      <c r="H392" s="54">
        <v>2023</v>
      </c>
      <c r="J392" s="55">
        <v>45127</v>
      </c>
      <c r="K392" s="54">
        <v>386.3</v>
      </c>
      <c r="L392" s="54">
        <v>432.8</v>
      </c>
      <c r="M392" s="54">
        <v>4.3</v>
      </c>
    </row>
    <row r="393" spans="1:13">
      <c r="A393" s="54" t="s">
        <v>790</v>
      </c>
      <c r="B393" s="54">
        <v>386.48</v>
      </c>
      <c r="C393" s="54">
        <v>430</v>
      </c>
      <c r="D393" s="54">
        <v>4.29</v>
      </c>
      <c r="F393" s="54">
        <v>21</v>
      </c>
      <c r="G393" s="54">
        <v>7</v>
      </c>
      <c r="H393" s="54">
        <v>2023</v>
      </c>
      <c r="J393" s="55">
        <v>45128</v>
      </c>
      <c r="K393" s="54">
        <v>386.5</v>
      </c>
      <c r="L393" s="54">
        <v>430</v>
      </c>
      <c r="M393" s="54">
        <v>4.3</v>
      </c>
    </row>
    <row r="394" spans="1:13">
      <c r="A394" s="54" t="s">
        <v>791</v>
      </c>
      <c r="B394" s="54">
        <v>387.09</v>
      </c>
      <c r="C394" s="54">
        <v>429.36</v>
      </c>
      <c r="D394" s="54">
        <v>4.28</v>
      </c>
      <c r="F394" s="54">
        <v>24</v>
      </c>
      <c r="G394" s="54">
        <v>7</v>
      </c>
      <c r="H394" s="54">
        <v>2023</v>
      </c>
      <c r="J394" s="55">
        <v>45131</v>
      </c>
      <c r="K394" s="54">
        <v>387.1</v>
      </c>
      <c r="L394" s="54">
        <v>429.4</v>
      </c>
      <c r="M394" s="54">
        <v>4.3</v>
      </c>
    </row>
    <row r="395" spans="1:13">
      <c r="A395" s="54" t="s">
        <v>792</v>
      </c>
      <c r="B395" s="54">
        <v>386.74</v>
      </c>
      <c r="C395" s="54">
        <v>427.15</v>
      </c>
      <c r="D395" s="54">
        <v>4.3</v>
      </c>
      <c r="F395" s="54">
        <v>25</v>
      </c>
      <c r="G395" s="54">
        <v>7</v>
      </c>
      <c r="H395" s="54">
        <v>2023</v>
      </c>
      <c r="J395" s="55">
        <v>45132</v>
      </c>
      <c r="K395" s="54">
        <v>386.7</v>
      </c>
      <c r="L395" s="54">
        <v>427.2</v>
      </c>
      <c r="M395" s="54">
        <v>4.3</v>
      </c>
    </row>
    <row r="396" spans="1:13">
      <c r="A396" s="54" t="s">
        <v>793</v>
      </c>
      <c r="B396" s="54">
        <v>386.4</v>
      </c>
      <c r="C396" s="54">
        <v>428.13</v>
      </c>
      <c r="D396" s="54">
        <v>4.29</v>
      </c>
      <c r="F396" s="54">
        <v>26</v>
      </c>
      <c r="G396" s="54">
        <v>7</v>
      </c>
      <c r="H396" s="54">
        <v>2023</v>
      </c>
      <c r="J396" s="55">
        <v>45133</v>
      </c>
      <c r="K396" s="54">
        <v>386.4</v>
      </c>
      <c r="L396" s="54">
        <v>428.1</v>
      </c>
      <c r="M396" s="54">
        <v>4.3</v>
      </c>
    </row>
    <row r="397" spans="1:13">
      <c r="A397" s="54" t="s">
        <v>794</v>
      </c>
      <c r="B397" s="54">
        <v>386.36</v>
      </c>
      <c r="C397" s="54">
        <v>430.21</v>
      </c>
      <c r="D397" s="54">
        <v>4.29</v>
      </c>
      <c r="F397" s="54">
        <v>27</v>
      </c>
      <c r="G397" s="54">
        <v>7</v>
      </c>
      <c r="H397" s="54">
        <v>2023</v>
      </c>
      <c r="J397" s="55">
        <v>45134</v>
      </c>
      <c r="K397" s="54">
        <v>386.4</v>
      </c>
      <c r="L397" s="54">
        <v>430.2</v>
      </c>
      <c r="M397" s="54">
        <v>4.3</v>
      </c>
    </row>
    <row r="398" spans="1:13">
      <c r="A398" s="54" t="s">
        <v>795</v>
      </c>
      <c r="B398" s="54">
        <v>386.22</v>
      </c>
      <c r="C398" s="54">
        <v>424.57</v>
      </c>
      <c r="D398" s="54">
        <v>4.25</v>
      </c>
      <c r="F398" s="54">
        <v>28</v>
      </c>
      <c r="G398" s="54">
        <v>7</v>
      </c>
      <c r="H398" s="54">
        <v>2023</v>
      </c>
      <c r="J398" s="55">
        <v>45135</v>
      </c>
      <c r="K398" s="54">
        <v>386.2</v>
      </c>
      <c r="L398" s="54">
        <v>424.6</v>
      </c>
      <c r="M398" s="54">
        <v>4.3</v>
      </c>
    </row>
    <row r="399" spans="1:13">
      <c r="A399" s="54" t="s">
        <v>796</v>
      </c>
      <c r="B399" s="54">
        <v>386.14</v>
      </c>
      <c r="C399" s="54">
        <v>426.11</v>
      </c>
      <c r="D399" s="54">
        <v>4.2300000000000004</v>
      </c>
      <c r="F399" s="54">
        <v>31</v>
      </c>
      <c r="G399" s="54">
        <v>7</v>
      </c>
      <c r="H399" s="54">
        <v>2023</v>
      </c>
      <c r="J399" s="55">
        <v>45138</v>
      </c>
      <c r="K399" s="54">
        <v>386.1</v>
      </c>
      <c r="L399" s="54">
        <v>426.1</v>
      </c>
      <c r="M399" s="54">
        <v>4.2</v>
      </c>
    </row>
    <row r="400" spans="1:13">
      <c r="A400" s="54" t="s">
        <v>797</v>
      </c>
      <c r="B400" s="54">
        <v>386.18</v>
      </c>
      <c r="C400" s="54">
        <v>424.03</v>
      </c>
      <c r="D400" s="54">
        <v>4.21</v>
      </c>
      <c r="F400" s="54">
        <v>1</v>
      </c>
      <c r="G400" s="54">
        <v>8</v>
      </c>
      <c r="H400" s="54">
        <v>2023</v>
      </c>
      <c r="J400" s="55">
        <v>45139</v>
      </c>
      <c r="K400" s="54">
        <v>386.2</v>
      </c>
      <c r="L400" s="54">
        <v>424</v>
      </c>
      <c r="M400" s="54">
        <v>4.2</v>
      </c>
    </row>
    <row r="401" spans="1:13">
      <c r="A401" s="54" t="s">
        <v>798</v>
      </c>
      <c r="B401" s="54">
        <v>386.86</v>
      </c>
      <c r="C401" s="54">
        <v>424.62</v>
      </c>
      <c r="D401" s="54">
        <v>4.1500000000000004</v>
      </c>
      <c r="F401" s="54">
        <v>2</v>
      </c>
      <c r="G401" s="54">
        <v>8</v>
      </c>
      <c r="H401" s="54">
        <v>2023</v>
      </c>
      <c r="J401" s="55">
        <v>45140</v>
      </c>
      <c r="K401" s="54">
        <v>386.9</v>
      </c>
      <c r="L401" s="54">
        <v>424.6</v>
      </c>
      <c r="M401" s="54">
        <v>4.2</v>
      </c>
    </row>
    <row r="402" spans="1:13">
      <c r="A402" s="54" t="s">
        <v>799</v>
      </c>
      <c r="B402" s="54">
        <v>386.18</v>
      </c>
      <c r="C402" s="54">
        <v>422.25</v>
      </c>
      <c r="D402" s="54">
        <v>4.1100000000000003</v>
      </c>
      <c r="F402" s="54">
        <v>3</v>
      </c>
      <c r="G402" s="54">
        <v>8</v>
      </c>
      <c r="H402" s="54">
        <v>2023</v>
      </c>
      <c r="J402" s="55">
        <v>45141</v>
      </c>
      <c r="K402" s="54">
        <v>386.2</v>
      </c>
      <c r="L402" s="54">
        <v>422.3</v>
      </c>
      <c r="M402" s="54">
        <v>4.0999999999999996</v>
      </c>
    </row>
    <row r="403" spans="1:13">
      <c r="A403" s="54" t="s">
        <v>800</v>
      </c>
      <c r="B403" s="54">
        <v>386.29</v>
      </c>
      <c r="C403" s="54">
        <v>422.72</v>
      </c>
      <c r="D403" s="54">
        <v>4.0599999999999996</v>
      </c>
      <c r="F403" s="54">
        <v>4</v>
      </c>
      <c r="G403" s="54">
        <v>8</v>
      </c>
      <c r="H403" s="54">
        <v>2023</v>
      </c>
      <c r="J403" s="55">
        <v>45142</v>
      </c>
      <c r="K403" s="54">
        <v>386.3</v>
      </c>
      <c r="L403" s="54">
        <v>422.7</v>
      </c>
      <c r="M403" s="54">
        <v>4.0999999999999996</v>
      </c>
    </row>
    <row r="404" spans="1:13">
      <c r="A404" s="54" t="s">
        <v>801</v>
      </c>
      <c r="B404" s="54">
        <v>386.09</v>
      </c>
      <c r="C404" s="54">
        <v>423.62</v>
      </c>
      <c r="D404" s="54">
        <v>4</v>
      </c>
      <c r="F404" s="54">
        <v>7</v>
      </c>
      <c r="G404" s="54">
        <v>8</v>
      </c>
      <c r="H404" s="54">
        <v>2023</v>
      </c>
      <c r="J404" s="55">
        <v>45145</v>
      </c>
      <c r="K404" s="54">
        <v>386.1</v>
      </c>
      <c r="L404" s="54">
        <v>423.6</v>
      </c>
      <c r="M404" s="54">
        <v>4</v>
      </c>
    </row>
    <row r="405" spans="1:13">
      <c r="A405" s="54" t="s">
        <v>802</v>
      </c>
      <c r="B405" s="54">
        <v>386.46</v>
      </c>
      <c r="C405" s="54">
        <v>423.29</v>
      </c>
      <c r="D405" s="54">
        <v>4.03</v>
      </c>
      <c r="F405" s="54">
        <v>8</v>
      </c>
      <c r="G405" s="54">
        <v>8</v>
      </c>
      <c r="H405" s="54">
        <v>2023</v>
      </c>
      <c r="J405" s="55">
        <v>45146</v>
      </c>
      <c r="K405" s="54">
        <v>386.5</v>
      </c>
      <c r="L405" s="54">
        <v>423.3</v>
      </c>
      <c r="M405" s="54">
        <v>4</v>
      </c>
    </row>
    <row r="406" spans="1:13">
      <c r="A406" s="54" t="s">
        <v>803</v>
      </c>
      <c r="B406" s="54">
        <v>386.07</v>
      </c>
      <c r="C406" s="54">
        <v>423.75</v>
      </c>
      <c r="D406" s="54">
        <v>3.96</v>
      </c>
      <c r="F406" s="54">
        <v>9</v>
      </c>
      <c r="G406" s="54">
        <v>8</v>
      </c>
      <c r="H406" s="54">
        <v>2023</v>
      </c>
      <c r="J406" s="55">
        <v>45147</v>
      </c>
      <c r="K406" s="54">
        <v>386.1</v>
      </c>
      <c r="L406" s="54">
        <v>423.8</v>
      </c>
      <c r="M406" s="54">
        <v>4</v>
      </c>
    </row>
    <row r="407" spans="1:13">
      <c r="A407" s="54" t="s">
        <v>804</v>
      </c>
      <c r="B407" s="54">
        <v>386.05</v>
      </c>
      <c r="C407" s="54">
        <v>425.74</v>
      </c>
      <c r="D407" s="54">
        <v>3.96</v>
      </c>
      <c r="F407" s="54">
        <v>10</v>
      </c>
      <c r="G407" s="54">
        <v>8</v>
      </c>
      <c r="H407" s="54">
        <v>2023</v>
      </c>
      <c r="J407" s="55">
        <v>45148</v>
      </c>
      <c r="K407" s="54">
        <v>386.1</v>
      </c>
      <c r="L407" s="54">
        <v>425.7</v>
      </c>
      <c r="M407" s="54">
        <v>4</v>
      </c>
    </row>
    <row r="408" spans="1:13">
      <c r="A408" s="54" t="s">
        <v>805</v>
      </c>
      <c r="B408" s="54">
        <v>386</v>
      </c>
      <c r="C408" s="54">
        <v>424.29</v>
      </c>
      <c r="D408" s="54">
        <v>3.92</v>
      </c>
      <c r="F408" s="54">
        <v>11</v>
      </c>
      <c r="G408" s="54">
        <v>8</v>
      </c>
      <c r="H408" s="54">
        <v>2023</v>
      </c>
      <c r="J408" s="55">
        <v>45149</v>
      </c>
      <c r="K408" s="54">
        <v>386</v>
      </c>
      <c r="L408" s="54">
        <v>424.3</v>
      </c>
      <c r="M408" s="54">
        <v>3.9</v>
      </c>
    </row>
    <row r="409" spans="1:13">
      <c r="A409" s="54" t="s">
        <v>806</v>
      </c>
      <c r="B409" s="54">
        <v>386.61</v>
      </c>
      <c r="C409" s="54">
        <v>423.07</v>
      </c>
      <c r="D409" s="54">
        <v>3.81</v>
      </c>
      <c r="F409" s="54">
        <v>14</v>
      </c>
      <c r="G409" s="54">
        <v>8</v>
      </c>
      <c r="H409" s="54">
        <v>2023</v>
      </c>
      <c r="J409" s="55">
        <v>45152</v>
      </c>
      <c r="K409" s="54">
        <v>386.6</v>
      </c>
      <c r="L409" s="54">
        <v>423.1</v>
      </c>
      <c r="M409" s="54">
        <v>3.8</v>
      </c>
    </row>
    <row r="410" spans="1:13">
      <c r="A410" s="54" t="s">
        <v>807</v>
      </c>
      <c r="B410" s="54">
        <v>386.66</v>
      </c>
      <c r="C410" s="54">
        <v>422.7</v>
      </c>
      <c r="D410" s="54">
        <v>3.94</v>
      </c>
      <c r="F410" s="54">
        <v>15</v>
      </c>
      <c r="G410" s="54">
        <v>8</v>
      </c>
      <c r="H410" s="54">
        <v>2023</v>
      </c>
      <c r="J410" s="55">
        <v>45153</v>
      </c>
      <c r="K410" s="54">
        <v>386.7</v>
      </c>
      <c r="L410" s="54">
        <v>422.7</v>
      </c>
      <c r="M410" s="54">
        <v>3.9</v>
      </c>
    </row>
    <row r="411" spans="1:13">
      <c r="A411" s="54" t="s">
        <v>808</v>
      </c>
      <c r="B411" s="54">
        <v>385.97</v>
      </c>
      <c r="C411" s="54">
        <v>421.36</v>
      </c>
      <c r="D411" s="54">
        <v>4</v>
      </c>
      <c r="F411" s="54">
        <v>16</v>
      </c>
      <c r="G411" s="54">
        <v>8</v>
      </c>
      <c r="H411" s="54">
        <v>2023</v>
      </c>
      <c r="J411" s="55">
        <v>45154</v>
      </c>
      <c r="K411" s="54">
        <v>386</v>
      </c>
      <c r="L411" s="54">
        <v>421.4</v>
      </c>
      <c r="M411" s="54">
        <v>4</v>
      </c>
    </row>
    <row r="412" spans="1:13">
      <c r="A412" s="54" t="s">
        <v>809</v>
      </c>
      <c r="B412" s="54">
        <v>386.15</v>
      </c>
      <c r="C412" s="54">
        <v>420.21</v>
      </c>
      <c r="D412" s="54">
        <v>4.13</v>
      </c>
      <c r="F412" s="54">
        <v>17</v>
      </c>
      <c r="G412" s="54">
        <v>8</v>
      </c>
      <c r="H412" s="54">
        <v>2023</v>
      </c>
      <c r="J412" s="55">
        <v>45155</v>
      </c>
      <c r="K412" s="54">
        <v>386.2</v>
      </c>
      <c r="L412" s="54">
        <v>420.2</v>
      </c>
      <c r="M412" s="54">
        <v>4.0999999999999996</v>
      </c>
    </row>
    <row r="413" spans="1:13">
      <c r="A413" s="54" t="s">
        <v>810</v>
      </c>
      <c r="B413" s="54">
        <v>386.13</v>
      </c>
      <c r="C413" s="54">
        <v>419.49</v>
      </c>
      <c r="D413" s="54">
        <v>4.12</v>
      </c>
      <c r="F413" s="54">
        <v>18</v>
      </c>
      <c r="G413" s="54">
        <v>8</v>
      </c>
      <c r="H413" s="54">
        <v>2023</v>
      </c>
      <c r="J413" s="55">
        <v>45156</v>
      </c>
      <c r="K413" s="54">
        <v>386.13</v>
      </c>
      <c r="L413" s="54">
        <v>419.49</v>
      </c>
      <c r="M413" s="54">
        <v>4.12</v>
      </c>
    </row>
    <row r="414" spans="1:13">
      <c r="A414" s="54" t="s">
        <v>811</v>
      </c>
      <c r="B414" s="54">
        <v>385.88</v>
      </c>
      <c r="C414" s="54">
        <v>420.53</v>
      </c>
      <c r="D414" s="54">
        <v>4.0999999999999996</v>
      </c>
      <c r="F414" s="54" t="s">
        <v>812</v>
      </c>
      <c r="G414" s="54" t="s">
        <v>813</v>
      </c>
      <c r="H414" s="54" t="s">
        <v>814</v>
      </c>
      <c r="J414" s="55">
        <v>45159</v>
      </c>
      <c r="K414" s="54">
        <v>385.88</v>
      </c>
      <c r="L414" s="54">
        <v>420.53</v>
      </c>
      <c r="M414" s="54">
        <v>4.0999999999999996</v>
      </c>
    </row>
    <row r="415" spans="1:13">
      <c r="A415" s="54" t="s">
        <v>815</v>
      </c>
      <c r="B415" s="54">
        <v>385.79</v>
      </c>
      <c r="C415" s="54">
        <v>420.01</v>
      </c>
      <c r="D415" s="54">
        <v>4.0999999999999996</v>
      </c>
      <c r="F415" s="54" t="s">
        <v>816</v>
      </c>
      <c r="G415" s="54" t="s">
        <v>813</v>
      </c>
      <c r="H415" s="54" t="s">
        <v>814</v>
      </c>
      <c r="J415" s="55">
        <v>45160</v>
      </c>
      <c r="K415" s="54">
        <v>385.79</v>
      </c>
      <c r="L415" s="54">
        <v>420.01</v>
      </c>
      <c r="M415" s="54">
        <v>4.0999999999999996</v>
      </c>
    </row>
    <row r="416" spans="1:13">
      <c r="A416" s="54" t="s">
        <v>817</v>
      </c>
      <c r="B416" s="54">
        <v>386.8</v>
      </c>
      <c r="C416" s="54">
        <v>417.94</v>
      </c>
      <c r="D416" s="54">
        <v>4.0999999999999996</v>
      </c>
      <c r="F416" s="54" t="s">
        <v>818</v>
      </c>
      <c r="G416" s="54" t="s">
        <v>813</v>
      </c>
      <c r="H416" s="54" t="s">
        <v>814</v>
      </c>
      <c r="J416" s="55">
        <v>45161</v>
      </c>
      <c r="K416" s="54">
        <v>386.8</v>
      </c>
      <c r="L416" s="54">
        <v>417.94</v>
      </c>
      <c r="M416" s="54">
        <v>4.0999999999999996</v>
      </c>
    </row>
    <row r="417" spans="1:13">
      <c r="A417" s="54" t="s">
        <v>819</v>
      </c>
      <c r="B417" s="54">
        <v>385.96</v>
      </c>
      <c r="C417" s="54">
        <v>418.92</v>
      </c>
      <c r="D417" s="54">
        <v>4.09</v>
      </c>
      <c r="F417" s="54" t="s">
        <v>820</v>
      </c>
      <c r="G417" s="54" t="s">
        <v>813</v>
      </c>
      <c r="H417" s="54" t="s">
        <v>814</v>
      </c>
      <c r="J417" s="55">
        <v>45162</v>
      </c>
      <c r="K417" s="54">
        <v>385.96</v>
      </c>
      <c r="L417" s="54">
        <v>418.92</v>
      </c>
      <c r="M417" s="54">
        <v>4.09</v>
      </c>
    </row>
    <row r="418" spans="1:13">
      <c r="A418" s="54" t="s">
        <v>821</v>
      </c>
      <c r="B418" s="54">
        <v>385.98</v>
      </c>
      <c r="C418" s="54">
        <v>416.97</v>
      </c>
      <c r="D418" s="54">
        <v>4.08</v>
      </c>
      <c r="F418" s="54" t="s">
        <v>822</v>
      </c>
      <c r="G418" s="54" t="s">
        <v>813</v>
      </c>
      <c r="H418" s="54" t="s">
        <v>814</v>
      </c>
      <c r="J418" s="55">
        <v>45163</v>
      </c>
      <c r="K418" s="54">
        <v>385.98</v>
      </c>
      <c r="L418" s="54">
        <v>416.97</v>
      </c>
      <c r="M418" s="54">
        <v>4.08</v>
      </c>
    </row>
    <row r="419" spans="1:13">
      <c r="A419" s="54" t="s">
        <v>823</v>
      </c>
      <c r="B419" s="54">
        <v>385.99</v>
      </c>
      <c r="C419" s="54">
        <v>417.26</v>
      </c>
      <c r="D419" s="54">
        <v>4.05</v>
      </c>
      <c r="F419" s="54" t="s">
        <v>824</v>
      </c>
      <c r="G419" s="54" t="s">
        <v>813</v>
      </c>
      <c r="H419" s="54" t="s">
        <v>814</v>
      </c>
      <c r="J419" s="55">
        <v>45166</v>
      </c>
      <c r="K419" s="54">
        <v>385.99</v>
      </c>
      <c r="L419" s="54">
        <v>417.26</v>
      </c>
      <c r="M419" s="54">
        <v>4.05</v>
      </c>
    </row>
    <row r="420" spans="1:13">
      <c r="A420" s="54" t="s">
        <v>825</v>
      </c>
      <c r="B420" s="54">
        <v>386.15</v>
      </c>
      <c r="C420" s="54">
        <v>417.27</v>
      </c>
      <c r="D420" s="54">
        <v>4.0199999999999996</v>
      </c>
      <c r="F420" s="54" t="s">
        <v>826</v>
      </c>
      <c r="G420" s="54" t="s">
        <v>813</v>
      </c>
      <c r="H420" s="54" t="s">
        <v>814</v>
      </c>
      <c r="J420" s="55">
        <v>45167</v>
      </c>
      <c r="K420" s="54">
        <v>386.15</v>
      </c>
      <c r="L420" s="54">
        <v>417.27</v>
      </c>
      <c r="M420" s="54">
        <v>4.0199999999999996</v>
      </c>
    </row>
    <row r="421" spans="1:13">
      <c r="A421" s="54" t="s">
        <v>827</v>
      </c>
      <c r="B421" s="54">
        <v>385.98</v>
      </c>
      <c r="C421" s="54">
        <v>420.37</v>
      </c>
      <c r="D421" s="54">
        <v>4.0199999999999996</v>
      </c>
      <c r="F421" s="54" t="s">
        <v>828</v>
      </c>
      <c r="G421" s="54" t="s">
        <v>813</v>
      </c>
      <c r="H421" s="54" t="s">
        <v>814</v>
      </c>
      <c r="J421" s="55">
        <v>45168</v>
      </c>
      <c r="K421" s="54">
        <v>385.98</v>
      </c>
      <c r="L421" s="54">
        <v>420.37</v>
      </c>
      <c r="M421" s="54">
        <v>4.0199999999999996</v>
      </c>
    </row>
    <row r="422" spans="1:13">
      <c r="A422" s="54" t="s">
        <v>829</v>
      </c>
      <c r="B422" s="54">
        <v>385.78</v>
      </c>
      <c r="C422" s="54">
        <v>419.38</v>
      </c>
      <c r="D422" s="54">
        <v>4</v>
      </c>
      <c r="F422" s="54" t="s">
        <v>830</v>
      </c>
      <c r="G422" s="54" t="s">
        <v>813</v>
      </c>
      <c r="H422" s="54" t="s">
        <v>814</v>
      </c>
      <c r="J422" s="55">
        <v>45169</v>
      </c>
      <c r="K422" s="54">
        <v>385.78</v>
      </c>
      <c r="L422" s="54">
        <v>419.38</v>
      </c>
      <c r="M422" s="54">
        <v>4</v>
      </c>
    </row>
    <row r="423" spans="1:13">
      <c r="A423" s="54" t="s">
        <v>831</v>
      </c>
      <c r="B423" s="54">
        <v>385.9</v>
      </c>
      <c r="C423" s="54">
        <v>418.43</v>
      </c>
      <c r="D423" s="54">
        <v>4</v>
      </c>
      <c r="F423" s="54" t="s">
        <v>832</v>
      </c>
      <c r="G423" s="54" t="s">
        <v>833</v>
      </c>
      <c r="H423" s="54" t="s">
        <v>814</v>
      </c>
      <c r="J423" s="55">
        <v>45170</v>
      </c>
      <c r="K423" s="54">
        <v>385.9</v>
      </c>
      <c r="L423" s="54">
        <v>418.43</v>
      </c>
      <c r="M423" s="54">
        <v>4</v>
      </c>
    </row>
    <row r="424" spans="1:13">
      <c r="A424" s="54" t="s">
        <v>834</v>
      </c>
      <c r="B424" s="54">
        <v>385.79</v>
      </c>
      <c r="C424" s="54">
        <v>416.81</v>
      </c>
      <c r="D424" s="54">
        <v>3.99</v>
      </c>
      <c r="F424" s="54" t="s">
        <v>835</v>
      </c>
      <c r="G424" s="54" t="s">
        <v>833</v>
      </c>
      <c r="H424" s="54" t="s">
        <v>814</v>
      </c>
      <c r="J424" s="55">
        <v>45173</v>
      </c>
      <c r="K424" s="54">
        <v>385.79</v>
      </c>
      <c r="L424" s="54">
        <v>416.81</v>
      </c>
      <c r="M424" s="54">
        <v>3.99</v>
      </c>
    </row>
    <row r="425" spans="1:13">
      <c r="A425" s="54" t="s">
        <v>836</v>
      </c>
      <c r="B425" s="54">
        <v>385.81</v>
      </c>
      <c r="C425" s="54">
        <v>414.32</v>
      </c>
      <c r="D425" s="54">
        <v>3.95</v>
      </c>
      <c r="F425" s="54" t="s">
        <v>837</v>
      </c>
      <c r="G425" s="54" t="s">
        <v>833</v>
      </c>
      <c r="H425" s="54" t="s">
        <v>814</v>
      </c>
      <c r="J425" s="55">
        <v>45174</v>
      </c>
      <c r="K425" s="54">
        <v>385.81</v>
      </c>
      <c r="L425" s="54">
        <v>414.32</v>
      </c>
      <c r="M425" s="54">
        <v>3.95</v>
      </c>
    </row>
    <row r="426" spans="1:13">
      <c r="A426" s="54" t="s">
        <v>838</v>
      </c>
      <c r="B426" s="54">
        <v>385.83</v>
      </c>
      <c r="C426" s="54">
        <v>414.38</v>
      </c>
      <c r="D426" s="54">
        <v>3.94</v>
      </c>
      <c r="F426" s="54" t="s">
        <v>839</v>
      </c>
      <c r="G426" s="54" t="s">
        <v>833</v>
      </c>
      <c r="H426" s="54" t="s">
        <v>814</v>
      </c>
      <c r="J426" s="55">
        <v>45175</v>
      </c>
      <c r="K426" s="54">
        <v>385.83</v>
      </c>
      <c r="L426" s="54">
        <v>414.38</v>
      </c>
      <c r="M426" s="54">
        <v>3.94</v>
      </c>
    </row>
    <row r="427" spans="1:13">
      <c r="A427" s="54" t="s">
        <v>840</v>
      </c>
      <c r="B427" s="54">
        <v>385.68</v>
      </c>
      <c r="C427" s="54">
        <v>412.95</v>
      </c>
      <c r="D427" s="54">
        <v>3.92</v>
      </c>
      <c r="F427" s="54" t="s">
        <v>841</v>
      </c>
      <c r="G427" s="54" t="s">
        <v>833</v>
      </c>
      <c r="H427" s="54" t="s">
        <v>814</v>
      </c>
      <c r="J427" s="55">
        <v>45176</v>
      </c>
      <c r="K427" s="54">
        <v>385.68</v>
      </c>
      <c r="L427" s="54">
        <v>412.95</v>
      </c>
      <c r="M427" s="54">
        <v>3.92</v>
      </c>
    </row>
    <row r="428" spans="1:13">
      <c r="A428" s="54" t="s">
        <v>842</v>
      </c>
      <c r="B428" s="54">
        <v>385.66</v>
      </c>
      <c r="C428" s="54">
        <v>412.69</v>
      </c>
      <c r="D428" s="54">
        <v>3.94</v>
      </c>
      <c r="F428" s="54" t="s">
        <v>813</v>
      </c>
      <c r="G428" s="54" t="s">
        <v>833</v>
      </c>
      <c r="H428" s="54" t="s">
        <v>814</v>
      </c>
      <c r="J428" s="55">
        <v>45177</v>
      </c>
      <c r="K428" s="54">
        <v>385.66</v>
      </c>
      <c r="L428" s="54">
        <v>412.69</v>
      </c>
      <c r="M428" s="54">
        <v>3.94</v>
      </c>
    </row>
    <row r="429" spans="1:13">
      <c r="A429" s="54" t="s">
        <v>843</v>
      </c>
      <c r="B429" s="54">
        <v>386.1</v>
      </c>
      <c r="C429" s="54">
        <v>414.32</v>
      </c>
      <c r="D429" s="54">
        <v>4</v>
      </c>
      <c r="F429" s="54" t="s">
        <v>844</v>
      </c>
      <c r="G429" s="54" t="s">
        <v>833</v>
      </c>
      <c r="H429" s="54" t="s">
        <v>814</v>
      </c>
      <c r="J429" s="55">
        <v>45180</v>
      </c>
      <c r="K429" s="54">
        <v>386.1</v>
      </c>
      <c r="L429" s="54">
        <v>414.32</v>
      </c>
      <c r="M429" s="54">
        <v>4</v>
      </c>
    </row>
    <row r="430" spans="1:13">
      <c r="A430" s="54" t="s">
        <v>845</v>
      </c>
      <c r="B430" s="54">
        <v>385.84</v>
      </c>
      <c r="C430" s="54">
        <v>413.47</v>
      </c>
      <c r="D430" s="54">
        <v>4.07</v>
      </c>
      <c r="F430" s="54" t="s">
        <v>846</v>
      </c>
      <c r="G430" s="54" t="s">
        <v>833</v>
      </c>
      <c r="H430" s="54" t="s">
        <v>814</v>
      </c>
      <c r="J430" s="55">
        <v>45181</v>
      </c>
      <c r="K430" s="54">
        <v>385.84</v>
      </c>
      <c r="L430" s="54">
        <v>413.47</v>
      </c>
      <c r="M430" s="54">
        <v>4.07</v>
      </c>
    </row>
    <row r="431" spans="1:13">
      <c r="A431" s="54" t="s">
        <v>847</v>
      </c>
      <c r="B431" s="54">
        <v>386.23</v>
      </c>
      <c r="C431" s="54">
        <v>414.7</v>
      </c>
      <c r="D431" s="54">
        <v>4.04</v>
      </c>
      <c r="F431" s="54" t="s">
        <v>848</v>
      </c>
      <c r="G431" s="54" t="s">
        <v>833</v>
      </c>
      <c r="H431" s="54" t="s">
        <v>814</v>
      </c>
      <c r="J431" s="55">
        <v>45182</v>
      </c>
      <c r="K431" s="54">
        <v>386.23</v>
      </c>
      <c r="L431" s="54">
        <v>414.7</v>
      </c>
      <c r="M431" s="54">
        <v>4.04</v>
      </c>
    </row>
    <row r="432" spans="1:13">
      <c r="A432" s="54" t="s">
        <v>849</v>
      </c>
      <c r="B432" s="54">
        <v>386.04</v>
      </c>
      <c r="C432" s="54">
        <v>414.45</v>
      </c>
      <c r="D432" s="54">
        <v>4.01</v>
      </c>
      <c r="F432" s="54" t="s">
        <v>850</v>
      </c>
      <c r="G432" s="54" t="s">
        <v>833</v>
      </c>
      <c r="H432" s="54" t="s">
        <v>814</v>
      </c>
      <c r="J432" s="55">
        <v>45183</v>
      </c>
      <c r="K432" s="54">
        <v>386.04</v>
      </c>
      <c r="L432" s="54">
        <v>414.45</v>
      </c>
      <c r="M432" s="54">
        <v>4.01</v>
      </c>
    </row>
    <row r="433" spans="1:13">
      <c r="A433" s="54" t="s">
        <v>851</v>
      </c>
      <c r="B433" s="54">
        <v>386.35</v>
      </c>
      <c r="C433" s="54">
        <v>411.62</v>
      </c>
      <c r="D433" s="54">
        <v>4</v>
      </c>
      <c r="F433" s="54" t="s">
        <v>852</v>
      </c>
      <c r="G433" s="54" t="s">
        <v>833</v>
      </c>
      <c r="H433" s="54" t="s">
        <v>814</v>
      </c>
      <c r="J433" s="55">
        <v>45184</v>
      </c>
      <c r="K433" s="54">
        <v>386.35</v>
      </c>
      <c r="L433" s="54">
        <v>411.62</v>
      </c>
      <c r="M433" s="54">
        <v>4</v>
      </c>
    </row>
    <row r="434" spans="1:13">
      <c r="A434" s="54" t="s">
        <v>853</v>
      </c>
      <c r="B434" s="54">
        <v>385.81</v>
      </c>
      <c r="C434" s="54">
        <v>411.58</v>
      </c>
      <c r="D434" s="54">
        <v>4</v>
      </c>
      <c r="F434" s="54" t="s">
        <v>854</v>
      </c>
      <c r="G434" s="54" t="s">
        <v>833</v>
      </c>
      <c r="H434" s="54" t="s">
        <v>814</v>
      </c>
      <c r="J434" s="55">
        <v>45187</v>
      </c>
      <c r="K434" s="54">
        <v>385.81</v>
      </c>
      <c r="L434" s="54">
        <v>411.58</v>
      </c>
      <c r="M434" s="54">
        <v>4</v>
      </c>
    </row>
    <row r="435" spans="1:13">
      <c r="A435" s="54" t="s">
        <v>855</v>
      </c>
      <c r="B435" s="54">
        <v>386.14</v>
      </c>
      <c r="C435" s="54">
        <v>413.17</v>
      </c>
      <c r="D435" s="54">
        <v>4.01</v>
      </c>
      <c r="F435" s="54" t="s">
        <v>856</v>
      </c>
      <c r="G435" s="54" t="s">
        <v>833</v>
      </c>
      <c r="H435" s="54" t="s">
        <v>814</v>
      </c>
      <c r="J435" s="55">
        <v>45188</v>
      </c>
      <c r="K435" s="54">
        <v>386.14</v>
      </c>
      <c r="L435" s="54">
        <v>413.17</v>
      </c>
      <c r="M435" s="54">
        <v>4.01</v>
      </c>
    </row>
    <row r="436" spans="1:13">
      <c r="A436" s="54" t="s">
        <v>857</v>
      </c>
      <c r="B436" s="54">
        <v>386.35</v>
      </c>
      <c r="C436" s="54">
        <v>413.47</v>
      </c>
      <c r="D436" s="54">
        <v>4</v>
      </c>
      <c r="F436" s="54" t="s">
        <v>858</v>
      </c>
      <c r="G436" s="54" t="s">
        <v>833</v>
      </c>
      <c r="H436" s="54" t="s">
        <v>814</v>
      </c>
      <c r="J436" s="55">
        <v>45189</v>
      </c>
      <c r="K436" s="54">
        <v>386.35</v>
      </c>
      <c r="L436" s="54">
        <v>413.47</v>
      </c>
      <c r="M436" s="54">
        <v>4</v>
      </c>
    </row>
    <row r="437" spans="1:13">
      <c r="A437" s="54" t="s">
        <v>859</v>
      </c>
      <c r="B437" s="54">
        <v>387.24</v>
      </c>
      <c r="C437" s="54">
        <v>411.87</v>
      </c>
      <c r="D437" s="54">
        <v>4.03</v>
      </c>
      <c r="F437" s="54" t="s">
        <v>816</v>
      </c>
      <c r="G437" s="54" t="s">
        <v>833</v>
      </c>
      <c r="H437" s="54" t="s">
        <v>814</v>
      </c>
      <c r="J437" s="55">
        <v>45191</v>
      </c>
      <c r="K437" s="54">
        <v>387.24</v>
      </c>
      <c r="L437" s="54">
        <v>411.87</v>
      </c>
      <c r="M437" s="54">
        <v>4.03</v>
      </c>
    </row>
    <row r="438" spans="1:13">
      <c r="A438" s="54" t="s">
        <v>860</v>
      </c>
      <c r="B438" s="54">
        <v>387.5</v>
      </c>
      <c r="C438" s="54">
        <v>412.18</v>
      </c>
      <c r="D438" s="54">
        <v>4.03</v>
      </c>
      <c r="F438" s="54" t="s">
        <v>822</v>
      </c>
      <c r="G438" s="54" t="s">
        <v>833</v>
      </c>
      <c r="H438" s="54" t="s">
        <v>814</v>
      </c>
      <c r="J438" s="55">
        <v>45194</v>
      </c>
      <c r="K438" s="54">
        <v>387.5</v>
      </c>
      <c r="L438" s="54">
        <v>412.18</v>
      </c>
      <c r="M438" s="54">
        <v>4.03</v>
      </c>
    </row>
    <row r="439" spans="1:13">
      <c r="A439" s="54" t="s">
        <v>861</v>
      </c>
      <c r="B439" s="54">
        <v>387.71</v>
      </c>
      <c r="C439" s="54">
        <v>410.74</v>
      </c>
      <c r="D439" s="54">
        <v>4.03</v>
      </c>
      <c r="F439" s="54" t="s">
        <v>862</v>
      </c>
      <c r="G439" s="54" t="s">
        <v>833</v>
      </c>
      <c r="H439" s="54" t="s">
        <v>814</v>
      </c>
      <c r="J439" s="55">
        <v>45195</v>
      </c>
      <c r="K439" s="54">
        <v>387.71</v>
      </c>
      <c r="L439" s="54">
        <v>410.74</v>
      </c>
      <c r="M439" s="54">
        <v>4.03</v>
      </c>
    </row>
    <row r="440" spans="1:13">
      <c r="A440" s="54" t="s">
        <v>863</v>
      </c>
      <c r="B440" s="54">
        <v>388.59</v>
      </c>
      <c r="C440" s="54">
        <v>410.04</v>
      </c>
      <c r="D440" s="54">
        <v>4.03</v>
      </c>
      <c r="F440" s="54" t="s">
        <v>864</v>
      </c>
      <c r="G440" s="54" t="s">
        <v>833</v>
      </c>
      <c r="H440" s="54" t="s">
        <v>814</v>
      </c>
      <c r="J440" s="55">
        <v>45196</v>
      </c>
      <c r="K440" s="54">
        <v>388.59</v>
      </c>
      <c r="L440" s="54">
        <v>410.04</v>
      </c>
      <c r="M440" s="54">
        <v>4.03</v>
      </c>
    </row>
    <row r="441" spans="1:13">
      <c r="A441" s="54" t="s">
        <v>865</v>
      </c>
      <c r="B441" s="54">
        <v>390.88</v>
      </c>
      <c r="C441" s="54">
        <v>411.99</v>
      </c>
      <c r="D441" s="54">
        <v>4.03</v>
      </c>
      <c r="F441" s="54" t="s">
        <v>824</v>
      </c>
      <c r="G441" s="54" t="s">
        <v>833</v>
      </c>
      <c r="H441" s="54" t="s">
        <v>814</v>
      </c>
      <c r="J441" s="55">
        <v>45197</v>
      </c>
      <c r="K441" s="54">
        <v>390.88</v>
      </c>
      <c r="L441" s="54">
        <v>411.99</v>
      </c>
      <c r="M441" s="54">
        <v>4.03</v>
      </c>
    </row>
    <row r="442" spans="1:13">
      <c r="A442" s="54" t="s">
        <v>866</v>
      </c>
      <c r="B442" s="54">
        <v>393.4</v>
      </c>
      <c r="C442" s="54">
        <v>417.4</v>
      </c>
      <c r="D442" s="54">
        <v>4.0199999999999996</v>
      </c>
      <c r="F442" s="54" t="s">
        <v>826</v>
      </c>
      <c r="G442" s="54" t="s">
        <v>833</v>
      </c>
      <c r="H442" s="54" t="s">
        <v>814</v>
      </c>
      <c r="J442" s="55">
        <v>45198</v>
      </c>
      <c r="K442" s="54">
        <v>393.4</v>
      </c>
      <c r="L442" s="54">
        <v>417.4</v>
      </c>
      <c r="M442" s="54">
        <v>4.0199999999999996</v>
      </c>
    </row>
    <row r="443" spans="1:13">
      <c r="A443" s="54" t="s">
        <v>867</v>
      </c>
      <c r="B443" s="54">
        <v>402.21</v>
      </c>
      <c r="C443" s="54">
        <v>423.85</v>
      </c>
      <c r="D443" s="54">
        <v>4.07</v>
      </c>
      <c r="F443" s="54" t="s">
        <v>868</v>
      </c>
      <c r="G443" s="54" t="s">
        <v>869</v>
      </c>
      <c r="H443" s="54" t="s">
        <v>814</v>
      </c>
      <c r="J443" s="55">
        <v>45201</v>
      </c>
      <c r="K443" s="54">
        <v>402.21</v>
      </c>
      <c r="L443" s="54">
        <v>423.85</v>
      </c>
      <c r="M443" s="54">
        <v>4.07</v>
      </c>
    </row>
    <row r="444" spans="1:13">
      <c r="A444" s="54" t="s">
        <v>870</v>
      </c>
      <c r="B444" s="54">
        <v>413.45</v>
      </c>
      <c r="C444" s="54">
        <v>433.09</v>
      </c>
      <c r="D444" s="54">
        <v>4.17</v>
      </c>
      <c r="F444" s="54" t="s">
        <v>871</v>
      </c>
      <c r="G444" s="54" t="s">
        <v>869</v>
      </c>
      <c r="H444" s="54" t="s">
        <v>814</v>
      </c>
      <c r="J444" s="55">
        <v>45202</v>
      </c>
      <c r="K444" s="54">
        <v>413.45</v>
      </c>
      <c r="L444" s="54">
        <v>433.09</v>
      </c>
      <c r="M444" s="54">
        <v>4.17</v>
      </c>
    </row>
    <row r="445" spans="1:13">
      <c r="A445" s="54" t="s">
        <v>872</v>
      </c>
      <c r="B445" s="54">
        <v>429.14</v>
      </c>
      <c r="C445" s="54">
        <v>450.73</v>
      </c>
      <c r="D445" s="54">
        <v>4.3099999999999996</v>
      </c>
      <c r="F445" s="54" t="s">
        <v>835</v>
      </c>
      <c r="G445" s="54" t="s">
        <v>869</v>
      </c>
      <c r="H445" s="54" t="s">
        <v>814</v>
      </c>
      <c r="J445" s="55">
        <v>45203</v>
      </c>
      <c r="K445" s="54">
        <v>429.14</v>
      </c>
      <c r="L445" s="54">
        <v>450.73</v>
      </c>
      <c r="M445" s="54">
        <v>4.3099999999999996</v>
      </c>
    </row>
    <row r="446" spans="1:13">
      <c r="A446" s="54" t="s">
        <v>873</v>
      </c>
      <c r="B446" s="54">
        <v>418.52</v>
      </c>
      <c r="C446" s="54">
        <v>440.28</v>
      </c>
      <c r="D446" s="54">
        <v>4.2</v>
      </c>
      <c r="F446" s="54" t="s">
        <v>837</v>
      </c>
      <c r="G446" s="54" t="s">
        <v>869</v>
      </c>
      <c r="H446" s="54" t="s">
        <v>814</v>
      </c>
      <c r="J446" s="55">
        <v>45204</v>
      </c>
      <c r="K446" s="54">
        <v>418.52</v>
      </c>
      <c r="L446" s="54">
        <v>440.28</v>
      </c>
      <c r="M446" s="54">
        <v>4.2</v>
      </c>
    </row>
    <row r="447" spans="1:13">
      <c r="A447" s="54" t="s">
        <v>874</v>
      </c>
      <c r="B447" s="54">
        <v>410.12</v>
      </c>
      <c r="C447" s="54">
        <v>432.8</v>
      </c>
      <c r="D447" s="54">
        <v>4.09</v>
      </c>
      <c r="F447" s="54" t="s">
        <v>839</v>
      </c>
      <c r="G447" s="54" t="s">
        <v>869</v>
      </c>
      <c r="H447" s="54" t="s">
        <v>814</v>
      </c>
      <c r="J447" s="55">
        <v>45205</v>
      </c>
      <c r="K447" s="54">
        <v>410.12</v>
      </c>
      <c r="L447" s="54">
        <v>432.8</v>
      </c>
      <c r="M447" s="54">
        <v>4.09</v>
      </c>
    </row>
    <row r="448" spans="1:13">
      <c r="A448" s="54" t="s">
        <v>875</v>
      </c>
      <c r="B448" s="54">
        <v>404.1</v>
      </c>
      <c r="C448" s="54">
        <v>425.44</v>
      </c>
      <c r="D448" s="54">
        <v>3.99</v>
      </c>
      <c r="F448" s="54" t="s">
        <v>833</v>
      </c>
      <c r="G448" s="54" t="s">
        <v>869</v>
      </c>
      <c r="H448" s="54" t="s">
        <v>814</v>
      </c>
      <c r="J448" s="55">
        <v>45208</v>
      </c>
      <c r="K448" s="54">
        <v>404.1</v>
      </c>
      <c r="L448" s="54">
        <v>425.44</v>
      </c>
      <c r="M448" s="54">
        <v>3.99</v>
      </c>
    </row>
    <row r="449" spans="1:13">
      <c r="A449" s="54" t="s">
        <v>876</v>
      </c>
      <c r="B449" s="54">
        <v>397.52</v>
      </c>
      <c r="C449" s="54">
        <v>420.93</v>
      </c>
      <c r="D449" s="54">
        <v>3.99</v>
      </c>
      <c r="F449" s="54" t="s">
        <v>869</v>
      </c>
      <c r="G449" s="54" t="s">
        <v>869</v>
      </c>
      <c r="H449" s="54" t="s">
        <v>814</v>
      </c>
      <c r="J449" s="55">
        <v>45209</v>
      </c>
      <c r="K449" s="54">
        <v>397.52</v>
      </c>
      <c r="L449" s="54">
        <v>420.93</v>
      </c>
      <c r="M449" s="54">
        <v>3.99</v>
      </c>
    </row>
    <row r="450" spans="1:13">
      <c r="A450" s="54" t="s">
        <v>877</v>
      </c>
      <c r="B450" s="54">
        <v>395.22</v>
      </c>
      <c r="C450" s="54">
        <v>419.01</v>
      </c>
      <c r="D450" s="54">
        <v>3.96</v>
      </c>
      <c r="F450" s="54" t="s">
        <v>844</v>
      </c>
      <c r="G450" s="54" t="s">
        <v>869</v>
      </c>
      <c r="H450" s="54" t="s">
        <v>814</v>
      </c>
      <c r="J450" s="55">
        <v>45210</v>
      </c>
      <c r="K450" s="54">
        <v>395.22</v>
      </c>
      <c r="L450" s="54">
        <v>419.01</v>
      </c>
      <c r="M450" s="54">
        <v>3.96</v>
      </c>
    </row>
    <row r="451" spans="1:13">
      <c r="A451" s="54" t="s">
        <v>878</v>
      </c>
      <c r="B451" s="54">
        <v>397.71</v>
      </c>
      <c r="C451" s="54">
        <v>422.29</v>
      </c>
      <c r="D451" s="54">
        <v>4.0999999999999996</v>
      </c>
      <c r="F451" s="54" t="s">
        <v>846</v>
      </c>
      <c r="G451" s="54" t="s">
        <v>869</v>
      </c>
      <c r="H451" s="54" t="s">
        <v>814</v>
      </c>
      <c r="J451" s="55">
        <v>45211</v>
      </c>
      <c r="K451" s="54">
        <v>397.71</v>
      </c>
      <c r="L451" s="54">
        <v>422.29</v>
      </c>
      <c r="M451" s="54">
        <v>4.0999999999999996</v>
      </c>
    </row>
    <row r="452" spans="1:13">
      <c r="A452" s="54" t="s">
        <v>879</v>
      </c>
      <c r="B452" s="54">
        <v>402.21</v>
      </c>
      <c r="C452" s="54">
        <v>423</v>
      </c>
      <c r="D452" s="54">
        <v>4.13</v>
      </c>
      <c r="F452" s="54" t="s">
        <v>848</v>
      </c>
      <c r="G452" s="54" t="s">
        <v>869</v>
      </c>
      <c r="H452" s="54" t="s">
        <v>814</v>
      </c>
      <c r="J452" s="55">
        <v>45212</v>
      </c>
      <c r="K452" s="54">
        <v>402.21</v>
      </c>
      <c r="L452" s="54">
        <v>423</v>
      </c>
      <c r="M452" s="54">
        <v>4.13</v>
      </c>
    </row>
    <row r="453" spans="1:13">
      <c r="A453" s="54" t="s">
        <v>880</v>
      </c>
      <c r="B453" s="54">
        <v>401.22</v>
      </c>
      <c r="C453" s="54">
        <v>422.52</v>
      </c>
      <c r="D453" s="54">
        <v>4.12</v>
      </c>
      <c r="F453" s="54" t="s">
        <v>881</v>
      </c>
      <c r="G453" s="54" t="s">
        <v>869</v>
      </c>
      <c r="H453" s="54" t="s">
        <v>814</v>
      </c>
      <c r="J453" s="55">
        <v>45215</v>
      </c>
      <c r="K453" s="54">
        <v>401.22</v>
      </c>
      <c r="L453" s="54">
        <v>422.52</v>
      </c>
      <c r="M453" s="54">
        <v>4.12</v>
      </c>
    </row>
    <row r="454" spans="1:13">
      <c r="A454" s="54" t="s">
        <v>882</v>
      </c>
      <c r="B454" s="54">
        <v>401.63</v>
      </c>
      <c r="C454" s="54">
        <v>423.88</v>
      </c>
      <c r="D454" s="54">
        <v>4.13</v>
      </c>
      <c r="F454" s="54" t="s">
        <v>883</v>
      </c>
      <c r="G454" s="54" t="s">
        <v>869</v>
      </c>
      <c r="H454" s="54" t="s">
        <v>814</v>
      </c>
      <c r="J454" s="55">
        <v>45216</v>
      </c>
      <c r="K454" s="54">
        <v>401.63</v>
      </c>
      <c r="L454" s="54">
        <v>423.88</v>
      </c>
      <c r="M454" s="54">
        <v>4.13</v>
      </c>
    </row>
    <row r="455" spans="1:13">
      <c r="A455" s="54" t="s">
        <v>884</v>
      </c>
      <c r="B455" s="54">
        <v>401.67</v>
      </c>
      <c r="C455" s="54">
        <v>423.84</v>
      </c>
      <c r="D455" s="54">
        <v>4.13</v>
      </c>
      <c r="F455" s="54" t="s">
        <v>854</v>
      </c>
      <c r="G455" s="54" t="s">
        <v>869</v>
      </c>
      <c r="H455" s="54" t="s">
        <v>814</v>
      </c>
      <c r="J455" s="55">
        <v>45217</v>
      </c>
      <c r="K455" s="54">
        <v>401.67</v>
      </c>
      <c r="L455" s="54">
        <v>423.84</v>
      </c>
      <c r="M455" s="54">
        <v>4.13</v>
      </c>
    </row>
    <row r="456" spans="1:13">
      <c r="A456" s="54" t="s">
        <v>885</v>
      </c>
      <c r="B456" s="54">
        <v>401.82</v>
      </c>
      <c r="C456" s="54">
        <v>424.04</v>
      </c>
      <c r="D456" s="54">
        <v>4.13</v>
      </c>
      <c r="F456" s="54" t="s">
        <v>856</v>
      </c>
      <c r="G456" s="54" t="s">
        <v>869</v>
      </c>
      <c r="H456" s="54" t="s">
        <v>814</v>
      </c>
      <c r="J456" s="55">
        <v>45218</v>
      </c>
      <c r="K456" s="54">
        <v>401.82</v>
      </c>
      <c r="L456" s="54">
        <v>424.04</v>
      </c>
      <c r="M456" s="54">
        <v>4.13</v>
      </c>
    </row>
    <row r="457" spans="1:13">
      <c r="A457" s="54" t="s">
        <v>886</v>
      </c>
      <c r="B457" s="54">
        <v>401.46</v>
      </c>
      <c r="C457" s="54">
        <v>424.95</v>
      </c>
      <c r="D457" s="54">
        <v>4.2</v>
      </c>
      <c r="F457" s="54" t="s">
        <v>858</v>
      </c>
      <c r="G457" s="54" t="s">
        <v>869</v>
      </c>
      <c r="H457" s="54" t="s">
        <v>814</v>
      </c>
      <c r="J457" s="55">
        <v>45219</v>
      </c>
      <c r="K457" s="54">
        <v>401.46</v>
      </c>
      <c r="L457" s="54">
        <v>424.95</v>
      </c>
      <c r="M457" s="54">
        <v>4.2</v>
      </c>
    </row>
    <row r="458" spans="1:13">
      <c r="A458" s="54" t="s">
        <v>887</v>
      </c>
      <c r="B458" s="54">
        <v>402.21</v>
      </c>
      <c r="C458" s="54">
        <v>426.5</v>
      </c>
      <c r="D458" s="54">
        <v>4.25</v>
      </c>
      <c r="F458" s="54" t="s">
        <v>818</v>
      </c>
      <c r="G458" s="54" t="s">
        <v>869</v>
      </c>
      <c r="H458" s="54" t="s">
        <v>814</v>
      </c>
      <c r="J458" s="55">
        <v>45222</v>
      </c>
      <c r="K458" s="54">
        <v>402.21</v>
      </c>
      <c r="L458" s="54">
        <v>426.5</v>
      </c>
      <c r="M458" s="54">
        <v>4.25</v>
      </c>
    </row>
    <row r="459" spans="1:13">
      <c r="A459" s="54" t="s">
        <v>888</v>
      </c>
      <c r="B459" s="54">
        <v>402.36</v>
      </c>
      <c r="C459" s="54">
        <v>427.47</v>
      </c>
      <c r="D459" s="54">
        <v>4.3</v>
      </c>
      <c r="F459" s="54" t="s">
        <v>820</v>
      </c>
      <c r="G459" s="54" t="s">
        <v>869</v>
      </c>
      <c r="H459" s="54" t="s">
        <v>814</v>
      </c>
      <c r="J459" s="55">
        <v>45223</v>
      </c>
      <c r="K459" s="54">
        <v>402.36</v>
      </c>
      <c r="L459" s="54">
        <v>427.47</v>
      </c>
      <c r="M459" s="54">
        <v>4.3</v>
      </c>
    </row>
    <row r="460" spans="1:13">
      <c r="A460" s="54" t="s">
        <v>889</v>
      </c>
      <c r="B460" s="54">
        <v>402.4</v>
      </c>
      <c r="C460" s="54">
        <v>425.46</v>
      </c>
      <c r="D460" s="54">
        <v>4.32</v>
      </c>
      <c r="F460" s="54" t="s">
        <v>822</v>
      </c>
      <c r="G460" s="54" t="s">
        <v>869</v>
      </c>
      <c r="H460" s="54" t="s">
        <v>814</v>
      </c>
      <c r="J460" s="55">
        <v>45224</v>
      </c>
      <c r="K460" s="54">
        <v>402.4</v>
      </c>
      <c r="L460" s="54">
        <v>425.46</v>
      </c>
      <c r="M460" s="54">
        <v>4.32</v>
      </c>
    </row>
    <row r="461" spans="1:13">
      <c r="A461" s="54" t="s">
        <v>890</v>
      </c>
      <c r="B461" s="54">
        <v>402.48</v>
      </c>
      <c r="C461" s="54">
        <v>424.05</v>
      </c>
      <c r="D461" s="54">
        <v>4.3</v>
      </c>
      <c r="F461" s="54" t="s">
        <v>862</v>
      </c>
      <c r="G461" s="54" t="s">
        <v>869</v>
      </c>
      <c r="H461" s="54" t="s">
        <v>814</v>
      </c>
      <c r="J461" s="55">
        <v>45225</v>
      </c>
      <c r="K461" s="54">
        <v>402.48</v>
      </c>
      <c r="L461" s="54">
        <v>424.05</v>
      </c>
      <c r="M461" s="54">
        <v>4.3</v>
      </c>
    </row>
    <row r="462" spans="1:13">
      <c r="A462" s="54" t="s">
        <v>891</v>
      </c>
      <c r="B462" s="54">
        <v>402.55</v>
      </c>
      <c r="C462" s="54">
        <v>424.77</v>
      </c>
      <c r="D462" s="54">
        <v>4.34</v>
      </c>
      <c r="F462" s="54" t="s">
        <v>864</v>
      </c>
      <c r="G462" s="54" t="s">
        <v>869</v>
      </c>
      <c r="H462" s="54" t="s">
        <v>814</v>
      </c>
      <c r="J462" s="55">
        <v>45226</v>
      </c>
      <c r="K462" s="54">
        <v>402.55</v>
      </c>
      <c r="L462" s="54">
        <v>424.77</v>
      </c>
      <c r="M462" s="54">
        <v>4.34</v>
      </c>
    </row>
    <row r="463" spans="1:13">
      <c r="A463" s="54" t="s">
        <v>892</v>
      </c>
      <c r="B463" s="54">
        <v>402.26</v>
      </c>
      <c r="C463" s="54">
        <v>425.47</v>
      </c>
      <c r="D463" s="54">
        <v>4.32</v>
      </c>
      <c r="F463" s="54" t="s">
        <v>828</v>
      </c>
      <c r="G463" s="54" t="s">
        <v>869</v>
      </c>
      <c r="H463" s="54" t="s">
        <v>814</v>
      </c>
      <c r="J463" s="55">
        <v>45229</v>
      </c>
      <c r="K463" s="54">
        <v>402.26</v>
      </c>
      <c r="L463" s="54">
        <v>425.47</v>
      </c>
      <c r="M463" s="54">
        <v>4.32</v>
      </c>
    </row>
    <row r="464" spans="1:13">
      <c r="A464" s="54" t="s">
        <v>893</v>
      </c>
      <c r="B464" s="54">
        <v>403</v>
      </c>
      <c r="C464" s="54">
        <v>429.84</v>
      </c>
      <c r="D464" s="54">
        <v>4.38</v>
      </c>
      <c r="F464" s="54" t="s">
        <v>830</v>
      </c>
      <c r="G464" s="54" t="s">
        <v>869</v>
      </c>
      <c r="H464" s="54" t="s">
        <v>814</v>
      </c>
      <c r="J464" s="55">
        <v>45230</v>
      </c>
      <c r="K464" s="54">
        <v>403</v>
      </c>
      <c r="L464" s="54">
        <v>429.84</v>
      </c>
      <c r="M464" s="54">
        <v>4.38</v>
      </c>
    </row>
    <row r="465" spans="1:13">
      <c r="A465" s="54" t="s">
        <v>894</v>
      </c>
      <c r="B465" s="54">
        <v>402.39</v>
      </c>
      <c r="C465" s="54">
        <v>424.48</v>
      </c>
      <c r="D465" s="54">
        <v>4.33</v>
      </c>
      <c r="F465" s="54" t="s">
        <v>832</v>
      </c>
      <c r="G465" s="54" t="s">
        <v>844</v>
      </c>
      <c r="H465" s="54" t="s">
        <v>814</v>
      </c>
      <c r="J465" s="55">
        <v>45231</v>
      </c>
      <c r="K465" s="54">
        <v>402.39</v>
      </c>
      <c r="L465" s="54">
        <v>424.48</v>
      </c>
      <c r="M465" s="54">
        <v>4.33</v>
      </c>
    </row>
    <row r="466" spans="1:13">
      <c r="A466" s="54" t="s">
        <v>895</v>
      </c>
      <c r="B466" s="54">
        <v>402.37</v>
      </c>
      <c r="C466" s="54">
        <v>427.88</v>
      </c>
      <c r="D466" s="54">
        <v>4.32</v>
      </c>
      <c r="F466" s="54" t="s">
        <v>868</v>
      </c>
      <c r="G466" s="54" t="s">
        <v>844</v>
      </c>
      <c r="H466" s="54" t="s">
        <v>814</v>
      </c>
      <c r="J466" s="55">
        <v>45232</v>
      </c>
      <c r="K466" s="54">
        <v>402.37</v>
      </c>
      <c r="L466" s="54">
        <v>427.88</v>
      </c>
      <c r="M466" s="54">
        <v>4.32</v>
      </c>
    </row>
    <row r="467" spans="1:13">
      <c r="A467" s="54" t="s">
        <v>896</v>
      </c>
      <c r="B467" s="54">
        <v>402.22</v>
      </c>
      <c r="C467" s="54">
        <v>428.08</v>
      </c>
      <c r="D467" s="54">
        <v>4.33</v>
      </c>
      <c r="F467" s="54" t="s">
        <v>871</v>
      </c>
      <c r="G467" s="54" t="s">
        <v>844</v>
      </c>
      <c r="H467" s="54" t="s">
        <v>814</v>
      </c>
      <c r="J467" s="55">
        <v>45233</v>
      </c>
      <c r="K467" s="54">
        <v>402.22</v>
      </c>
      <c r="L467" s="54">
        <v>428.08</v>
      </c>
      <c r="M467" s="54">
        <v>4.33</v>
      </c>
    </row>
    <row r="468" spans="1:13">
      <c r="A468" s="54" t="s">
        <v>897</v>
      </c>
      <c r="B468" s="54">
        <v>402.34</v>
      </c>
      <c r="C468" s="54">
        <v>432.44</v>
      </c>
      <c r="D468" s="54">
        <v>4.3600000000000003</v>
      </c>
      <c r="F468" s="54" t="s">
        <v>839</v>
      </c>
      <c r="G468" s="54" t="s">
        <v>844</v>
      </c>
      <c r="H468" s="54" t="s">
        <v>814</v>
      </c>
      <c r="J468" s="55">
        <v>45236</v>
      </c>
      <c r="K468" s="54">
        <v>402.34</v>
      </c>
      <c r="L468" s="54">
        <v>432.44</v>
      </c>
      <c r="M468" s="54">
        <v>4.3600000000000003</v>
      </c>
    </row>
    <row r="469" spans="1:13">
      <c r="A469" s="54" t="s">
        <v>898</v>
      </c>
      <c r="B469" s="54">
        <v>402.66</v>
      </c>
      <c r="C469" s="54">
        <v>430.04</v>
      </c>
      <c r="D469" s="54">
        <v>4.3600000000000003</v>
      </c>
      <c r="F469" s="54" t="s">
        <v>841</v>
      </c>
      <c r="G469" s="54" t="s">
        <v>844</v>
      </c>
      <c r="H469" s="54" t="s">
        <v>814</v>
      </c>
      <c r="J469" s="55">
        <v>45237</v>
      </c>
      <c r="K469" s="54">
        <v>402.66</v>
      </c>
      <c r="L469" s="54">
        <v>430.04</v>
      </c>
      <c r="M469" s="54">
        <v>4.3600000000000003</v>
      </c>
    </row>
    <row r="470" spans="1:13">
      <c r="A470" s="54" t="s">
        <v>899</v>
      </c>
      <c r="B470" s="54">
        <v>402.51</v>
      </c>
      <c r="C470" s="54">
        <v>429.48</v>
      </c>
      <c r="D470" s="54">
        <v>4.37</v>
      </c>
      <c r="F470" s="54" t="s">
        <v>813</v>
      </c>
      <c r="G470" s="54" t="s">
        <v>844</v>
      </c>
      <c r="H470" s="54" t="s">
        <v>814</v>
      </c>
      <c r="J470" s="55">
        <v>45238</v>
      </c>
      <c r="K470" s="54">
        <v>402.51</v>
      </c>
      <c r="L470" s="54">
        <v>429.48</v>
      </c>
      <c r="M470" s="54">
        <v>4.37</v>
      </c>
    </row>
    <row r="471" spans="1:13">
      <c r="A471" s="54" t="s">
        <v>900</v>
      </c>
      <c r="B471" s="54">
        <v>402.68</v>
      </c>
      <c r="C471" s="54">
        <v>430.34</v>
      </c>
      <c r="D471" s="54">
        <v>4.37</v>
      </c>
      <c r="F471" s="54" t="s">
        <v>833</v>
      </c>
      <c r="G471" s="54" t="s">
        <v>844</v>
      </c>
      <c r="H471" s="54" t="s">
        <v>814</v>
      </c>
      <c r="J471" s="55">
        <v>45239</v>
      </c>
      <c r="K471" s="54">
        <v>402.68</v>
      </c>
      <c r="L471" s="54">
        <v>430.34</v>
      </c>
      <c r="M471" s="54">
        <v>4.37</v>
      </c>
    </row>
    <row r="472" spans="1:13">
      <c r="A472" s="54" t="s">
        <v>901</v>
      </c>
      <c r="B472" s="54">
        <v>402.59</v>
      </c>
      <c r="C472" s="54">
        <v>430.21</v>
      </c>
      <c r="D472" s="54">
        <v>4.37</v>
      </c>
      <c r="F472" s="54" t="s">
        <v>869</v>
      </c>
      <c r="G472" s="54" t="s">
        <v>844</v>
      </c>
      <c r="H472" s="54" t="s">
        <v>814</v>
      </c>
      <c r="J472" s="55">
        <v>45240</v>
      </c>
      <c r="K472" s="54">
        <v>402.59</v>
      </c>
      <c r="L472" s="54">
        <v>430.21</v>
      </c>
      <c r="M472" s="54">
        <v>4.37</v>
      </c>
    </row>
    <row r="473" spans="1:13">
      <c r="A473" s="54" t="s">
        <v>902</v>
      </c>
      <c r="B473" s="54">
        <v>402.99</v>
      </c>
      <c r="C473" s="54">
        <v>431.08</v>
      </c>
      <c r="D473" s="54">
        <v>4.38</v>
      </c>
      <c r="F473" s="54" t="s">
        <v>848</v>
      </c>
      <c r="G473" s="54" t="s">
        <v>844</v>
      </c>
      <c r="H473" s="54" t="s">
        <v>814</v>
      </c>
      <c r="J473" s="55">
        <v>45243</v>
      </c>
      <c r="K473" s="54">
        <v>402.99</v>
      </c>
      <c r="L473" s="54">
        <v>431.08</v>
      </c>
      <c r="M473" s="54">
        <v>4.38</v>
      </c>
    </row>
    <row r="474" spans="1:13">
      <c r="A474" s="54" t="s">
        <v>903</v>
      </c>
      <c r="B474" s="54">
        <v>403.19</v>
      </c>
      <c r="C474" s="54">
        <v>432.3</v>
      </c>
      <c r="D474" s="54">
        <v>4.43</v>
      </c>
      <c r="F474" s="54" t="s">
        <v>850</v>
      </c>
      <c r="G474" s="54" t="s">
        <v>844</v>
      </c>
      <c r="H474" s="54" t="s">
        <v>814</v>
      </c>
      <c r="J474" s="55">
        <v>45244</v>
      </c>
      <c r="K474" s="54">
        <v>403.19</v>
      </c>
      <c r="L474" s="54">
        <v>432.3</v>
      </c>
      <c r="M474" s="54">
        <v>4.43</v>
      </c>
    </row>
    <row r="475" spans="1:13">
      <c r="A475" s="54" t="s">
        <v>904</v>
      </c>
      <c r="B475" s="54">
        <v>402.92</v>
      </c>
      <c r="C475" s="54">
        <v>437.49</v>
      </c>
      <c r="D475" s="54">
        <v>4.5199999999999996</v>
      </c>
      <c r="F475" s="54" t="s">
        <v>852</v>
      </c>
      <c r="G475" s="54" t="s">
        <v>844</v>
      </c>
      <c r="H475" s="54" t="s">
        <v>814</v>
      </c>
      <c r="J475" s="55">
        <v>45245</v>
      </c>
      <c r="K475" s="54">
        <v>402.92</v>
      </c>
      <c r="L475" s="54">
        <v>437.49</v>
      </c>
      <c r="M475" s="54">
        <v>4.5199999999999996</v>
      </c>
    </row>
    <row r="476" spans="1:13">
      <c r="A476" s="54" t="s">
        <v>905</v>
      </c>
      <c r="B476" s="54">
        <v>402.72</v>
      </c>
      <c r="C476" s="54">
        <v>436.75</v>
      </c>
      <c r="D476" s="54">
        <v>4.53</v>
      </c>
      <c r="F476" s="54" t="s">
        <v>881</v>
      </c>
      <c r="G476" s="54" t="s">
        <v>844</v>
      </c>
      <c r="H476" s="54" t="s">
        <v>814</v>
      </c>
      <c r="J476" s="55">
        <v>45246</v>
      </c>
      <c r="K476" s="54">
        <v>402.72</v>
      </c>
      <c r="L476" s="54">
        <v>436.75</v>
      </c>
      <c r="M476" s="54">
        <v>4.53</v>
      </c>
    </row>
    <row r="477" spans="1:13">
      <c r="A477" s="54" t="s">
        <v>906</v>
      </c>
      <c r="B477" s="54">
        <v>402.41</v>
      </c>
      <c r="C477" s="54">
        <v>437.5</v>
      </c>
      <c r="D477" s="54">
        <v>4.5199999999999996</v>
      </c>
      <c r="F477" s="54" t="s">
        <v>883</v>
      </c>
      <c r="G477" s="54" t="s">
        <v>844</v>
      </c>
      <c r="H477" s="54" t="s">
        <v>814</v>
      </c>
      <c r="J477" s="55">
        <v>45247</v>
      </c>
      <c r="K477" s="54">
        <v>402.41</v>
      </c>
      <c r="L477" s="54">
        <v>437.5</v>
      </c>
      <c r="M477" s="54">
        <v>4.5199999999999996</v>
      </c>
    </row>
    <row r="478" spans="1:13">
      <c r="A478" s="54" t="s">
        <v>907</v>
      </c>
      <c r="B478" s="54">
        <v>402.2</v>
      </c>
      <c r="C478" s="54">
        <v>439.44</v>
      </c>
      <c r="D478" s="54">
        <v>4.55</v>
      </c>
      <c r="F478" s="54" t="s">
        <v>858</v>
      </c>
      <c r="G478" s="54" t="s">
        <v>844</v>
      </c>
      <c r="H478" s="54" t="s">
        <v>814</v>
      </c>
      <c r="J478" s="55">
        <v>45250</v>
      </c>
      <c r="K478" s="54">
        <v>402.2</v>
      </c>
      <c r="L478" s="54">
        <v>439.44</v>
      </c>
      <c r="M478" s="54">
        <v>4.55</v>
      </c>
    </row>
    <row r="479" spans="1:13">
      <c r="A479" s="54" t="s">
        <v>908</v>
      </c>
      <c r="B479" s="54">
        <v>402.56</v>
      </c>
      <c r="C479" s="54">
        <v>440.64</v>
      </c>
      <c r="D479" s="54">
        <v>4.58</v>
      </c>
      <c r="F479" s="54" t="s">
        <v>812</v>
      </c>
      <c r="G479" s="54" t="s">
        <v>844</v>
      </c>
      <c r="H479" s="54" t="s">
        <v>814</v>
      </c>
      <c r="J479" s="55">
        <v>45251</v>
      </c>
      <c r="K479" s="54">
        <v>402.56</v>
      </c>
      <c r="L479" s="54">
        <v>440.64</v>
      </c>
      <c r="M479" s="54">
        <v>4.58</v>
      </c>
    </row>
    <row r="480" spans="1:13">
      <c r="A480" s="54" t="s">
        <v>909</v>
      </c>
      <c r="B480" s="54">
        <v>402.41</v>
      </c>
      <c r="C480" s="54">
        <v>438.63</v>
      </c>
      <c r="D480" s="54">
        <v>4.5599999999999996</v>
      </c>
      <c r="F480" s="54" t="s">
        <v>816</v>
      </c>
      <c r="G480" s="54" t="s">
        <v>844</v>
      </c>
      <c r="H480" s="54" t="s">
        <v>814</v>
      </c>
      <c r="J480" s="55">
        <v>45252</v>
      </c>
      <c r="K480" s="54">
        <v>402.41</v>
      </c>
      <c r="L480" s="54">
        <v>438.63</v>
      </c>
      <c r="M480" s="54">
        <v>4.5599999999999996</v>
      </c>
    </row>
    <row r="481" spans="1:13">
      <c r="A481" s="54" t="s">
        <v>910</v>
      </c>
      <c r="B481" s="54">
        <v>402.25</v>
      </c>
      <c r="C481" s="54">
        <v>439.18</v>
      </c>
      <c r="D481" s="54">
        <v>4.5599999999999996</v>
      </c>
      <c r="F481" s="54" t="s">
        <v>818</v>
      </c>
      <c r="G481" s="54" t="s">
        <v>844</v>
      </c>
      <c r="H481" s="54" t="s">
        <v>814</v>
      </c>
      <c r="J481" s="55">
        <v>45253</v>
      </c>
      <c r="K481" s="54">
        <v>402.25</v>
      </c>
      <c r="L481" s="54">
        <v>439.18</v>
      </c>
      <c r="M481" s="54">
        <v>4.5599999999999996</v>
      </c>
    </row>
    <row r="482" spans="1:13">
      <c r="A482" s="54" t="s">
        <v>911</v>
      </c>
      <c r="B482" s="54">
        <v>402.18</v>
      </c>
      <c r="C482" s="54">
        <v>438.74</v>
      </c>
      <c r="D482" s="54">
        <v>4.5199999999999996</v>
      </c>
      <c r="F482" s="54" t="s">
        <v>820</v>
      </c>
      <c r="G482" s="54" t="s">
        <v>844</v>
      </c>
      <c r="H482" s="54" t="s">
        <v>814</v>
      </c>
      <c r="J482" s="55">
        <v>45254</v>
      </c>
      <c r="K482" s="54">
        <v>402.18</v>
      </c>
      <c r="L482" s="54">
        <v>438.74</v>
      </c>
      <c r="M482" s="54">
        <v>4.5199999999999996</v>
      </c>
    </row>
    <row r="483" spans="1:13">
      <c r="A483" s="54" t="s">
        <v>912</v>
      </c>
      <c r="B483" s="54">
        <v>402.31</v>
      </c>
      <c r="C483" s="54">
        <v>440.73</v>
      </c>
      <c r="D483" s="54">
        <v>4.53</v>
      </c>
      <c r="F483" s="54" t="s">
        <v>864</v>
      </c>
      <c r="G483" s="54" t="s">
        <v>844</v>
      </c>
      <c r="H483" s="54" t="s">
        <v>814</v>
      </c>
      <c r="J483" s="55">
        <v>45257</v>
      </c>
      <c r="K483" s="54">
        <v>402.31</v>
      </c>
      <c r="L483" s="54">
        <v>440.73</v>
      </c>
      <c r="M483" s="54">
        <v>4.53</v>
      </c>
    </row>
    <row r="484" spans="1:13">
      <c r="A484" s="54" t="s">
        <v>913</v>
      </c>
      <c r="B484" s="54">
        <v>402.29</v>
      </c>
      <c r="C484" s="54">
        <v>440.59</v>
      </c>
      <c r="D484" s="54">
        <v>4.54</v>
      </c>
      <c r="F484" s="54" t="s">
        <v>824</v>
      </c>
      <c r="G484" s="54" t="s">
        <v>844</v>
      </c>
      <c r="H484" s="54" t="s">
        <v>814</v>
      </c>
      <c r="J484" s="55">
        <v>45258</v>
      </c>
      <c r="K484" s="54">
        <v>402.29</v>
      </c>
      <c r="L484" s="54">
        <v>440.59</v>
      </c>
      <c r="M484" s="54">
        <v>4.54</v>
      </c>
    </row>
    <row r="485" spans="1:13">
      <c r="A485" s="54" t="s">
        <v>914</v>
      </c>
      <c r="B485" s="54">
        <v>402.5</v>
      </c>
      <c r="C485" s="54">
        <v>441.78</v>
      </c>
      <c r="D485" s="54">
        <v>4.5199999999999996</v>
      </c>
      <c r="F485" s="54" t="s">
        <v>826</v>
      </c>
      <c r="G485" s="54" t="s">
        <v>844</v>
      </c>
      <c r="H485" s="54" t="s">
        <v>814</v>
      </c>
      <c r="J485" s="55">
        <v>45259</v>
      </c>
      <c r="K485" s="54">
        <v>402.5</v>
      </c>
      <c r="L485" s="54">
        <v>441.78</v>
      </c>
      <c r="M485" s="54">
        <v>4.5199999999999996</v>
      </c>
    </row>
    <row r="486" spans="1:13">
      <c r="A486" s="54" t="s">
        <v>915</v>
      </c>
      <c r="B486" s="54">
        <v>402.65</v>
      </c>
      <c r="C486" s="54">
        <v>439.49</v>
      </c>
      <c r="D486" s="54">
        <v>4.54</v>
      </c>
      <c r="F486" s="54" t="s">
        <v>828</v>
      </c>
      <c r="G486" s="54" t="s">
        <v>844</v>
      </c>
      <c r="H486" s="54" t="s">
        <v>814</v>
      </c>
      <c r="J486" s="55">
        <v>45260</v>
      </c>
      <c r="K486" s="54">
        <v>402.65</v>
      </c>
      <c r="L486" s="54">
        <v>439.49</v>
      </c>
      <c r="M486" s="54">
        <v>4.54</v>
      </c>
    </row>
    <row r="487" spans="1:13">
      <c r="A487" s="54" t="s">
        <v>916</v>
      </c>
      <c r="B487" s="54">
        <v>402.88</v>
      </c>
      <c r="C487" s="54">
        <v>438.7</v>
      </c>
      <c r="D487" s="54">
        <v>4.47</v>
      </c>
      <c r="F487" s="54" t="s">
        <v>832</v>
      </c>
      <c r="G487" s="54" t="s">
        <v>846</v>
      </c>
      <c r="H487" s="54" t="s">
        <v>814</v>
      </c>
      <c r="J487" s="55">
        <v>45261</v>
      </c>
      <c r="K487" s="54">
        <v>402.88</v>
      </c>
      <c r="L487" s="54">
        <v>438.7</v>
      </c>
      <c r="M487" s="54">
        <v>4.47</v>
      </c>
    </row>
    <row r="488" spans="1:13">
      <c r="A488" s="54" t="s">
        <v>917</v>
      </c>
      <c r="B488" s="54">
        <v>403.05</v>
      </c>
      <c r="C488" s="54">
        <v>438.03</v>
      </c>
      <c r="D488" s="54">
        <v>4.4400000000000004</v>
      </c>
      <c r="F488" s="54" t="s">
        <v>835</v>
      </c>
      <c r="G488" s="54" t="s">
        <v>846</v>
      </c>
      <c r="H488" s="54" t="s">
        <v>814</v>
      </c>
      <c r="J488" s="55">
        <v>45264</v>
      </c>
      <c r="K488" s="54">
        <v>403.05</v>
      </c>
      <c r="L488" s="54">
        <v>438.03</v>
      </c>
      <c r="M488" s="54">
        <v>4.4400000000000004</v>
      </c>
    </row>
    <row r="489" spans="1:13">
      <c r="A489" s="54" t="s">
        <v>918</v>
      </c>
      <c r="B489" s="54">
        <v>402.95</v>
      </c>
      <c r="C489" s="54">
        <v>436.48</v>
      </c>
      <c r="D489" s="54">
        <v>4.4000000000000004</v>
      </c>
      <c r="F489" s="54" t="s">
        <v>837</v>
      </c>
      <c r="G489" s="54" t="s">
        <v>846</v>
      </c>
      <c r="H489" s="54" t="s">
        <v>814</v>
      </c>
      <c r="J489" s="55">
        <v>45265</v>
      </c>
      <c r="K489" s="54">
        <v>402.95</v>
      </c>
      <c r="L489" s="54">
        <v>436.48</v>
      </c>
      <c r="M489" s="54">
        <v>4.4000000000000004</v>
      </c>
    </row>
    <row r="490" spans="1:13">
      <c r="A490" s="54" t="s">
        <v>919</v>
      </c>
      <c r="B490" s="54">
        <v>403.1</v>
      </c>
      <c r="C490" s="54">
        <v>434.94</v>
      </c>
      <c r="D490" s="54">
        <v>4.3499999999999996</v>
      </c>
      <c r="F490" s="54" t="s">
        <v>839</v>
      </c>
      <c r="G490" s="54" t="s">
        <v>846</v>
      </c>
      <c r="H490" s="54" t="s">
        <v>814</v>
      </c>
      <c r="J490" s="55">
        <v>45266</v>
      </c>
      <c r="K490" s="54">
        <v>403.1</v>
      </c>
      <c r="L490" s="54">
        <v>434.94</v>
      </c>
      <c r="M490" s="54">
        <v>4.3499999999999996</v>
      </c>
    </row>
    <row r="491" spans="1:13">
      <c r="A491" s="54" t="s">
        <v>920</v>
      </c>
      <c r="B491" s="54">
        <v>403.43</v>
      </c>
      <c r="C491" s="54">
        <v>434.7</v>
      </c>
      <c r="D491" s="54">
        <v>4.3499999999999996</v>
      </c>
      <c r="F491" s="54" t="s">
        <v>841</v>
      </c>
      <c r="G491" s="54" t="s">
        <v>846</v>
      </c>
      <c r="H491" s="54" t="s">
        <v>814</v>
      </c>
      <c r="J491" s="55">
        <v>45267</v>
      </c>
      <c r="K491" s="54">
        <v>403.43</v>
      </c>
      <c r="L491" s="54">
        <v>434.7</v>
      </c>
      <c r="M491" s="54">
        <v>4.3499999999999996</v>
      </c>
    </row>
    <row r="492" spans="1:13">
      <c r="A492" s="54" t="s">
        <v>921</v>
      </c>
      <c r="B492" s="54">
        <v>403.24</v>
      </c>
      <c r="C492" s="54">
        <v>434.85</v>
      </c>
      <c r="D492" s="54">
        <v>4.41</v>
      </c>
      <c r="F492" s="54" t="s">
        <v>813</v>
      </c>
      <c r="G492" s="54" t="s">
        <v>846</v>
      </c>
      <c r="H492" s="54" t="s">
        <v>814</v>
      </c>
      <c r="J492" s="55">
        <v>45268</v>
      </c>
      <c r="K492" s="54">
        <v>403.24</v>
      </c>
      <c r="L492" s="54">
        <v>434.85</v>
      </c>
      <c r="M492" s="54">
        <v>4.41</v>
      </c>
    </row>
    <row r="493" spans="1:13">
      <c r="A493" s="54" t="s">
        <v>922</v>
      </c>
      <c r="B493" s="54">
        <v>403.54</v>
      </c>
      <c r="C493" s="54">
        <v>434.77</v>
      </c>
      <c r="D493" s="54">
        <v>4.4400000000000004</v>
      </c>
      <c r="F493" s="54" t="s">
        <v>844</v>
      </c>
      <c r="G493" s="54" t="s">
        <v>846</v>
      </c>
      <c r="H493" s="54" t="s">
        <v>814</v>
      </c>
      <c r="J493" s="55">
        <v>45271</v>
      </c>
      <c r="K493" s="54">
        <v>403.54</v>
      </c>
      <c r="L493" s="54">
        <v>434.77</v>
      </c>
      <c r="M493" s="54">
        <v>4.4400000000000004</v>
      </c>
    </row>
    <row r="494" spans="1:13">
      <c r="A494" s="54" t="s">
        <v>923</v>
      </c>
      <c r="B494" s="54">
        <v>403.59</v>
      </c>
      <c r="C494" s="54">
        <v>435.84</v>
      </c>
      <c r="D494" s="54">
        <v>4.4800000000000004</v>
      </c>
      <c r="F494" s="54" t="s">
        <v>846</v>
      </c>
      <c r="G494" s="54" t="s">
        <v>846</v>
      </c>
      <c r="H494" s="54" t="s">
        <v>814</v>
      </c>
      <c r="J494" s="55">
        <v>45272</v>
      </c>
      <c r="K494" s="54">
        <v>403.59</v>
      </c>
      <c r="L494" s="54">
        <v>435.84</v>
      </c>
      <c r="M494" s="54">
        <v>4.4800000000000004</v>
      </c>
    </row>
    <row r="495" spans="1:13">
      <c r="A495" s="54" t="s">
        <v>924</v>
      </c>
      <c r="B495" s="54">
        <v>404.12</v>
      </c>
      <c r="C495" s="54">
        <v>435.52</v>
      </c>
      <c r="D495" s="54">
        <v>4.49</v>
      </c>
      <c r="F495" s="54" t="s">
        <v>848</v>
      </c>
      <c r="G495" s="54" t="s">
        <v>846</v>
      </c>
      <c r="H495" s="54" t="s">
        <v>814</v>
      </c>
      <c r="J495" s="55">
        <v>45273</v>
      </c>
      <c r="K495" s="54">
        <v>404.12</v>
      </c>
      <c r="L495" s="54">
        <v>435.52</v>
      </c>
      <c r="M495" s="54">
        <v>4.49</v>
      </c>
    </row>
    <row r="496" spans="1:13">
      <c r="A496" s="54" t="s">
        <v>925</v>
      </c>
      <c r="B496" s="54">
        <v>404.58</v>
      </c>
      <c r="C496" s="54">
        <v>441.56</v>
      </c>
      <c r="D496" s="54">
        <v>4.51</v>
      </c>
      <c r="F496" s="54" t="s">
        <v>850</v>
      </c>
      <c r="G496" s="54" t="s">
        <v>846</v>
      </c>
      <c r="H496" s="54" t="s">
        <v>814</v>
      </c>
      <c r="J496" s="55">
        <v>45274</v>
      </c>
      <c r="K496" s="54">
        <v>404.58</v>
      </c>
      <c r="L496" s="54">
        <v>441.56</v>
      </c>
      <c r="M496" s="54">
        <v>4.51</v>
      </c>
    </row>
    <row r="497" spans="1:13">
      <c r="A497" s="54" t="s">
        <v>926</v>
      </c>
      <c r="B497" s="54">
        <v>405.3</v>
      </c>
      <c r="C497" s="54">
        <v>444.33</v>
      </c>
      <c r="D497" s="54">
        <v>4.5199999999999996</v>
      </c>
      <c r="F497" s="54" t="s">
        <v>852</v>
      </c>
      <c r="G497" s="54" t="s">
        <v>846</v>
      </c>
      <c r="H497" s="54" t="s">
        <v>814</v>
      </c>
      <c r="J497" s="55">
        <v>45275</v>
      </c>
      <c r="K497" s="54">
        <v>405.3</v>
      </c>
      <c r="L497" s="54">
        <v>444.33</v>
      </c>
      <c r="M497" s="54">
        <v>4.5199999999999996</v>
      </c>
    </row>
    <row r="498" spans="1:13">
      <c r="A498" s="54" t="s">
        <v>927</v>
      </c>
      <c r="B498" s="54">
        <v>405.95</v>
      </c>
      <c r="C498" s="54">
        <v>442.81</v>
      </c>
      <c r="D498" s="54">
        <v>4.49</v>
      </c>
      <c r="F498" s="54" t="s">
        <v>854</v>
      </c>
      <c r="G498" s="54" t="s">
        <v>846</v>
      </c>
      <c r="H498" s="54" t="s">
        <v>814</v>
      </c>
      <c r="J498" s="55">
        <v>45278</v>
      </c>
      <c r="K498" s="54">
        <v>405.95</v>
      </c>
      <c r="L498" s="54">
        <v>442.81</v>
      </c>
      <c r="M498" s="54">
        <v>4.49</v>
      </c>
    </row>
    <row r="499" spans="1:13">
      <c r="A499" s="54" t="s">
        <v>928</v>
      </c>
      <c r="B499" s="54">
        <v>405.81</v>
      </c>
      <c r="C499" s="54">
        <v>443.87</v>
      </c>
      <c r="D499" s="54">
        <v>4.49</v>
      </c>
      <c r="F499" s="54" t="s">
        <v>856</v>
      </c>
      <c r="G499" s="54" t="s">
        <v>846</v>
      </c>
      <c r="H499" s="54" t="s">
        <v>814</v>
      </c>
      <c r="J499" s="55">
        <v>45279</v>
      </c>
      <c r="K499" s="54">
        <v>405.81</v>
      </c>
      <c r="L499" s="54">
        <v>443.87</v>
      </c>
      <c r="M499" s="54">
        <v>4.49</v>
      </c>
    </row>
    <row r="500" spans="1:13">
      <c r="A500" s="54" t="s">
        <v>929</v>
      </c>
      <c r="B500" s="54">
        <v>405.54</v>
      </c>
      <c r="C500" s="54">
        <v>444.19</v>
      </c>
      <c r="D500" s="54">
        <v>4.4800000000000004</v>
      </c>
      <c r="F500" s="54" t="s">
        <v>858</v>
      </c>
      <c r="G500" s="54" t="s">
        <v>846</v>
      </c>
      <c r="H500" s="54" t="s">
        <v>814</v>
      </c>
      <c r="J500" s="55">
        <v>45280</v>
      </c>
      <c r="K500" s="54">
        <v>405.54</v>
      </c>
      <c r="L500" s="54">
        <v>444.19</v>
      </c>
      <c r="M500" s="54">
        <v>4.4800000000000004</v>
      </c>
    </row>
    <row r="501" spans="1:13">
      <c r="A501" s="54" t="s">
        <v>930</v>
      </c>
      <c r="B501" s="54">
        <v>405.62</v>
      </c>
      <c r="C501" s="54">
        <v>444.36</v>
      </c>
      <c r="D501" s="54">
        <v>4.4000000000000004</v>
      </c>
      <c r="F501" s="54" t="s">
        <v>812</v>
      </c>
      <c r="G501" s="54" t="s">
        <v>846</v>
      </c>
      <c r="H501" s="54" t="s">
        <v>814</v>
      </c>
      <c r="J501" s="55">
        <v>45281</v>
      </c>
      <c r="K501" s="54">
        <v>405.62</v>
      </c>
      <c r="L501" s="54">
        <v>444.36</v>
      </c>
      <c r="M501" s="54">
        <v>4.4000000000000004</v>
      </c>
    </row>
    <row r="502" spans="1:13">
      <c r="A502" s="54" t="s">
        <v>931</v>
      </c>
      <c r="B502" s="54">
        <v>405.62</v>
      </c>
      <c r="C502" s="54">
        <v>446.91</v>
      </c>
      <c r="D502" s="54">
        <v>4.42</v>
      </c>
      <c r="F502" s="54" t="s">
        <v>816</v>
      </c>
      <c r="G502" s="54" t="s">
        <v>846</v>
      </c>
      <c r="H502" s="54" t="s">
        <v>814</v>
      </c>
      <c r="J502" s="55">
        <v>45282</v>
      </c>
      <c r="K502" s="54">
        <v>405.62</v>
      </c>
      <c r="L502" s="54">
        <v>446.91</v>
      </c>
      <c r="M502" s="54">
        <v>4.42</v>
      </c>
    </row>
    <row r="503" spans="1:13">
      <c r="A503" s="54" t="s">
        <v>932</v>
      </c>
      <c r="B503" s="54">
        <v>405.33</v>
      </c>
      <c r="C503" s="54">
        <v>446.59</v>
      </c>
      <c r="D503" s="54">
        <v>4.41</v>
      </c>
      <c r="F503" s="54" t="s">
        <v>822</v>
      </c>
      <c r="G503" s="54" t="s">
        <v>846</v>
      </c>
      <c r="H503" s="54" t="s">
        <v>814</v>
      </c>
      <c r="J503" s="55">
        <v>45285</v>
      </c>
      <c r="K503" s="54">
        <v>405.33</v>
      </c>
      <c r="L503" s="54">
        <v>446.59</v>
      </c>
      <c r="M503" s="54">
        <v>4.41</v>
      </c>
    </row>
    <row r="504" spans="1:13">
      <c r="A504" s="54" t="s">
        <v>933</v>
      </c>
      <c r="B504" s="54">
        <v>405.2</v>
      </c>
      <c r="C504" s="54">
        <v>446.37</v>
      </c>
      <c r="D504" s="54">
        <v>4.42</v>
      </c>
      <c r="F504" s="54" t="s">
        <v>862</v>
      </c>
      <c r="G504" s="54" t="s">
        <v>846</v>
      </c>
      <c r="H504" s="54" t="s">
        <v>814</v>
      </c>
      <c r="J504" s="55">
        <v>45286</v>
      </c>
      <c r="K504" s="54">
        <v>405.2</v>
      </c>
      <c r="L504" s="54">
        <v>446.37</v>
      </c>
      <c r="M504" s="54">
        <v>4.42</v>
      </c>
    </row>
    <row r="505" spans="1:13">
      <c r="A505" s="54" t="s">
        <v>934</v>
      </c>
      <c r="B505" s="54">
        <v>405.18</v>
      </c>
      <c r="C505" s="54">
        <v>448.01</v>
      </c>
      <c r="D505" s="54">
        <v>4.42</v>
      </c>
      <c r="F505" s="54" t="s">
        <v>864</v>
      </c>
      <c r="G505" s="54" t="s">
        <v>846</v>
      </c>
      <c r="H505" s="54" t="s">
        <v>814</v>
      </c>
      <c r="J505" s="55">
        <v>45287</v>
      </c>
      <c r="K505" s="54">
        <v>405.18</v>
      </c>
      <c r="L505" s="54">
        <v>448.01</v>
      </c>
      <c r="M505" s="54">
        <v>4.42</v>
      </c>
    </row>
    <row r="506" spans="1:13">
      <c r="A506" s="54" t="s">
        <v>935</v>
      </c>
      <c r="B506" s="54">
        <v>405.15</v>
      </c>
      <c r="C506" s="54">
        <v>450.85</v>
      </c>
      <c r="D506" s="54">
        <v>4.49</v>
      </c>
      <c r="F506" s="54" t="s">
        <v>824</v>
      </c>
      <c r="G506" s="54" t="s">
        <v>846</v>
      </c>
      <c r="H506" s="54" t="s">
        <v>814</v>
      </c>
      <c r="J506" s="55">
        <v>45288</v>
      </c>
      <c r="K506" s="54">
        <v>405.15</v>
      </c>
      <c r="L506" s="54">
        <v>450.85</v>
      </c>
      <c r="M506" s="54">
        <v>4.49</v>
      </c>
    </row>
    <row r="507" spans="1:13">
      <c r="A507" s="54" t="s">
        <v>936</v>
      </c>
      <c r="B507" s="54">
        <v>404.79</v>
      </c>
      <c r="C507" s="54">
        <v>447.9</v>
      </c>
      <c r="D507" s="54">
        <v>4.5</v>
      </c>
      <c r="F507" s="54" t="s">
        <v>826</v>
      </c>
      <c r="G507" s="54" t="s">
        <v>846</v>
      </c>
      <c r="H507" s="54" t="s">
        <v>814</v>
      </c>
      <c r="J507" s="55">
        <v>45289</v>
      </c>
      <c r="K507" s="54">
        <v>404.79</v>
      </c>
      <c r="L507" s="54">
        <v>447.9</v>
      </c>
      <c r="M507" s="54">
        <v>4.5</v>
      </c>
    </row>
    <row r="508" spans="1:13">
      <c r="A508" s="54" t="s">
        <v>937</v>
      </c>
      <c r="B508" s="54">
        <v>405.28</v>
      </c>
      <c r="C508" s="54">
        <v>442.85</v>
      </c>
      <c r="D508" s="54">
        <v>4.43</v>
      </c>
      <c r="F508" s="54" t="s">
        <v>871</v>
      </c>
      <c r="G508" s="54" t="s">
        <v>832</v>
      </c>
      <c r="H508" s="54" t="s">
        <v>938</v>
      </c>
      <c r="J508" s="55">
        <v>45294</v>
      </c>
      <c r="K508" s="54">
        <v>405.28</v>
      </c>
      <c r="L508" s="54">
        <v>442.85</v>
      </c>
      <c r="M508" s="54">
        <v>4.43</v>
      </c>
    </row>
    <row r="509" spans="1:13">
      <c r="A509" s="54" t="s">
        <v>939</v>
      </c>
      <c r="B509" s="54">
        <v>405.42</v>
      </c>
      <c r="C509" s="54">
        <v>444.14</v>
      </c>
      <c r="D509" s="54">
        <v>4.4400000000000004</v>
      </c>
      <c r="F509" s="54" t="s">
        <v>835</v>
      </c>
      <c r="G509" s="54" t="s">
        <v>832</v>
      </c>
      <c r="H509" s="54" t="s">
        <v>938</v>
      </c>
      <c r="J509" s="55">
        <v>45295</v>
      </c>
      <c r="K509" s="54">
        <v>405.42</v>
      </c>
      <c r="L509" s="54">
        <v>444.14</v>
      </c>
      <c r="M509" s="54">
        <v>4.4400000000000004</v>
      </c>
    </row>
    <row r="510" spans="1:13">
      <c r="A510" s="54" t="s">
        <v>940</v>
      </c>
      <c r="B510" s="54">
        <v>405.22</v>
      </c>
      <c r="C510" s="54">
        <v>442.26</v>
      </c>
      <c r="D510" s="54">
        <v>4.45</v>
      </c>
      <c r="F510" s="54" t="s">
        <v>837</v>
      </c>
      <c r="G510" s="54" t="s">
        <v>832</v>
      </c>
      <c r="H510" s="54" t="s">
        <v>938</v>
      </c>
      <c r="J510" s="55">
        <v>45296</v>
      </c>
      <c r="K510" s="54">
        <v>405.22</v>
      </c>
      <c r="L510" s="54">
        <v>442.26</v>
      </c>
      <c r="M510" s="54">
        <v>4.45</v>
      </c>
    </row>
    <row r="511" spans="1:13">
      <c r="A511" s="54" t="s">
        <v>941</v>
      </c>
      <c r="B511" s="54">
        <v>405.23</v>
      </c>
      <c r="C511" s="54">
        <v>443.44</v>
      </c>
      <c r="D511" s="54">
        <v>4.46</v>
      </c>
      <c r="F511" s="54" t="s">
        <v>813</v>
      </c>
      <c r="G511" s="54" t="s">
        <v>832</v>
      </c>
      <c r="H511" s="54" t="s">
        <v>938</v>
      </c>
      <c r="J511" s="55">
        <v>45299</v>
      </c>
      <c r="K511" s="54">
        <v>405.23</v>
      </c>
      <c r="L511" s="54">
        <v>443.44</v>
      </c>
      <c r="M511" s="54">
        <v>4.46</v>
      </c>
    </row>
    <row r="512" spans="1:13">
      <c r="A512" s="54" t="s">
        <v>942</v>
      </c>
      <c r="B512" s="54">
        <v>405.61</v>
      </c>
      <c r="C512" s="54">
        <v>443.49</v>
      </c>
      <c r="D512" s="54">
        <v>4.51</v>
      </c>
      <c r="F512" s="54" t="s">
        <v>833</v>
      </c>
      <c r="G512" s="54" t="s">
        <v>832</v>
      </c>
      <c r="H512" s="54" t="s">
        <v>938</v>
      </c>
      <c r="J512" s="55">
        <v>45300</v>
      </c>
      <c r="K512" s="54">
        <v>405.61</v>
      </c>
      <c r="L512" s="54">
        <v>443.49</v>
      </c>
      <c r="M512" s="54">
        <v>4.51</v>
      </c>
    </row>
    <row r="513" spans="1:13">
      <c r="A513" s="54" t="s">
        <v>943</v>
      </c>
      <c r="B513" s="54">
        <v>405.48</v>
      </c>
      <c r="C513" s="54">
        <v>443.96</v>
      </c>
      <c r="D513" s="54">
        <v>4.54</v>
      </c>
      <c r="F513" s="54" t="s">
        <v>869</v>
      </c>
      <c r="G513" s="54" t="s">
        <v>832</v>
      </c>
      <c r="H513" s="54" t="s">
        <v>938</v>
      </c>
      <c r="J513" s="55">
        <v>45301</v>
      </c>
      <c r="K513" s="54">
        <v>405.48</v>
      </c>
      <c r="L513" s="54">
        <v>443.96</v>
      </c>
      <c r="M513" s="54">
        <v>4.54</v>
      </c>
    </row>
    <row r="514" spans="1:13">
      <c r="A514" s="54" t="s">
        <v>944</v>
      </c>
      <c r="B514" s="54">
        <v>405.01</v>
      </c>
      <c r="C514" s="54">
        <v>444.21</v>
      </c>
      <c r="D514" s="54">
        <v>4.5599999999999996</v>
      </c>
      <c r="F514" s="54" t="s">
        <v>844</v>
      </c>
      <c r="G514" s="54" t="s">
        <v>832</v>
      </c>
      <c r="H514" s="54" t="s">
        <v>938</v>
      </c>
      <c r="J514" s="55">
        <v>45302</v>
      </c>
      <c r="K514" s="54">
        <v>405.01</v>
      </c>
      <c r="L514" s="54">
        <v>444.21</v>
      </c>
      <c r="M514" s="54">
        <v>4.5599999999999996</v>
      </c>
    </row>
    <row r="515" spans="1:13">
      <c r="A515" s="54" t="s">
        <v>945</v>
      </c>
      <c r="B515" s="54">
        <v>405.35</v>
      </c>
      <c r="C515" s="54">
        <v>444.18</v>
      </c>
      <c r="D515" s="54">
        <v>4.5999999999999996</v>
      </c>
      <c r="F515" s="54" t="s">
        <v>846</v>
      </c>
      <c r="G515" s="54" t="s">
        <v>832</v>
      </c>
      <c r="H515" s="54" t="s">
        <v>938</v>
      </c>
      <c r="J515" s="55">
        <v>45303</v>
      </c>
      <c r="K515" s="54">
        <v>405.35</v>
      </c>
      <c r="L515" s="54">
        <v>444.18</v>
      </c>
      <c r="M515" s="54">
        <v>4.5999999999999996</v>
      </c>
    </row>
    <row r="516" spans="1:13">
      <c r="A516" s="54" t="s">
        <v>946</v>
      </c>
      <c r="B516" s="54">
        <v>405.49</v>
      </c>
      <c r="C516" s="54">
        <v>443.65</v>
      </c>
      <c r="D516" s="54">
        <v>4.6399999999999997</v>
      </c>
      <c r="F516" s="54" t="s">
        <v>852</v>
      </c>
      <c r="G516" s="54" t="s">
        <v>832</v>
      </c>
      <c r="H516" s="54" t="s">
        <v>938</v>
      </c>
      <c r="J516" s="55">
        <v>45306</v>
      </c>
      <c r="K516" s="54">
        <v>405.49</v>
      </c>
      <c r="L516" s="54">
        <v>443.65</v>
      </c>
      <c r="M516" s="54">
        <v>4.6399999999999997</v>
      </c>
    </row>
    <row r="517" spans="1:13">
      <c r="A517" s="54" t="s">
        <v>947</v>
      </c>
      <c r="B517" s="54">
        <v>405.61</v>
      </c>
      <c r="C517" s="54">
        <v>441.43</v>
      </c>
      <c r="D517" s="54">
        <v>4.62</v>
      </c>
      <c r="F517" s="54" t="s">
        <v>881</v>
      </c>
      <c r="G517" s="54" t="s">
        <v>832</v>
      </c>
      <c r="H517" s="54" t="s">
        <v>938</v>
      </c>
      <c r="J517" s="55">
        <v>45307</v>
      </c>
      <c r="K517" s="54">
        <v>405.61</v>
      </c>
      <c r="L517" s="54">
        <v>441.43</v>
      </c>
      <c r="M517" s="54">
        <v>4.62</v>
      </c>
    </row>
    <row r="518" spans="1:13">
      <c r="A518" s="54" t="s">
        <v>948</v>
      </c>
      <c r="B518" s="54">
        <v>405.49</v>
      </c>
      <c r="C518" s="54">
        <v>440.89</v>
      </c>
      <c r="D518" s="54">
        <v>4.58</v>
      </c>
      <c r="F518" s="54" t="s">
        <v>883</v>
      </c>
      <c r="G518" s="54" t="s">
        <v>832</v>
      </c>
      <c r="H518" s="54" t="s">
        <v>938</v>
      </c>
      <c r="J518" s="55">
        <v>45308</v>
      </c>
      <c r="K518" s="54">
        <v>405.49</v>
      </c>
      <c r="L518" s="54">
        <v>440.89</v>
      </c>
      <c r="M518" s="54">
        <v>4.58</v>
      </c>
    </row>
    <row r="519" spans="1:13">
      <c r="A519" s="54" t="s">
        <v>949</v>
      </c>
      <c r="B519" s="54">
        <v>405.25</v>
      </c>
      <c r="C519" s="54">
        <v>441.48</v>
      </c>
      <c r="D519" s="54">
        <v>4.57</v>
      </c>
      <c r="F519" s="54" t="s">
        <v>854</v>
      </c>
      <c r="G519" s="54" t="s">
        <v>832</v>
      </c>
      <c r="H519" s="54" t="s">
        <v>938</v>
      </c>
      <c r="J519" s="55">
        <v>45309</v>
      </c>
      <c r="K519" s="54">
        <v>405.25</v>
      </c>
      <c r="L519" s="54">
        <v>441.48</v>
      </c>
      <c r="M519" s="54">
        <v>4.57</v>
      </c>
    </row>
    <row r="520" spans="1:13">
      <c r="A520" s="54" t="s">
        <v>950</v>
      </c>
      <c r="B520" s="54">
        <v>405.42</v>
      </c>
      <c r="C520" s="54">
        <v>441.1</v>
      </c>
      <c r="D520" s="54">
        <v>4.58</v>
      </c>
      <c r="F520" s="54" t="s">
        <v>856</v>
      </c>
      <c r="G520" s="54" t="s">
        <v>832</v>
      </c>
      <c r="H520" s="54" t="s">
        <v>938</v>
      </c>
      <c r="J520" s="55">
        <v>45310</v>
      </c>
      <c r="K520" s="54">
        <v>405.42</v>
      </c>
      <c r="L520" s="54">
        <v>441.1</v>
      </c>
      <c r="M520" s="54">
        <v>4.58</v>
      </c>
    </row>
    <row r="521" spans="1:13">
      <c r="A521" s="54" t="s">
        <v>951</v>
      </c>
      <c r="B521" s="54">
        <v>405.15</v>
      </c>
      <c r="C521" s="54">
        <v>441.05</v>
      </c>
      <c r="D521" s="54">
        <v>4.62</v>
      </c>
      <c r="F521" s="54" t="s">
        <v>816</v>
      </c>
      <c r="G521" s="54" t="s">
        <v>832</v>
      </c>
      <c r="H521" s="54" t="s">
        <v>938</v>
      </c>
      <c r="J521" s="55">
        <v>45313</v>
      </c>
      <c r="K521" s="54">
        <v>405.15</v>
      </c>
      <c r="L521" s="54">
        <v>441.05</v>
      </c>
      <c r="M521" s="54">
        <v>4.62</v>
      </c>
    </row>
    <row r="522" spans="1:13">
      <c r="A522" s="54" t="s">
        <v>952</v>
      </c>
      <c r="B522" s="54">
        <v>405.12</v>
      </c>
      <c r="C522" s="54">
        <v>440.37</v>
      </c>
      <c r="D522" s="54">
        <v>4.5999999999999996</v>
      </c>
      <c r="F522" s="54" t="s">
        <v>818</v>
      </c>
      <c r="G522" s="54" t="s">
        <v>832</v>
      </c>
      <c r="H522" s="54" t="s">
        <v>938</v>
      </c>
      <c r="J522" s="55">
        <v>45314</v>
      </c>
      <c r="K522" s="54">
        <v>405.12</v>
      </c>
      <c r="L522" s="54">
        <v>440.37</v>
      </c>
      <c r="M522" s="54">
        <v>4.5999999999999996</v>
      </c>
    </row>
    <row r="523" spans="1:13">
      <c r="A523" s="54" t="s">
        <v>953</v>
      </c>
      <c r="B523" s="54">
        <v>404.76</v>
      </c>
      <c r="C523" s="54">
        <v>439.97</v>
      </c>
      <c r="D523" s="54">
        <v>4.59</v>
      </c>
      <c r="F523" s="54" t="s">
        <v>820</v>
      </c>
      <c r="G523" s="54" t="s">
        <v>832</v>
      </c>
      <c r="H523" s="54" t="s">
        <v>938</v>
      </c>
      <c r="J523" s="55">
        <v>45315</v>
      </c>
      <c r="K523" s="54">
        <v>404.76</v>
      </c>
      <c r="L523" s="54">
        <v>439.97</v>
      </c>
      <c r="M523" s="54">
        <v>4.59</v>
      </c>
    </row>
    <row r="524" spans="1:13">
      <c r="A524" s="54" t="s">
        <v>954</v>
      </c>
      <c r="B524" s="54">
        <v>404.21</v>
      </c>
      <c r="C524" s="54">
        <v>440.31</v>
      </c>
      <c r="D524" s="54">
        <v>4.5599999999999996</v>
      </c>
      <c r="F524" s="54" t="s">
        <v>822</v>
      </c>
      <c r="G524" s="54" t="s">
        <v>832</v>
      </c>
      <c r="H524" s="54" t="s">
        <v>938</v>
      </c>
      <c r="J524" s="55">
        <v>45316</v>
      </c>
      <c r="K524" s="54">
        <v>404.21</v>
      </c>
      <c r="L524" s="54">
        <v>440.31</v>
      </c>
      <c r="M524" s="54">
        <v>4.5599999999999996</v>
      </c>
    </row>
    <row r="525" spans="1:13">
      <c r="A525" s="54" t="s">
        <v>955</v>
      </c>
      <c r="B525" s="54">
        <v>403.61</v>
      </c>
      <c r="C525" s="54">
        <v>438.52</v>
      </c>
      <c r="D525" s="54">
        <v>4.5</v>
      </c>
      <c r="F525" s="54" t="s">
        <v>862</v>
      </c>
      <c r="G525" s="54" t="s">
        <v>832</v>
      </c>
      <c r="H525" s="54" t="s">
        <v>938</v>
      </c>
      <c r="J525" s="55">
        <v>45317</v>
      </c>
      <c r="K525" s="54">
        <v>403.61</v>
      </c>
      <c r="L525" s="54">
        <v>438.52</v>
      </c>
      <c r="M525" s="54">
        <v>4.5</v>
      </c>
    </row>
    <row r="526" spans="1:13">
      <c r="A526" s="54" t="s">
        <v>956</v>
      </c>
      <c r="B526" s="54">
        <v>403.81</v>
      </c>
      <c r="C526" s="54">
        <v>436.92</v>
      </c>
      <c r="D526" s="54">
        <v>4.51</v>
      </c>
      <c r="F526" s="54" t="s">
        <v>826</v>
      </c>
      <c r="G526" s="54" t="s">
        <v>832</v>
      </c>
      <c r="H526" s="54" t="s">
        <v>938</v>
      </c>
      <c r="J526" s="55">
        <v>45320</v>
      </c>
      <c r="K526" s="54">
        <v>403.81</v>
      </c>
      <c r="L526" s="54">
        <v>436.92</v>
      </c>
      <c r="M526" s="54">
        <v>4.51</v>
      </c>
    </row>
    <row r="527" spans="1:13">
      <c r="A527" s="54" t="s">
        <v>957</v>
      </c>
      <c r="B527" s="54">
        <v>403.96</v>
      </c>
      <c r="C527" s="54">
        <v>437.81</v>
      </c>
      <c r="D527" s="54">
        <v>4.5199999999999996</v>
      </c>
      <c r="F527" s="54" t="s">
        <v>828</v>
      </c>
      <c r="G527" s="54" t="s">
        <v>832</v>
      </c>
      <c r="H527" s="54" t="s">
        <v>938</v>
      </c>
      <c r="J527" s="55">
        <v>45321</v>
      </c>
      <c r="K527" s="54">
        <v>403.96</v>
      </c>
      <c r="L527" s="54">
        <v>437.81</v>
      </c>
      <c r="M527" s="54">
        <v>4.5199999999999996</v>
      </c>
    </row>
    <row r="528" spans="1:13">
      <c r="A528" s="54" t="s">
        <v>958</v>
      </c>
      <c r="B528" s="54">
        <v>403.7</v>
      </c>
      <c r="C528" s="54">
        <v>437.09</v>
      </c>
      <c r="D528" s="54">
        <v>4.5</v>
      </c>
      <c r="F528" s="54" t="s">
        <v>830</v>
      </c>
      <c r="G528" s="54" t="s">
        <v>832</v>
      </c>
      <c r="H528" s="54" t="s">
        <v>938</v>
      </c>
      <c r="J528" s="55">
        <v>45322</v>
      </c>
      <c r="K528" s="54">
        <v>403.7</v>
      </c>
      <c r="L528" s="54">
        <v>437.09</v>
      </c>
      <c r="M528" s="54">
        <v>4.5</v>
      </c>
    </row>
    <row r="529" spans="1:13">
      <c r="A529" s="54" t="s">
        <v>959</v>
      </c>
      <c r="B529" s="54">
        <v>403.88</v>
      </c>
      <c r="C529" s="54">
        <v>435.91</v>
      </c>
      <c r="D529" s="54">
        <v>4.47</v>
      </c>
      <c r="F529" s="54" t="s">
        <v>832</v>
      </c>
      <c r="G529" s="54" t="s">
        <v>868</v>
      </c>
      <c r="H529" s="54" t="s">
        <v>938</v>
      </c>
      <c r="J529" s="55">
        <v>45323</v>
      </c>
      <c r="K529" s="54">
        <v>403.88</v>
      </c>
      <c r="L529" s="54">
        <v>435.91</v>
      </c>
      <c r="M529" s="54">
        <v>4.47</v>
      </c>
    </row>
    <row r="530" spans="1:13">
      <c r="A530" s="54" t="s">
        <v>960</v>
      </c>
      <c r="B530" s="54">
        <v>404</v>
      </c>
      <c r="C530" s="54">
        <v>439.75</v>
      </c>
      <c r="D530" s="54">
        <v>4.46</v>
      </c>
      <c r="F530" s="54" t="s">
        <v>868</v>
      </c>
      <c r="G530" s="54" t="s">
        <v>868</v>
      </c>
      <c r="H530" s="54" t="s">
        <v>938</v>
      </c>
      <c r="J530" s="55">
        <v>45324</v>
      </c>
      <c r="K530" s="54">
        <v>404</v>
      </c>
      <c r="L530" s="54">
        <v>439.75</v>
      </c>
      <c r="M530" s="54">
        <v>4.46</v>
      </c>
    </row>
    <row r="531" spans="1:13">
      <c r="A531" s="54" t="s">
        <v>961</v>
      </c>
      <c r="B531" s="54">
        <v>404.03</v>
      </c>
      <c r="C531" s="54">
        <v>434.29</v>
      </c>
      <c r="D531" s="54">
        <v>4.43</v>
      </c>
      <c r="F531" s="54" t="s">
        <v>837</v>
      </c>
      <c r="G531" s="54" t="s">
        <v>868</v>
      </c>
      <c r="H531" s="54" t="s">
        <v>938</v>
      </c>
      <c r="J531" s="55">
        <v>45327</v>
      </c>
      <c r="K531" s="54">
        <v>404.03</v>
      </c>
      <c r="L531" s="54">
        <v>434.29</v>
      </c>
      <c r="M531" s="54">
        <v>4.43</v>
      </c>
    </row>
    <row r="532" spans="1:13">
      <c r="A532" s="54" t="s">
        <v>962</v>
      </c>
      <c r="B532" s="54">
        <v>404.24</v>
      </c>
      <c r="C532" s="54">
        <v>433.71</v>
      </c>
      <c r="D532" s="54">
        <v>4.45</v>
      </c>
      <c r="F532" s="54" t="s">
        <v>839</v>
      </c>
      <c r="G532" s="54" t="s">
        <v>868</v>
      </c>
      <c r="H532" s="54" t="s">
        <v>938</v>
      </c>
      <c r="J532" s="55">
        <v>45328</v>
      </c>
      <c r="K532" s="54">
        <v>404.24</v>
      </c>
      <c r="L532" s="54">
        <v>433.71</v>
      </c>
      <c r="M532" s="54">
        <v>4.45</v>
      </c>
    </row>
    <row r="533" spans="1:13">
      <c r="A533" s="54" t="s">
        <v>963</v>
      </c>
      <c r="B533" s="54">
        <v>404.26</v>
      </c>
      <c r="C533" s="54">
        <v>435.11</v>
      </c>
      <c r="D533" s="54">
        <v>4.43</v>
      </c>
      <c r="F533" s="54" t="s">
        <v>841</v>
      </c>
      <c r="G533" s="54" t="s">
        <v>868</v>
      </c>
      <c r="H533" s="54" t="s">
        <v>938</v>
      </c>
      <c r="J533" s="55">
        <v>45329</v>
      </c>
      <c r="K533" s="54">
        <v>404.26</v>
      </c>
      <c r="L533" s="54">
        <v>435.11</v>
      </c>
      <c r="M533" s="54">
        <v>4.43</v>
      </c>
    </row>
    <row r="534" spans="1:13">
      <c r="A534" s="54" t="s">
        <v>964</v>
      </c>
      <c r="B534" s="54">
        <v>404.47</v>
      </c>
      <c r="C534" s="54">
        <v>435.65</v>
      </c>
      <c r="D534" s="54">
        <v>4.43</v>
      </c>
      <c r="F534" s="54" t="s">
        <v>813</v>
      </c>
      <c r="G534" s="54" t="s">
        <v>868</v>
      </c>
      <c r="H534" s="54" t="s">
        <v>938</v>
      </c>
      <c r="J534" s="55">
        <v>45330</v>
      </c>
      <c r="K534" s="54">
        <v>404.47</v>
      </c>
      <c r="L534" s="54">
        <v>435.65</v>
      </c>
      <c r="M534" s="54">
        <v>4.43</v>
      </c>
    </row>
    <row r="535" spans="1:13">
      <c r="A535" s="54" t="s">
        <v>965</v>
      </c>
      <c r="B535" s="54">
        <v>404.55</v>
      </c>
      <c r="C535" s="54">
        <v>435.46</v>
      </c>
      <c r="D535" s="54">
        <v>4.45</v>
      </c>
      <c r="F535" s="54" t="s">
        <v>833</v>
      </c>
      <c r="G535" s="54" t="s">
        <v>868</v>
      </c>
      <c r="H535" s="54" t="s">
        <v>938</v>
      </c>
      <c r="J535" s="55">
        <v>45331</v>
      </c>
      <c r="K535" s="54">
        <v>404.55</v>
      </c>
      <c r="L535" s="54">
        <v>435.46</v>
      </c>
      <c r="M535" s="54">
        <v>4.45</v>
      </c>
    </row>
    <row r="536" spans="1:13">
      <c r="A536" s="54" t="s">
        <v>966</v>
      </c>
      <c r="B536" s="54">
        <v>404.53</v>
      </c>
      <c r="C536" s="54">
        <v>435.96</v>
      </c>
      <c r="D536" s="54">
        <v>4.4400000000000004</v>
      </c>
      <c r="F536" s="54" t="s">
        <v>846</v>
      </c>
      <c r="G536" s="54" t="s">
        <v>868</v>
      </c>
      <c r="H536" s="54" t="s">
        <v>938</v>
      </c>
      <c r="J536" s="55">
        <v>45334</v>
      </c>
      <c r="K536" s="54">
        <v>404.53</v>
      </c>
      <c r="L536" s="54">
        <v>435.96</v>
      </c>
      <c r="M536" s="54">
        <v>4.4400000000000004</v>
      </c>
    </row>
    <row r="537" spans="1:13">
      <c r="A537" s="54" t="s">
        <v>967</v>
      </c>
      <c r="B537" s="54">
        <v>404.23</v>
      </c>
      <c r="C537" s="54">
        <v>435.48</v>
      </c>
      <c r="D537" s="54">
        <v>4.43</v>
      </c>
      <c r="F537" s="54" t="s">
        <v>848</v>
      </c>
      <c r="G537" s="54" t="s">
        <v>868</v>
      </c>
      <c r="H537" s="54" t="s">
        <v>938</v>
      </c>
      <c r="J537" s="55">
        <v>45335</v>
      </c>
      <c r="K537" s="54">
        <v>404.23</v>
      </c>
      <c r="L537" s="54">
        <v>435.48</v>
      </c>
      <c r="M537" s="54">
        <v>4.43</v>
      </c>
    </row>
    <row r="538" spans="1:13">
      <c r="A538" s="54" t="s">
        <v>968</v>
      </c>
      <c r="B538" s="54">
        <v>403.57</v>
      </c>
      <c r="C538" s="54">
        <v>431.98</v>
      </c>
      <c r="D538" s="54">
        <v>4.41</v>
      </c>
      <c r="F538" s="54" t="s">
        <v>850</v>
      </c>
      <c r="G538" s="54" t="s">
        <v>868</v>
      </c>
      <c r="H538" s="54" t="s">
        <v>938</v>
      </c>
      <c r="J538" s="55">
        <v>45336</v>
      </c>
      <c r="K538" s="54">
        <v>403.57</v>
      </c>
      <c r="L538" s="54">
        <v>431.98</v>
      </c>
      <c r="M538" s="54">
        <v>4.41</v>
      </c>
    </row>
    <row r="539" spans="1:13">
      <c r="A539" s="54" t="s">
        <v>969</v>
      </c>
      <c r="B539" s="54">
        <v>404.25</v>
      </c>
      <c r="C539" s="54">
        <v>434</v>
      </c>
      <c r="D539" s="54">
        <v>4.3899999999999997</v>
      </c>
      <c r="F539" s="54" t="s">
        <v>852</v>
      </c>
      <c r="G539" s="54" t="s">
        <v>868</v>
      </c>
      <c r="H539" s="54" t="s">
        <v>938</v>
      </c>
      <c r="J539" s="55">
        <v>45337</v>
      </c>
      <c r="K539" s="54">
        <v>404.25</v>
      </c>
      <c r="L539" s="54">
        <v>434</v>
      </c>
      <c r="M539" s="54">
        <v>4.3899999999999997</v>
      </c>
    </row>
    <row r="540" spans="1:13">
      <c r="A540" s="54" t="s">
        <v>970</v>
      </c>
      <c r="B540" s="54">
        <v>404.42</v>
      </c>
      <c r="C540" s="54">
        <v>435.48</v>
      </c>
      <c r="D540" s="54">
        <v>4.3600000000000003</v>
      </c>
      <c r="F540" s="54" t="s">
        <v>881</v>
      </c>
      <c r="G540" s="54" t="s">
        <v>868</v>
      </c>
      <c r="H540" s="54" t="s">
        <v>938</v>
      </c>
      <c r="J540" s="55">
        <v>45338</v>
      </c>
      <c r="K540" s="54">
        <v>404.42</v>
      </c>
      <c r="L540" s="54">
        <v>435.48</v>
      </c>
      <c r="M540" s="54">
        <v>4.3600000000000003</v>
      </c>
    </row>
    <row r="541" spans="1:13">
      <c r="A541" s="54" t="s">
        <v>971</v>
      </c>
      <c r="B541" s="54">
        <v>404.37</v>
      </c>
      <c r="C541" s="54">
        <v>435.71</v>
      </c>
      <c r="D541" s="54">
        <v>4.38</v>
      </c>
      <c r="F541" s="54" t="s">
        <v>856</v>
      </c>
      <c r="G541" s="54" t="s">
        <v>868</v>
      </c>
      <c r="H541" s="54" t="s">
        <v>938</v>
      </c>
      <c r="J541" s="55">
        <v>45341</v>
      </c>
      <c r="K541" s="54">
        <v>404.37</v>
      </c>
      <c r="L541" s="54">
        <v>435.71</v>
      </c>
      <c r="M541" s="54">
        <v>4.38</v>
      </c>
    </row>
    <row r="542" spans="1:13">
      <c r="A542" s="54" t="s">
        <v>961</v>
      </c>
      <c r="B542" s="54">
        <v>404.03</v>
      </c>
      <c r="C542" s="54">
        <v>434.29</v>
      </c>
      <c r="D542" s="54">
        <v>4.43</v>
      </c>
      <c r="F542" s="54" t="s">
        <v>837</v>
      </c>
      <c r="G542" s="54" t="s">
        <v>868</v>
      </c>
      <c r="H542" s="54" t="s">
        <v>938</v>
      </c>
      <c r="J542" s="55">
        <v>45327</v>
      </c>
      <c r="K542" s="54">
        <v>404.03</v>
      </c>
      <c r="L542" s="54">
        <v>434.29</v>
      </c>
      <c r="M542" s="54">
        <v>4.43</v>
      </c>
    </row>
    <row r="543" spans="1:13">
      <c r="A543" s="54" t="s">
        <v>962</v>
      </c>
      <c r="B543" s="54">
        <v>404.24</v>
      </c>
      <c r="C543" s="54">
        <v>433.71</v>
      </c>
      <c r="D543" s="54">
        <v>4.45</v>
      </c>
      <c r="F543" s="54" t="s">
        <v>839</v>
      </c>
      <c r="G543" s="54" t="s">
        <v>868</v>
      </c>
      <c r="H543" s="54" t="s">
        <v>938</v>
      </c>
      <c r="J543" s="55">
        <v>45328</v>
      </c>
      <c r="K543" s="54">
        <v>404.24</v>
      </c>
      <c r="L543" s="54">
        <v>433.71</v>
      </c>
      <c r="M543" s="54">
        <v>4.45</v>
      </c>
    </row>
    <row r="544" spans="1:13">
      <c r="A544" s="54" t="s">
        <v>963</v>
      </c>
      <c r="B544" s="54">
        <v>404.26</v>
      </c>
      <c r="C544" s="54">
        <v>435.11</v>
      </c>
      <c r="D544" s="54">
        <v>4.43</v>
      </c>
      <c r="F544" s="54" t="s">
        <v>841</v>
      </c>
      <c r="G544" s="54" t="s">
        <v>868</v>
      </c>
      <c r="H544" s="54" t="s">
        <v>938</v>
      </c>
      <c r="J544" s="55">
        <v>45329</v>
      </c>
      <c r="K544" s="54">
        <v>404.26</v>
      </c>
      <c r="L544" s="54">
        <v>435.11</v>
      </c>
      <c r="M544" s="54">
        <v>4.43</v>
      </c>
    </row>
    <row r="545" spans="1:13">
      <c r="A545" s="54" t="s">
        <v>964</v>
      </c>
      <c r="B545" s="54">
        <v>404.47</v>
      </c>
      <c r="C545" s="54">
        <v>435.65</v>
      </c>
      <c r="D545" s="54">
        <v>4.43</v>
      </c>
      <c r="F545" s="54" t="s">
        <v>813</v>
      </c>
      <c r="G545" s="54" t="s">
        <v>868</v>
      </c>
      <c r="H545" s="54" t="s">
        <v>938</v>
      </c>
      <c r="J545" s="55">
        <v>45330</v>
      </c>
      <c r="K545" s="54">
        <v>404.47</v>
      </c>
      <c r="L545" s="54">
        <v>435.65</v>
      </c>
      <c r="M545" s="54">
        <v>4.43</v>
      </c>
    </row>
    <row r="546" spans="1:13">
      <c r="A546" s="54" t="s">
        <v>965</v>
      </c>
      <c r="B546" s="54">
        <v>404.55</v>
      </c>
      <c r="C546" s="54">
        <v>435.46</v>
      </c>
      <c r="D546" s="54">
        <v>4.45</v>
      </c>
      <c r="F546" s="54" t="s">
        <v>833</v>
      </c>
      <c r="G546" s="54" t="s">
        <v>868</v>
      </c>
      <c r="H546" s="54" t="s">
        <v>938</v>
      </c>
      <c r="J546" s="55">
        <v>45331</v>
      </c>
      <c r="K546" s="54">
        <v>404.55</v>
      </c>
      <c r="L546" s="54">
        <v>435.46</v>
      </c>
      <c r="M546" s="54">
        <v>4.45</v>
      </c>
    </row>
    <row r="547" spans="1:13">
      <c r="A547" s="54" t="s">
        <v>966</v>
      </c>
      <c r="B547" s="54">
        <v>404.53</v>
      </c>
      <c r="C547" s="54">
        <v>435.96</v>
      </c>
      <c r="D547" s="54">
        <v>4.4400000000000004</v>
      </c>
      <c r="F547" s="54" t="s">
        <v>846</v>
      </c>
      <c r="G547" s="54" t="s">
        <v>868</v>
      </c>
      <c r="H547" s="54" t="s">
        <v>938</v>
      </c>
      <c r="J547" s="55">
        <v>45334</v>
      </c>
      <c r="K547" s="54">
        <v>404.53</v>
      </c>
      <c r="L547" s="54">
        <v>435.96</v>
      </c>
      <c r="M547" s="54">
        <v>4.4400000000000004</v>
      </c>
    </row>
    <row r="548" spans="1:13">
      <c r="A548" s="54" t="s">
        <v>967</v>
      </c>
      <c r="B548" s="54">
        <v>404.23</v>
      </c>
      <c r="C548" s="54">
        <v>435.48</v>
      </c>
      <c r="D548" s="54">
        <v>4.43</v>
      </c>
      <c r="F548" s="54" t="s">
        <v>848</v>
      </c>
      <c r="G548" s="54" t="s">
        <v>868</v>
      </c>
      <c r="H548" s="54" t="s">
        <v>938</v>
      </c>
      <c r="J548" s="55">
        <v>45335</v>
      </c>
      <c r="K548" s="54">
        <v>404.23</v>
      </c>
      <c r="L548" s="54">
        <v>435.48</v>
      </c>
      <c r="M548" s="54">
        <v>4.43</v>
      </c>
    </row>
    <row r="549" spans="1:13">
      <c r="A549" s="54" t="s">
        <v>968</v>
      </c>
      <c r="B549" s="54">
        <v>403.57</v>
      </c>
      <c r="C549" s="54">
        <v>431.98</v>
      </c>
      <c r="D549" s="54">
        <v>4.41</v>
      </c>
      <c r="F549" s="54" t="s">
        <v>850</v>
      </c>
      <c r="G549" s="54" t="s">
        <v>868</v>
      </c>
      <c r="H549" s="54" t="s">
        <v>938</v>
      </c>
      <c r="J549" s="55">
        <v>45336</v>
      </c>
      <c r="K549" s="54">
        <v>403.57</v>
      </c>
      <c r="L549" s="54">
        <v>431.98</v>
      </c>
      <c r="M549" s="54">
        <v>4.41</v>
      </c>
    </row>
    <row r="550" spans="1:13">
      <c r="A550" s="54" t="s">
        <v>969</v>
      </c>
      <c r="B550" s="54">
        <v>404.25</v>
      </c>
      <c r="C550" s="54">
        <v>434</v>
      </c>
      <c r="D550" s="54">
        <v>4.3899999999999997</v>
      </c>
      <c r="F550" s="54" t="s">
        <v>852</v>
      </c>
      <c r="G550" s="54" t="s">
        <v>868</v>
      </c>
      <c r="H550" s="54" t="s">
        <v>938</v>
      </c>
      <c r="J550" s="55">
        <v>45337</v>
      </c>
      <c r="K550" s="54">
        <v>404.25</v>
      </c>
      <c r="L550" s="54">
        <v>434</v>
      </c>
      <c r="M550" s="54">
        <v>4.3899999999999997</v>
      </c>
    </row>
    <row r="551" spans="1:13">
      <c r="A551" s="54" t="s">
        <v>970</v>
      </c>
      <c r="B551" s="54">
        <v>404.42</v>
      </c>
      <c r="C551" s="54">
        <v>435.48</v>
      </c>
      <c r="D551" s="54">
        <v>4.3600000000000003</v>
      </c>
      <c r="F551" s="54" t="s">
        <v>881</v>
      </c>
      <c r="G551" s="54" t="s">
        <v>868</v>
      </c>
      <c r="H551" s="54" t="s">
        <v>938</v>
      </c>
      <c r="J551" s="55">
        <v>45338</v>
      </c>
      <c r="K551" s="54">
        <v>404.42</v>
      </c>
      <c r="L551" s="54">
        <v>435.48</v>
      </c>
      <c r="M551" s="54">
        <v>4.3600000000000003</v>
      </c>
    </row>
    <row r="552" spans="1:13">
      <c r="A552" s="54" t="s">
        <v>971</v>
      </c>
      <c r="B552" s="54">
        <v>404.37</v>
      </c>
      <c r="C552" s="54">
        <v>435.71</v>
      </c>
      <c r="D552" s="54">
        <v>4.38</v>
      </c>
      <c r="F552" s="54" t="s">
        <v>856</v>
      </c>
      <c r="G552" s="54" t="s">
        <v>868</v>
      </c>
      <c r="H552" s="54" t="s">
        <v>938</v>
      </c>
      <c r="J552" s="55">
        <v>45341</v>
      </c>
      <c r="K552" s="54">
        <v>404.37</v>
      </c>
      <c r="L552" s="54">
        <v>435.71</v>
      </c>
      <c r="M552" s="54">
        <v>4.38</v>
      </c>
    </row>
    <row r="553" spans="1:13">
      <c r="A553" s="54" t="s">
        <v>972</v>
      </c>
      <c r="B553" s="54">
        <v>404.47</v>
      </c>
      <c r="C553" s="54">
        <v>436.87</v>
      </c>
      <c r="D553" s="54">
        <v>4.38</v>
      </c>
      <c r="F553" s="54" t="s">
        <v>858</v>
      </c>
      <c r="G553" s="54" t="s">
        <v>868</v>
      </c>
      <c r="H553" s="54" t="s">
        <v>938</v>
      </c>
      <c r="J553" s="55">
        <v>45342</v>
      </c>
      <c r="K553" s="54">
        <v>404.47</v>
      </c>
      <c r="L553" s="54">
        <v>436.87</v>
      </c>
      <c r="M553" s="54">
        <v>4.38</v>
      </c>
    </row>
    <row r="554" spans="1:13">
      <c r="A554" s="54" t="s">
        <v>973</v>
      </c>
      <c r="B554" s="54">
        <v>404.34</v>
      </c>
      <c r="C554" s="54">
        <v>436.65</v>
      </c>
      <c r="D554" s="54">
        <v>4.37</v>
      </c>
      <c r="F554" s="54" t="s">
        <v>812</v>
      </c>
      <c r="G554" s="54" t="s">
        <v>868</v>
      </c>
      <c r="H554" s="54" t="s">
        <v>938</v>
      </c>
      <c r="J554" s="55">
        <v>45343</v>
      </c>
      <c r="K554" s="54">
        <v>404.34</v>
      </c>
      <c r="L554" s="54">
        <v>436.65</v>
      </c>
      <c r="M554" s="54">
        <v>4.37</v>
      </c>
    </row>
    <row r="555" spans="1:13">
      <c r="A555" s="54" t="s">
        <v>974</v>
      </c>
      <c r="B555" s="54">
        <v>404.36</v>
      </c>
      <c r="C555" s="54">
        <v>438.97</v>
      </c>
      <c r="D555" s="54">
        <v>4.3499999999999996</v>
      </c>
      <c r="F555" s="54" t="s">
        <v>816</v>
      </c>
      <c r="G555" s="54" t="s">
        <v>868</v>
      </c>
      <c r="H555" s="54" t="s">
        <v>938</v>
      </c>
      <c r="J555" s="55">
        <v>45344</v>
      </c>
      <c r="K555" s="54">
        <v>404.36</v>
      </c>
      <c r="L555" s="54">
        <v>438.97</v>
      </c>
      <c r="M555" s="54">
        <v>4.3499999999999996</v>
      </c>
    </row>
    <row r="556" spans="1:13">
      <c r="A556" s="54" t="s">
        <v>975</v>
      </c>
      <c r="B556" s="54">
        <v>404.35</v>
      </c>
      <c r="C556" s="54">
        <v>437.67</v>
      </c>
      <c r="D556" s="54">
        <v>4.3499999999999996</v>
      </c>
      <c r="F556" s="54" t="s">
        <v>818</v>
      </c>
      <c r="G556" s="54" t="s">
        <v>868</v>
      </c>
      <c r="H556" s="54" t="s">
        <v>938</v>
      </c>
      <c r="J556" s="55">
        <v>45345</v>
      </c>
      <c r="K556" s="54">
        <v>404.35</v>
      </c>
      <c r="L556" s="54">
        <v>437.67</v>
      </c>
      <c r="M556" s="54">
        <v>4.3499999999999996</v>
      </c>
    </row>
    <row r="557" spans="1:13">
      <c r="A557" s="54" t="s">
        <v>976</v>
      </c>
      <c r="B557" s="54">
        <v>404.42</v>
      </c>
      <c r="C557" s="54">
        <v>438.63</v>
      </c>
      <c r="D557" s="54">
        <v>4.38</v>
      </c>
      <c r="F557" s="54" t="s">
        <v>862</v>
      </c>
      <c r="G557" s="54" t="s">
        <v>868</v>
      </c>
      <c r="H557" s="54" t="s">
        <v>938</v>
      </c>
      <c r="J557" s="55">
        <v>45348</v>
      </c>
      <c r="K557" s="54">
        <v>404.42</v>
      </c>
      <c r="L557" s="54">
        <v>438.63</v>
      </c>
      <c r="M557" s="54">
        <v>4.38</v>
      </c>
    </row>
    <row r="558" spans="1:13">
      <c r="A558" s="54" t="s">
        <v>977</v>
      </c>
      <c r="B558" s="54">
        <v>404.41</v>
      </c>
      <c r="C558" s="54">
        <v>438.87</v>
      </c>
      <c r="D558" s="54">
        <v>4.3899999999999997</v>
      </c>
      <c r="F558" s="54" t="s">
        <v>864</v>
      </c>
      <c r="G558" s="54" t="s">
        <v>868</v>
      </c>
      <c r="H558" s="54" t="s">
        <v>938</v>
      </c>
      <c r="J558" s="55">
        <v>45349</v>
      </c>
      <c r="K558" s="54">
        <v>404.41</v>
      </c>
      <c r="L558" s="54">
        <v>438.87</v>
      </c>
      <c r="M558" s="54">
        <v>4.3899999999999997</v>
      </c>
    </row>
    <row r="559" spans="1:13">
      <c r="A559" s="54" t="s">
        <v>978</v>
      </c>
      <c r="B559" s="54">
        <v>404.32</v>
      </c>
      <c r="C559" s="54">
        <v>437.27</v>
      </c>
      <c r="D559" s="54">
        <v>4.41</v>
      </c>
      <c r="F559" s="54" t="s">
        <v>824</v>
      </c>
      <c r="G559" s="54" t="s">
        <v>868</v>
      </c>
      <c r="H559" s="54" t="s">
        <v>938</v>
      </c>
      <c r="J559" s="55">
        <v>45350</v>
      </c>
      <c r="K559" s="54">
        <v>404.32</v>
      </c>
      <c r="L559" s="54">
        <v>437.27</v>
      </c>
      <c r="M559" s="54">
        <v>4.41</v>
      </c>
    </row>
    <row r="560" spans="1:13">
      <c r="A560" s="54" t="s">
        <v>979</v>
      </c>
      <c r="B560" s="54">
        <v>404.16</v>
      </c>
      <c r="C560" s="54">
        <v>438.03</v>
      </c>
      <c r="D560" s="54">
        <v>4.45</v>
      </c>
      <c r="F560" s="54" t="s">
        <v>826</v>
      </c>
      <c r="G560" s="54" t="s">
        <v>868</v>
      </c>
      <c r="H560" s="54" t="s">
        <v>938</v>
      </c>
      <c r="J560" s="55">
        <v>45351</v>
      </c>
      <c r="K560" s="54">
        <v>404.16</v>
      </c>
      <c r="L560" s="54">
        <v>438.03</v>
      </c>
      <c r="M560" s="54">
        <v>4.45</v>
      </c>
    </row>
    <row r="561" spans="1:13">
      <c r="A561" s="54" t="s">
        <v>980</v>
      </c>
      <c r="B561" s="54">
        <v>403.98</v>
      </c>
      <c r="C561" s="54">
        <v>436.74</v>
      </c>
      <c r="D561" s="54">
        <v>4.42</v>
      </c>
      <c r="F561" s="54" t="s">
        <v>832</v>
      </c>
      <c r="G561" s="54" t="s">
        <v>871</v>
      </c>
      <c r="H561" s="54" t="s">
        <v>938</v>
      </c>
      <c r="J561" s="55">
        <v>45352</v>
      </c>
      <c r="K561" s="54">
        <v>403.98</v>
      </c>
      <c r="L561" s="54">
        <v>436.74</v>
      </c>
      <c r="M561" s="54">
        <v>4.42</v>
      </c>
    </row>
    <row r="562" spans="1:13">
      <c r="A562" s="54" t="s">
        <v>981</v>
      </c>
      <c r="B562" s="54">
        <v>404.14</v>
      </c>
      <c r="C562" s="54">
        <v>438.65</v>
      </c>
      <c r="D562" s="54">
        <v>4.42</v>
      </c>
      <c r="F562" s="54" t="s">
        <v>835</v>
      </c>
      <c r="G562" s="54" t="s">
        <v>871</v>
      </c>
      <c r="H562" s="54" t="s">
        <v>938</v>
      </c>
      <c r="J562" s="55">
        <v>45355</v>
      </c>
      <c r="K562" s="54">
        <v>404.14</v>
      </c>
      <c r="L562" s="54">
        <v>438.65</v>
      </c>
      <c r="M562" s="54">
        <v>4.42</v>
      </c>
    </row>
    <row r="563" spans="1:13">
      <c r="A563" s="54" t="s">
        <v>982</v>
      </c>
      <c r="B563" s="54">
        <v>404.03</v>
      </c>
      <c r="C563" s="54">
        <v>438.37</v>
      </c>
      <c r="D563" s="54">
        <v>4.4400000000000004</v>
      </c>
      <c r="F563" s="54" t="s">
        <v>837</v>
      </c>
      <c r="G563" s="54" t="s">
        <v>871</v>
      </c>
      <c r="H563" s="54" t="s">
        <v>938</v>
      </c>
      <c r="J563" s="55">
        <v>45356</v>
      </c>
      <c r="K563" s="54">
        <v>404.03</v>
      </c>
      <c r="L563" s="54">
        <v>438.37</v>
      </c>
      <c r="M563" s="54">
        <v>4.4400000000000004</v>
      </c>
    </row>
    <row r="564" spans="1:13">
      <c r="A564" s="92" t="s">
        <v>983</v>
      </c>
      <c r="B564" s="92">
        <v>403.94</v>
      </c>
      <c r="C564" s="92">
        <v>439.41</v>
      </c>
      <c r="D564" s="92">
        <v>4.47</v>
      </c>
      <c r="E564" s="92"/>
      <c r="F564" s="92">
        <v>6</v>
      </c>
      <c r="G564" s="92">
        <v>3</v>
      </c>
      <c r="H564" s="92">
        <v>2024</v>
      </c>
      <c r="I564" s="92"/>
      <c r="J564" s="93">
        <v>45357</v>
      </c>
      <c r="K564" s="92">
        <v>403.94</v>
      </c>
      <c r="L564" s="92">
        <v>439.41</v>
      </c>
      <c r="M564" s="92">
        <v>4.47</v>
      </c>
    </row>
    <row r="565" spans="1:13">
      <c r="A565" s="92" t="s">
        <v>984</v>
      </c>
      <c r="B565" s="92">
        <v>403.71</v>
      </c>
      <c r="C565" s="92">
        <v>439.88</v>
      </c>
      <c r="D565" s="92">
        <v>4.45</v>
      </c>
      <c r="E565" s="92"/>
      <c r="F565" s="92">
        <v>7</v>
      </c>
      <c r="G565" s="92">
        <v>3</v>
      </c>
      <c r="H565" s="92">
        <v>2024</v>
      </c>
      <c r="I565" s="92"/>
      <c r="J565" s="93">
        <v>45358</v>
      </c>
      <c r="K565" s="92">
        <v>403.71</v>
      </c>
      <c r="L565" s="92">
        <v>439.88</v>
      </c>
      <c r="M565" s="92">
        <v>4.45</v>
      </c>
    </row>
    <row r="566" spans="1:13">
      <c r="A566" s="92" t="s">
        <v>985</v>
      </c>
      <c r="B566" s="92">
        <v>403.58</v>
      </c>
      <c r="C566" s="92">
        <v>441.52</v>
      </c>
      <c r="D566" s="92">
        <v>4.45</v>
      </c>
      <c r="E566" s="92"/>
      <c r="F566" s="92">
        <v>11</v>
      </c>
      <c r="G566" s="92">
        <v>3</v>
      </c>
      <c r="H566" s="92">
        <v>2024</v>
      </c>
      <c r="I566" s="92"/>
      <c r="J566" s="93">
        <v>45362</v>
      </c>
      <c r="K566" s="92">
        <v>403.58</v>
      </c>
      <c r="L566" s="92">
        <v>441.52</v>
      </c>
      <c r="M566" s="92">
        <v>4.45</v>
      </c>
    </row>
    <row r="567" spans="1:13">
      <c r="A567" s="92" t="s">
        <v>986</v>
      </c>
      <c r="B567" s="92">
        <v>403.38</v>
      </c>
      <c r="C567" s="92">
        <v>441.06</v>
      </c>
      <c r="D567" s="92">
        <v>4.43</v>
      </c>
      <c r="E567" s="92"/>
      <c r="F567" s="92">
        <v>12</v>
      </c>
      <c r="G567" s="92">
        <v>3</v>
      </c>
      <c r="H567" s="92">
        <v>2024</v>
      </c>
      <c r="I567" s="92"/>
      <c r="J567" s="93">
        <v>45363</v>
      </c>
      <c r="K567" s="92">
        <v>403.38</v>
      </c>
      <c r="L567" s="92">
        <v>441.06</v>
      </c>
      <c r="M567" s="92">
        <v>4.43</v>
      </c>
    </row>
    <row r="568" spans="1:13">
      <c r="A568" s="92" t="s">
        <v>987</v>
      </c>
      <c r="B568" s="92">
        <v>402.9</v>
      </c>
      <c r="C568" s="92">
        <v>440.41</v>
      </c>
      <c r="D568" s="92">
        <v>4.4000000000000004</v>
      </c>
      <c r="E568" s="92"/>
      <c r="F568" s="92">
        <v>13</v>
      </c>
      <c r="G568" s="92">
        <v>3</v>
      </c>
      <c r="H568" s="92">
        <v>2024</v>
      </c>
      <c r="I568" s="92"/>
      <c r="J568" s="93">
        <v>45364</v>
      </c>
      <c r="K568" s="92">
        <v>402.9</v>
      </c>
      <c r="L568" s="92">
        <v>440.41</v>
      </c>
      <c r="M568" s="92">
        <v>4.4000000000000004</v>
      </c>
    </row>
    <row r="569" spans="1:13">
      <c r="A569" s="92" t="s">
        <v>988</v>
      </c>
      <c r="B569" s="92">
        <v>402.65</v>
      </c>
      <c r="C569" s="92">
        <v>440.42</v>
      </c>
      <c r="D569" s="92">
        <v>4.4000000000000004</v>
      </c>
      <c r="E569" s="92"/>
      <c r="F569" s="92">
        <v>14</v>
      </c>
      <c r="G569" s="92">
        <v>3</v>
      </c>
      <c r="H569" s="92">
        <v>2024</v>
      </c>
      <c r="I569" s="92"/>
      <c r="J569" s="93">
        <v>45365</v>
      </c>
      <c r="K569" s="92">
        <v>402.65</v>
      </c>
      <c r="L569" s="92">
        <v>440.42</v>
      </c>
      <c r="M569" s="92">
        <v>4.4000000000000004</v>
      </c>
    </row>
    <row r="570" spans="1:13">
      <c r="A570" s="92" t="s">
        <v>989</v>
      </c>
      <c r="B570" s="92">
        <v>402.63</v>
      </c>
      <c r="C570" s="92">
        <v>438.46</v>
      </c>
      <c r="D570" s="92">
        <v>4.38</v>
      </c>
      <c r="E570" s="92"/>
      <c r="F570" s="92">
        <v>15</v>
      </c>
      <c r="G570" s="92">
        <v>3</v>
      </c>
      <c r="H570" s="92">
        <v>2024</v>
      </c>
      <c r="I570" s="92"/>
      <c r="J570" s="93">
        <v>45366</v>
      </c>
      <c r="K570" s="92">
        <v>402.63</v>
      </c>
      <c r="L570" s="92">
        <v>438.46</v>
      </c>
      <c r="M570" s="92">
        <v>4.38</v>
      </c>
    </row>
    <row r="571" spans="1:13">
      <c r="A571" s="92" t="s">
        <v>990</v>
      </c>
      <c r="B571" s="92">
        <v>401.96</v>
      </c>
      <c r="C571" s="92">
        <v>438.1</v>
      </c>
      <c r="D571" s="92">
        <v>4.37</v>
      </c>
      <c r="E571" s="92"/>
      <c r="F571" s="92">
        <v>18</v>
      </c>
      <c r="G571" s="92">
        <v>3</v>
      </c>
      <c r="H571" s="92">
        <v>2024</v>
      </c>
      <c r="I571" s="92"/>
      <c r="J571" s="93">
        <v>45369</v>
      </c>
      <c r="K571" s="92">
        <v>401.96</v>
      </c>
      <c r="L571" s="92">
        <v>438.1</v>
      </c>
      <c r="M571" s="92">
        <v>4.37</v>
      </c>
    </row>
    <row r="572" spans="1:13">
      <c r="A572" s="92" t="s">
        <v>991</v>
      </c>
      <c r="B572" s="92">
        <v>401.27</v>
      </c>
      <c r="C572" s="92">
        <v>435.14</v>
      </c>
      <c r="D572" s="92">
        <v>4.34</v>
      </c>
      <c r="E572" s="92"/>
      <c r="F572" s="92">
        <v>19</v>
      </c>
      <c r="G572" s="92">
        <v>3</v>
      </c>
      <c r="H572" s="92">
        <v>2024</v>
      </c>
      <c r="I572" s="92"/>
      <c r="J572" s="93">
        <v>45370</v>
      </c>
      <c r="K572" s="92">
        <v>401.27</v>
      </c>
      <c r="L572" s="92">
        <v>435.14</v>
      </c>
      <c r="M572" s="92">
        <v>4.34</v>
      </c>
    </row>
    <row r="573" spans="1:13">
      <c r="A573" s="92" t="s">
        <v>992</v>
      </c>
      <c r="B573" s="92">
        <v>399.77</v>
      </c>
      <c r="C573" s="92">
        <v>433.35</v>
      </c>
      <c r="D573" s="92">
        <v>4.3099999999999996</v>
      </c>
      <c r="E573" s="92"/>
      <c r="F573" s="92">
        <v>20</v>
      </c>
      <c r="G573" s="92">
        <v>3</v>
      </c>
      <c r="H573" s="92">
        <v>2024</v>
      </c>
      <c r="I573" s="92"/>
      <c r="J573" s="93">
        <v>45371</v>
      </c>
      <c r="K573" s="92">
        <v>399.77</v>
      </c>
      <c r="L573" s="92">
        <v>433.35</v>
      </c>
      <c r="M573" s="92">
        <v>4.3099999999999996</v>
      </c>
    </row>
    <row r="574" spans="1:13">
      <c r="A574" s="92" t="s">
        <v>993</v>
      </c>
      <c r="B574" s="92">
        <v>398.48</v>
      </c>
      <c r="C574" s="92">
        <v>435.1</v>
      </c>
      <c r="D574" s="92">
        <v>4.3499999999999996</v>
      </c>
      <c r="E574" s="92"/>
      <c r="F574" s="92">
        <v>21</v>
      </c>
      <c r="G574" s="92">
        <v>3</v>
      </c>
      <c r="H574" s="92">
        <v>2024</v>
      </c>
      <c r="I574" s="92"/>
      <c r="J574" s="93">
        <v>45372</v>
      </c>
      <c r="K574" s="92">
        <v>398.48</v>
      </c>
      <c r="L574" s="92">
        <v>435.1</v>
      </c>
      <c r="M574" s="92">
        <v>4.3499999999999996</v>
      </c>
    </row>
    <row r="575" spans="1:13">
      <c r="A575" s="92" t="s">
        <v>994</v>
      </c>
      <c r="B575" s="92">
        <v>397.76</v>
      </c>
      <c r="C575" s="92">
        <v>430.26</v>
      </c>
      <c r="D575" s="92">
        <v>4.28</v>
      </c>
      <c r="E575" s="92"/>
      <c r="F575" s="92">
        <v>22</v>
      </c>
      <c r="G575" s="92">
        <v>3</v>
      </c>
      <c r="H575" s="92">
        <v>2024</v>
      </c>
      <c r="I575" s="92"/>
      <c r="J575" s="93">
        <v>45373</v>
      </c>
      <c r="K575" s="92">
        <v>397.76</v>
      </c>
      <c r="L575" s="92">
        <v>430.26</v>
      </c>
      <c r="M575" s="92">
        <v>4.28</v>
      </c>
    </row>
    <row r="576" spans="1:13">
      <c r="A576" s="92" t="s">
        <v>995</v>
      </c>
      <c r="B576" s="92">
        <v>396.05</v>
      </c>
      <c r="C576" s="92">
        <v>428.41</v>
      </c>
      <c r="D576" s="92">
        <v>4.2699999999999996</v>
      </c>
      <c r="E576" s="92"/>
      <c r="F576" s="92">
        <v>25</v>
      </c>
      <c r="G576" s="92">
        <v>3</v>
      </c>
      <c r="H576" s="92">
        <v>2024</v>
      </c>
      <c r="I576" s="92"/>
      <c r="J576" s="93">
        <v>45376</v>
      </c>
      <c r="K576" s="92">
        <v>396.05</v>
      </c>
      <c r="L576" s="92">
        <v>428.41</v>
      </c>
      <c r="M576" s="92">
        <v>4.2699999999999996</v>
      </c>
    </row>
    <row r="577" spans="1:13">
      <c r="A577" s="92" t="s">
        <v>996</v>
      </c>
      <c r="B577" s="92">
        <v>395.68</v>
      </c>
      <c r="C577" s="92">
        <v>429.51</v>
      </c>
      <c r="D577" s="92">
        <v>4.2699999999999996</v>
      </c>
      <c r="E577" s="92"/>
      <c r="F577" s="92">
        <v>26</v>
      </c>
      <c r="G577" s="92">
        <v>3</v>
      </c>
      <c r="H577" s="92">
        <v>2024</v>
      </c>
      <c r="I577" s="92"/>
      <c r="J577" s="93">
        <v>45377</v>
      </c>
      <c r="K577" s="92">
        <v>395.68</v>
      </c>
      <c r="L577" s="92">
        <v>429.51</v>
      </c>
      <c r="M577" s="92">
        <v>4.2699999999999996</v>
      </c>
    </row>
    <row r="578" spans="1:13">
      <c r="A578" s="92" t="s">
        <v>997</v>
      </c>
      <c r="B578" s="92">
        <v>394.71</v>
      </c>
      <c r="C578" s="92">
        <v>427.55</v>
      </c>
      <c r="D578" s="92">
        <v>4.2699999999999996</v>
      </c>
      <c r="E578" s="92"/>
      <c r="F578" s="92">
        <v>27</v>
      </c>
      <c r="G578" s="92">
        <v>3</v>
      </c>
      <c r="H578" s="92">
        <v>2024</v>
      </c>
      <c r="I578" s="92"/>
      <c r="J578" s="93">
        <v>45378</v>
      </c>
      <c r="K578" s="92">
        <v>394.71</v>
      </c>
      <c r="L578" s="92">
        <v>427.55</v>
      </c>
      <c r="M578" s="92">
        <v>4.2699999999999996</v>
      </c>
    </row>
    <row r="579" spans="1:13">
      <c r="A579" s="92" t="s">
        <v>998</v>
      </c>
      <c r="B579" s="92">
        <v>394.46</v>
      </c>
      <c r="C579" s="92">
        <v>425.62</v>
      </c>
      <c r="D579" s="92">
        <v>4.2699999999999996</v>
      </c>
      <c r="E579" s="92"/>
      <c r="F579" s="92">
        <v>28</v>
      </c>
      <c r="G579" s="92">
        <v>3</v>
      </c>
      <c r="H579" s="92">
        <v>2024</v>
      </c>
      <c r="I579" s="92"/>
      <c r="J579" s="93">
        <v>45379</v>
      </c>
      <c r="K579" s="92">
        <v>394.46</v>
      </c>
      <c r="L579" s="92">
        <v>425.62</v>
      </c>
      <c r="M579" s="92">
        <v>4.2699999999999996</v>
      </c>
    </row>
    <row r="580" spans="1:13">
      <c r="A580" s="92" t="s">
        <v>999</v>
      </c>
      <c r="B580" s="92">
        <v>393.28</v>
      </c>
      <c r="C580" s="92">
        <v>424.11</v>
      </c>
      <c r="D580" s="92">
        <v>4.26</v>
      </c>
      <c r="E580" s="92"/>
      <c r="F580" s="92">
        <v>29</v>
      </c>
      <c r="G580" s="92">
        <v>3</v>
      </c>
      <c r="H580" s="92">
        <v>2024</v>
      </c>
      <c r="I580" s="92"/>
      <c r="J580" s="93">
        <v>45380</v>
      </c>
      <c r="K580" s="92">
        <v>393.28</v>
      </c>
      <c r="L580" s="92">
        <v>424.11</v>
      </c>
      <c r="M580" s="92">
        <v>4.26</v>
      </c>
    </row>
    <row r="581" spans="1:13">
      <c r="A581" s="92" t="s">
        <v>1000</v>
      </c>
      <c r="B581" s="92">
        <v>391.97</v>
      </c>
      <c r="C581" s="92">
        <v>422.58</v>
      </c>
      <c r="D581" s="92">
        <v>4.25</v>
      </c>
      <c r="E581" s="92"/>
      <c r="F581" s="92">
        <v>1</v>
      </c>
      <c r="G581" s="92">
        <v>4</v>
      </c>
      <c r="H581" s="92">
        <v>2024</v>
      </c>
      <c r="I581" s="92"/>
      <c r="J581" s="93">
        <v>45383</v>
      </c>
      <c r="K581" s="92">
        <v>391.97</v>
      </c>
      <c r="L581" s="92">
        <v>422.58</v>
      </c>
      <c r="M581" s="92">
        <v>4.25</v>
      </c>
    </row>
    <row r="582" spans="1:13">
      <c r="A582" s="92" t="s">
        <v>1001</v>
      </c>
      <c r="B582" s="92">
        <v>390.99</v>
      </c>
      <c r="C582" s="92">
        <v>420.2</v>
      </c>
      <c r="D582" s="92">
        <v>4.2300000000000004</v>
      </c>
      <c r="E582" s="92"/>
      <c r="F582" s="92">
        <v>2</v>
      </c>
      <c r="G582" s="92">
        <v>4</v>
      </c>
      <c r="H582" s="92">
        <v>2024</v>
      </c>
      <c r="I582" s="92"/>
      <c r="J582" s="93">
        <v>45384</v>
      </c>
      <c r="K582" s="92">
        <v>390.99</v>
      </c>
      <c r="L582" s="92">
        <v>420.2</v>
      </c>
      <c r="M582" s="92">
        <v>4.2300000000000004</v>
      </c>
    </row>
    <row r="583" spans="1:13">
      <c r="A583" s="92" t="s">
        <v>1002</v>
      </c>
      <c r="B583" s="92">
        <v>389.72</v>
      </c>
      <c r="C583" s="92">
        <v>419.96</v>
      </c>
      <c r="D583" s="92">
        <v>4.2300000000000004</v>
      </c>
      <c r="E583" s="92"/>
      <c r="F583" s="92">
        <v>3</v>
      </c>
      <c r="G583" s="92">
        <v>4</v>
      </c>
      <c r="H583" s="92">
        <v>2024</v>
      </c>
      <c r="I583" s="92"/>
      <c r="J583" s="93">
        <v>45385</v>
      </c>
      <c r="K583" s="92">
        <v>389.72</v>
      </c>
      <c r="L583" s="92">
        <v>419.96</v>
      </c>
      <c r="M583" s="92">
        <v>4.2300000000000004</v>
      </c>
    </row>
    <row r="584" spans="1:13">
      <c r="A584" s="92" t="s">
        <v>1003</v>
      </c>
      <c r="B584" s="92">
        <v>388.59</v>
      </c>
      <c r="C584" s="92">
        <v>422.01</v>
      </c>
      <c r="D584" s="92">
        <v>4.22</v>
      </c>
      <c r="E584" s="92"/>
      <c r="F584" s="92">
        <v>4</v>
      </c>
      <c r="G584" s="92">
        <v>4</v>
      </c>
      <c r="H584" s="92">
        <v>2024</v>
      </c>
      <c r="I584" s="92"/>
      <c r="J584" s="93">
        <v>45386</v>
      </c>
      <c r="K584" s="92">
        <v>388.59</v>
      </c>
      <c r="L584" s="92">
        <v>422.01</v>
      </c>
      <c r="M584" s="92">
        <v>4.22</v>
      </c>
    </row>
    <row r="585" spans="1:13">
      <c r="A585" s="92" t="s">
        <v>1004</v>
      </c>
      <c r="B585" s="92">
        <v>388.47</v>
      </c>
      <c r="C585" s="92">
        <v>420.79</v>
      </c>
      <c r="D585" s="92">
        <v>4.21</v>
      </c>
      <c r="E585" s="92"/>
      <c r="F585" s="92">
        <v>5</v>
      </c>
      <c r="G585" s="92">
        <v>4</v>
      </c>
      <c r="H585" s="92">
        <v>2024</v>
      </c>
      <c r="I585" s="92"/>
      <c r="J585" s="93">
        <v>45387</v>
      </c>
      <c r="K585" s="92">
        <v>388.47</v>
      </c>
      <c r="L585" s="92">
        <v>420.79</v>
      </c>
      <c r="M585" s="92">
        <v>4.21</v>
      </c>
    </row>
    <row r="586" spans="1:13">
      <c r="A586" s="92" t="s">
        <v>1005</v>
      </c>
      <c r="B586" s="92">
        <v>389.04</v>
      </c>
      <c r="C586" s="92">
        <v>421.45</v>
      </c>
      <c r="D586" s="92">
        <v>4.21</v>
      </c>
      <c r="E586" s="92"/>
      <c r="F586" s="92">
        <v>8</v>
      </c>
      <c r="G586" s="92">
        <v>4</v>
      </c>
      <c r="H586" s="92">
        <v>2024</v>
      </c>
      <c r="I586" s="92"/>
      <c r="J586" s="93">
        <v>45390</v>
      </c>
      <c r="K586" s="92">
        <v>389.04</v>
      </c>
      <c r="L586" s="92">
        <v>421.45</v>
      </c>
      <c r="M586" s="92">
        <v>4.21</v>
      </c>
    </row>
    <row r="587" spans="1:13">
      <c r="A587" s="92" t="s">
        <v>1006</v>
      </c>
      <c r="B587" s="92">
        <v>389.61</v>
      </c>
      <c r="C587" s="92">
        <v>423.43</v>
      </c>
      <c r="D587" s="92">
        <v>4.2</v>
      </c>
      <c r="E587" s="92"/>
      <c r="F587" s="92">
        <v>9</v>
      </c>
      <c r="G587" s="92">
        <v>4</v>
      </c>
      <c r="H587" s="92">
        <v>2024</v>
      </c>
      <c r="I587" s="92"/>
      <c r="J587" s="93">
        <v>45391</v>
      </c>
      <c r="K587" s="92">
        <v>389.61</v>
      </c>
      <c r="L587" s="92">
        <v>423.43</v>
      </c>
      <c r="M587" s="92">
        <v>4.2</v>
      </c>
    </row>
    <row r="588" spans="1:13">
      <c r="A588" s="92" t="s">
        <v>1007</v>
      </c>
      <c r="B588" s="92">
        <v>390.37</v>
      </c>
      <c r="C588" s="92">
        <v>424.06</v>
      </c>
      <c r="D588" s="92">
        <v>4.1900000000000004</v>
      </c>
      <c r="E588" s="92"/>
      <c r="F588" s="92">
        <v>10</v>
      </c>
      <c r="G588" s="92">
        <v>4</v>
      </c>
      <c r="H588" s="92">
        <v>2024</v>
      </c>
      <c r="I588" s="92"/>
      <c r="J588" s="93">
        <v>45392</v>
      </c>
      <c r="K588" s="92">
        <v>390.37</v>
      </c>
      <c r="L588" s="92">
        <v>424.06</v>
      </c>
      <c r="M588" s="92">
        <v>4.1900000000000004</v>
      </c>
    </row>
    <row r="589" spans="1:13">
      <c r="A589" s="92" t="s">
        <v>1008</v>
      </c>
      <c r="B589" s="92">
        <v>391.46</v>
      </c>
      <c r="C589" s="92">
        <v>420.04</v>
      </c>
      <c r="D589" s="92">
        <v>4.18</v>
      </c>
      <c r="E589" s="92"/>
      <c r="F589" s="92">
        <v>11</v>
      </c>
      <c r="G589" s="92">
        <v>4</v>
      </c>
      <c r="H589" s="92">
        <v>2024</v>
      </c>
      <c r="I589" s="92"/>
      <c r="J589" s="93">
        <v>45393</v>
      </c>
      <c r="K589" s="92">
        <v>391.46</v>
      </c>
      <c r="L589" s="92">
        <v>420.04</v>
      </c>
      <c r="M589" s="92">
        <v>4.18</v>
      </c>
    </row>
    <row r="590" spans="1:13">
      <c r="A590" s="92" t="s">
        <v>1009</v>
      </c>
      <c r="B590" s="92">
        <v>393.84</v>
      </c>
      <c r="C590" s="92">
        <v>419.32</v>
      </c>
      <c r="D590" s="92">
        <v>4.21</v>
      </c>
      <c r="E590" s="92"/>
      <c r="F590" s="92">
        <v>12</v>
      </c>
      <c r="G590" s="92">
        <v>4</v>
      </c>
      <c r="H590" s="92">
        <v>2024</v>
      </c>
      <c r="I590" s="92"/>
      <c r="J590" s="93">
        <v>45394</v>
      </c>
      <c r="K590" s="92">
        <v>393.84</v>
      </c>
      <c r="L590" s="92">
        <v>419.32</v>
      </c>
      <c r="M590" s="92">
        <v>4.21</v>
      </c>
    </row>
    <row r="591" spans="1:13">
      <c r="A591" s="92" t="s">
        <v>1010</v>
      </c>
      <c r="B591" s="92">
        <v>395.76</v>
      </c>
      <c r="C591" s="92">
        <v>421.76</v>
      </c>
      <c r="D591" s="92">
        <v>4.2300000000000004</v>
      </c>
      <c r="E591" s="92"/>
      <c r="F591" s="92">
        <v>15</v>
      </c>
      <c r="G591" s="92">
        <v>4</v>
      </c>
      <c r="H591" s="92">
        <v>2024</v>
      </c>
      <c r="I591" s="92"/>
      <c r="J591" s="93">
        <v>45397</v>
      </c>
      <c r="K591" s="92">
        <v>395.76</v>
      </c>
      <c r="L591" s="92">
        <v>421.76</v>
      </c>
      <c r="M591" s="92">
        <v>4.2300000000000004</v>
      </c>
    </row>
    <row r="592" spans="1:13">
      <c r="A592" s="92" t="s">
        <v>1011</v>
      </c>
      <c r="B592" s="92">
        <v>395.24</v>
      </c>
      <c r="C592" s="92">
        <v>419.98</v>
      </c>
      <c r="D592" s="92">
        <v>4.2</v>
      </c>
      <c r="E592" s="92"/>
      <c r="F592" s="92">
        <v>16</v>
      </c>
      <c r="G592" s="92">
        <v>4</v>
      </c>
      <c r="H592" s="92">
        <v>2024</v>
      </c>
      <c r="I592" s="92"/>
      <c r="J592" s="93">
        <v>45398</v>
      </c>
      <c r="K592" s="92">
        <v>395.24</v>
      </c>
      <c r="L592" s="92">
        <v>419.98</v>
      </c>
      <c r="M592" s="92">
        <v>4.2</v>
      </c>
    </row>
    <row r="593" spans="1:13">
      <c r="A593" s="92" t="s">
        <v>1012</v>
      </c>
      <c r="B593" s="92">
        <v>395.1</v>
      </c>
      <c r="C593" s="92">
        <v>420.39</v>
      </c>
      <c r="D593" s="92">
        <v>4.1900000000000004</v>
      </c>
      <c r="E593" s="92"/>
      <c r="F593" s="92">
        <v>17</v>
      </c>
      <c r="G593" s="92">
        <v>4</v>
      </c>
      <c r="H593" s="92">
        <v>2024</v>
      </c>
      <c r="I593" s="92"/>
      <c r="J593" s="93">
        <v>45399</v>
      </c>
      <c r="K593" s="92">
        <v>395.1</v>
      </c>
      <c r="L593" s="92">
        <v>420.39</v>
      </c>
      <c r="M593" s="92">
        <v>4.1900000000000004</v>
      </c>
    </row>
    <row r="594" spans="1:13">
      <c r="A594" s="92" t="s">
        <v>1013</v>
      </c>
      <c r="B594" s="92">
        <v>394.07</v>
      </c>
      <c r="C594" s="92">
        <v>420.75</v>
      </c>
      <c r="D594" s="92">
        <v>4.1900000000000004</v>
      </c>
      <c r="E594" s="92"/>
      <c r="F594" s="92">
        <v>18</v>
      </c>
      <c r="G594" s="92">
        <v>4</v>
      </c>
      <c r="H594" s="92">
        <v>2024</v>
      </c>
      <c r="I594" s="92"/>
      <c r="J594" s="93">
        <v>45400</v>
      </c>
      <c r="K594" s="92">
        <v>394.07</v>
      </c>
      <c r="L594" s="92">
        <v>420.75</v>
      </c>
      <c r="M594" s="92">
        <v>4.1900000000000004</v>
      </c>
    </row>
    <row r="595" spans="1:13">
      <c r="A595" s="92" t="s">
        <v>1014</v>
      </c>
      <c r="B595" s="92">
        <v>392.6</v>
      </c>
      <c r="C595" s="92">
        <v>418.04</v>
      </c>
      <c r="D595" s="92">
        <v>4.21</v>
      </c>
      <c r="E595" s="92"/>
      <c r="F595" s="92">
        <v>19</v>
      </c>
      <c r="G595" s="92">
        <v>4</v>
      </c>
      <c r="H595" s="92">
        <v>2024</v>
      </c>
      <c r="I595" s="92"/>
      <c r="J595" s="93">
        <v>45401</v>
      </c>
      <c r="K595" s="92">
        <v>392.6</v>
      </c>
      <c r="L595" s="92">
        <v>418.04</v>
      </c>
      <c r="M595" s="92">
        <v>4.21</v>
      </c>
    </row>
    <row r="596" spans="1:13">
      <c r="A596" s="92" t="s">
        <v>1015</v>
      </c>
      <c r="B596" s="92">
        <v>391.44</v>
      </c>
      <c r="C596" s="92">
        <v>416.84</v>
      </c>
      <c r="D596" s="92">
        <v>4.2</v>
      </c>
      <c r="E596" s="92"/>
      <c r="F596" s="92">
        <v>22</v>
      </c>
      <c r="G596" s="92">
        <v>4</v>
      </c>
      <c r="H596" s="92">
        <v>2024</v>
      </c>
      <c r="I596" s="92"/>
      <c r="J596" s="93">
        <v>45404</v>
      </c>
      <c r="K596" s="92">
        <v>391.44</v>
      </c>
      <c r="L596" s="92">
        <v>416.84</v>
      </c>
      <c r="M596" s="92">
        <v>4.2</v>
      </c>
    </row>
    <row r="597" spans="1:13">
      <c r="A597" s="92" t="s">
        <v>1016</v>
      </c>
      <c r="B597" s="92">
        <v>390.04</v>
      </c>
      <c r="C597" s="92">
        <v>415.63</v>
      </c>
      <c r="D597" s="92">
        <v>4.18</v>
      </c>
      <c r="E597" s="92"/>
      <c r="F597" s="92">
        <v>23</v>
      </c>
      <c r="G597" s="92">
        <v>4</v>
      </c>
      <c r="H597" s="92">
        <v>2024</v>
      </c>
      <c r="I597" s="92"/>
      <c r="J597" s="93">
        <v>45405</v>
      </c>
      <c r="K597" s="92">
        <v>390.04</v>
      </c>
      <c r="L597" s="92">
        <v>415.63</v>
      </c>
      <c r="M597" s="92">
        <v>4.18</v>
      </c>
    </row>
    <row r="598" spans="1:13">
      <c r="A598" s="92" t="s">
        <v>1017</v>
      </c>
      <c r="B598" s="92">
        <v>388.6</v>
      </c>
      <c r="C598" s="92">
        <v>416.73</v>
      </c>
      <c r="D598" s="92">
        <v>4.22</v>
      </c>
      <c r="E598" s="92"/>
      <c r="F598" s="92">
        <v>25</v>
      </c>
      <c r="G598" s="92">
        <v>4</v>
      </c>
      <c r="H598" s="92">
        <v>2024</v>
      </c>
      <c r="I598" s="92"/>
      <c r="J598" s="93">
        <v>45407</v>
      </c>
      <c r="K598" s="92">
        <v>388.6</v>
      </c>
      <c r="L598" s="92">
        <v>416.73</v>
      </c>
      <c r="M598" s="92">
        <v>4.22</v>
      </c>
    </row>
    <row r="599" spans="1:13">
      <c r="A599" s="92" t="s">
        <v>1018</v>
      </c>
      <c r="B599" s="92">
        <v>388.08</v>
      </c>
      <c r="C599" s="92">
        <v>416.29</v>
      </c>
      <c r="D599" s="92">
        <v>4.22</v>
      </c>
      <c r="E599" s="92"/>
      <c r="F599" s="92">
        <v>26</v>
      </c>
      <c r="G599" s="92">
        <v>4</v>
      </c>
      <c r="H599" s="92">
        <v>2024</v>
      </c>
      <c r="I599" s="92"/>
      <c r="J599" s="93">
        <v>45408</v>
      </c>
      <c r="K599" s="92">
        <v>388.08</v>
      </c>
      <c r="L599" s="92">
        <v>416.29</v>
      </c>
      <c r="M599" s="92">
        <v>4.22</v>
      </c>
    </row>
    <row r="600" spans="1:13">
      <c r="A600" s="92" t="s">
        <v>1019</v>
      </c>
      <c r="B600" s="92">
        <v>387.81</v>
      </c>
      <c r="C600" s="92">
        <v>415.62</v>
      </c>
      <c r="D600" s="92">
        <v>4.17</v>
      </c>
      <c r="E600" s="92"/>
      <c r="F600" s="92">
        <v>29</v>
      </c>
      <c r="G600" s="92">
        <v>4</v>
      </c>
      <c r="H600" s="92">
        <v>2024</v>
      </c>
      <c r="I600" s="92"/>
      <c r="J600" s="93">
        <v>45411</v>
      </c>
      <c r="K600" s="92">
        <v>387.81</v>
      </c>
      <c r="L600" s="92">
        <v>415.62</v>
      </c>
      <c r="M600" s="92">
        <v>4.17</v>
      </c>
    </row>
    <row r="601" spans="1:13">
      <c r="A601" s="92" t="s">
        <v>1020</v>
      </c>
      <c r="B601" s="92">
        <v>388</v>
      </c>
      <c r="C601" s="92">
        <v>416.21</v>
      </c>
      <c r="D601" s="92">
        <v>4.16</v>
      </c>
      <c r="E601" s="92"/>
      <c r="F601" s="92">
        <v>30</v>
      </c>
      <c r="G601" s="92">
        <v>4</v>
      </c>
      <c r="H601" s="92">
        <v>2024</v>
      </c>
      <c r="I601" s="92"/>
      <c r="J601" s="93">
        <v>45412</v>
      </c>
      <c r="K601" s="92">
        <v>388</v>
      </c>
      <c r="L601" s="92">
        <v>416.21</v>
      </c>
      <c r="M601" s="92">
        <v>4.16</v>
      </c>
    </row>
    <row r="602" spans="1:13">
      <c r="A602" s="92" t="s">
        <v>1021</v>
      </c>
      <c r="B602" s="92">
        <v>387.63</v>
      </c>
      <c r="C602" s="92">
        <v>414.92</v>
      </c>
      <c r="D602" s="92">
        <v>4.22</v>
      </c>
      <c r="E602" s="92"/>
      <c r="F602" s="92">
        <v>2</v>
      </c>
      <c r="G602" s="92">
        <v>5</v>
      </c>
      <c r="H602" s="92">
        <v>2024</v>
      </c>
      <c r="I602" s="92"/>
      <c r="J602" s="93">
        <v>45414</v>
      </c>
      <c r="K602" s="92">
        <v>387.63</v>
      </c>
      <c r="L602" s="92">
        <v>414.92</v>
      </c>
      <c r="M602" s="92">
        <v>4.22</v>
      </c>
    </row>
    <row r="603" spans="1:13">
      <c r="A603" s="92" t="s">
        <v>1022</v>
      </c>
      <c r="B603" s="92">
        <v>387.32</v>
      </c>
      <c r="C603" s="92">
        <v>416.1</v>
      </c>
      <c r="D603" s="92">
        <v>4.2300000000000004</v>
      </c>
      <c r="E603" s="92"/>
      <c r="F603" s="92">
        <v>3</v>
      </c>
      <c r="G603" s="92">
        <v>5</v>
      </c>
      <c r="H603" s="92">
        <v>2024</v>
      </c>
      <c r="I603" s="92"/>
      <c r="J603" s="93">
        <v>45415</v>
      </c>
      <c r="K603" s="92">
        <v>387.32</v>
      </c>
      <c r="L603" s="92">
        <v>416.1</v>
      </c>
      <c r="M603" s="92">
        <v>4.2300000000000004</v>
      </c>
    </row>
    <row r="604" spans="1:13">
      <c r="A604" s="92" t="s">
        <v>1023</v>
      </c>
      <c r="B604" s="92">
        <v>387.92</v>
      </c>
      <c r="C604" s="92">
        <v>417.83</v>
      </c>
      <c r="D604" s="92">
        <v>4.26</v>
      </c>
      <c r="E604" s="92"/>
      <c r="F604" s="92">
        <v>6</v>
      </c>
      <c r="G604" s="92">
        <v>5</v>
      </c>
      <c r="H604" s="92">
        <v>2024</v>
      </c>
      <c r="I604" s="92"/>
      <c r="J604" s="93">
        <v>45418</v>
      </c>
      <c r="K604" s="92">
        <v>387.92</v>
      </c>
      <c r="L604" s="92">
        <v>417.83</v>
      </c>
      <c r="M604" s="92">
        <v>4.26</v>
      </c>
    </row>
    <row r="605" spans="1:13">
      <c r="A605" s="92" t="s">
        <v>1024</v>
      </c>
      <c r="B605" s="92">
        <v>387.73</v>
      </c>
      <c r="C605" s="92">
        <v>417.55</v>
      </c>
      <c r="D605" s="92">
        <v>4.26</v>
      </c>
      <c r="E605" s="92"/>
      <c r="F605" s="92">
        <v>7</v>
      </c>
      <c r="G605" s="92">
        <v>5</v>
      </c>
      <c r="H605" s="92">
        <v>2024</v>
      </c>
      <c r="I605" s="92"/>
      <c r="J605" s="93">
        <v>45419</v>
      </c>
      <c r="K605" s="92">
        <v>387.73</v>
      </c>
      <c r="L605" s="92">
        <v>417.55</v>
      </c>
      <c r="M605" s="92">
        <v>4.26</v>
      </c>
    </row>
    <row r="606" spans="1:13">
      <c r="A606" s="92" t="s">
        <v>1025</v>
      </c>
      <c r="B606" s="92">
        <v>388.01</v>
      </c>
      <c r="C606" s="92">
        <v>417.11</v>
      </c>
      <c r="D606" s="92">
        <v>4.21</v>
      </c>
      <c r="E606" s="92"/>
      <c r="F606" s="92">
        <v>8</v>
      </c>
      <c r="G606" s="92">
        <v>5</v>
      </c>
      <c r="H606" s="92">
        <v>2024</v>
      </c>
      <c r="I606" s="92"/>
      <c r="J606" s="93">
        <v>45420</v>
      </c>
      <c r="K606" s="92">
        <v>388.01</v>
      </c>
      <c r="L606" s="92">
        <v>417.11</v>
      </c>
      <c r="M606" s="92">
        <v>4.21</v>
      </c>
    </row>
    <row r="607" spans="1:13">
      <c r="A607" s="92" t="s">
        <v>1026</v>
      </c>
      <c r="B607" s="92">
        <v>388.01</v>
      </c>
      <c r="C607" s="92">
        <v>418.24</v>
      </c>
      <c r="D607" s="92">
        <v>4.2</v>
      </c>
      <c r="E607" s="92"/>
      <c r="F607" s="92">
        <v>10</v>
      </c>
      <c r="G607" s="92">
        <v>5</v>
      </c>
      <c r="H607" s="92">
        <v>2024</v>
      </c>
      <c r="I607" s="92"/>
      <c r="J607" s="93">
        <v>45422</v>
      </c>
      <c r="K607" s="92">
        <v>388.01</v>
      </c>
      <c r="L607" s="92">
        <v>418.24</v>
      </c>
      <c r="M607" s="92">
        <v>4.2</v>
      </c>
    </row>
    <row r="608" spans="1:13">
      <c r="A608" s="92" t="s">
        <v>1027</v>
      </c>
      <c r="B608" s="92">
        <v>387.64</v>
      </c>
      <c r="C608" s="92">
        <v>417.91</v>
      </c>
      <c r="D608" s="92">
        <v>4.24</v>
      </c>
      <c r="E608" s="92"/>
      <c r="F608" s="92">
        <v>13</v>
      </c>
      <c r="G608" s="92">
        <v>5</v>
      </c>
      <c r="H608" s="92">
        <v>2024</v>
      </c>
      <c r="I608" s="92"/>
      <c r="J608" s="93">
        <v>45425</v>
      </c>
      <c r="K608" s="92">
        <v>387.64</v>
      </c>
      <c r="L608" s="92">
        <v>417.91</v>
      </c>
      <c r="M608" s="92">
        <v>4.24</v>
      </c>
    </row>
    <row r="609" spans="1:13">
      <c r="A609" s="54" t="s">
        <v>1028</v>
      </c>
      <c r="B609" s="54">
        <v>387.69</v>
      </c>
      <c r="C609" s="54">
        <v>418.59</v>
      </c>
      <c r="D609" s="54">
        <v>4.24</v>
      </c>
      <c r="F609" s="54" t="str">
        <f>LEFT(A609,2)</f>
        <v>14</v>
      </c>
      <c r="G609" s="54" t="str">
        <f>MID(A609,4,2)</f>
        <v>05</v>
      </c>
      <c r="H609" s="54" t="str">
        <f>RIGHT(A609,4)</f>
        <v>2024</v>
      </c>
      <c r="J609" s="55">
        <f>DATE(H609,G609,F609)</f>
        <v>45426</v>
      </c>
      <c r="K609" s="54">
        <f>B609</f>
        <v>387.69</v>
      </c>
      <c r="L609" s="54">
        <f t="shared" ref="L609:M623" si="0">C609</f>
        <v>418.59</v>
      </c>
      <c r="M609" s="54">
        <f t="shared" si="0"/>
        <v>4.24</v>
      </c>
    </row>
    <row r="610" spans="1:13">
      <c r="A610" s="54" t="s">
        <v>1029</v>
      </c>
      <c r="B610" s="54">
        <v>387.52</v>
      </c>
      <c r="C610" s="54">
        <v>419.49</v>
      </c>
      <c r="D610" s="54">
        <v>4.25</v>
      </c>
      <c r="F610" s="54" t="str">
        <f t="shared" ref="F610:F624" si="1">LEFT(A610,2)</f>
        <v>15</v>
      </c>
      <c r="G610" s="54" t="str">
        <f t="shared" ref="G610:G624" si="2">MID(A610,4,2)</f>
        <v>05</v>
      </c>
      <c r="H610" s="54" t="str">
        <f t="shared" ref="H610:H643" si="3">RIGHT(A610,4)</f>
        <v>2024</v>
      </c>
      <c r="J610" s="55">
        <f t="shared" ref="J610:J624" si="4">DATE(H610,G610,F610)</f>
        <v>45427</v>
      </c>
      <c r="K610" s="54">
        <f t="shared" ref="K610:K623" si="5">B610</f>
        <v>387.52</v>
      </c>
      <c r="L610" s="54">
        <f t="shared" si="0"/>
        <v>419.49</v>
      </c>
      <c r="M610" s="54">
        <f t="shared" si="0"/>
        <v>4.25</v>
      </c>
    </row>
    <row r="611" spans="1:13">
      <c r="A611" s="54" t="s">
        <v>1030</v>
      </c>
      <c r="B611" s="54">
        <v>388.09</v>
      </c>
      <c r="C611" s="54">
        <v>421.93</v>
      </c>
      <c r="D611" s="54">
        <v>4.2699999999999996</v>
      </c>
      <c r="F611" s="54" t="str">
        <f t="shared" si="1"/>
        <v>16</v>
      </c>
      <c r="G611" s="54" t="str">
        <f t="shared" si="2"/>
        <v>05</v>
      </c>
      <c r="H611" s="54" t="str">
        <f t="shared" si="3"/>
        <v>2024</v>
      </c>
      <c r="J611" s="55">
        <f t="shared" si="4"/>
        <v>45428</v>
      </c>
      <c r="K611" s="54">
        <f t="shared" si="5"/>
        <v>388.09</v>
      </c>
      <c r="L611" s="54">
        <f t="shared" si="0"/>
        <v>421.93</v>
      </c>
      <c r="M611" s="54">
        <f t="shared" si="0"/>
        <v>4.2699999999999996</v>
      </c>
    </row>
    <row r="612" spans="1:13">
      <c r="A612" s="54" t="s">
        <v>1031</v>
      </c>
      <c r="B612" s="54">
        <v>387.6</v>
      </c>
      <c r="C612" s="54">
        <v>420.12</v>
      </c>
      <c r="D612" s="54">
        <v>4.26</v>
      </c>
      <c r="F612" s="54" t="str">
        <f t="shared" si="1"/>
        <v>17</v>
      </c>
      <c r="G612" s="54" t="str">
        <f t="shared" si="2"/>
        <v>05</v>
      </c>
      <c r="H612" s="54" t="str">
        <f t="shared" si="3"/>
        <v>2024</v>
      </c>
      <c r="J612" s="55">
        <f t="shared" si="4"/>
        <v>45429</v>
      </c>
      <c r="K612" s="54">
        <f t="shared" si="5"/>
        <v>387.6</v>
      </c>
      <c r="L612" s="54">
        <f t="shared" si="0"/>
        <v>420.12</v>
      </c>
      <c r="M612" s="54">
        <f t="shared" si="0"/>
        <v>4.26</v>
      </c>
    </row>
    <row r="613" spans="1:13">
      <c r="A613" s="54" t="s">
        <v>1032</v>
      </c>
      <c r="B613" s="54">
        <v>387.97</v>
      </c>
      <c r="C613" s="54">
        <v>421.76</v>
      </c>
      <c r="D613" s="54">
        <v>4.29</v>
      </c>
      <c r="F613" s="54" t="str">
        <f t="shared" si="1"/>
        <v>20</v>
      </c>
      <c r="G613" s="54" t="str">
        <f t="shared" si="2"/>
        <v>05</v>
      </c>
      <c r="H613" s="54" t="str">
        <f t="shared" si="3"/>
        <v>2024</v>
      </c>
      <c r="J613" s="55">
        <f t="shared" si="4"/>
        <v>45432</v>
      </c>
      <c r="K613" s="54">
        <f t="shared" si="5"/>
        <v>387.97</v>
      </c>
      <c r="L613" s="54">
        <f t="shared" si="0"/>
        <v>421.76</v>
      </c>
      <c r="M613" s="54">
        <f t="shared" si="0"/>
        <v>4.29</v>
      </c>
    </row>
    <row r="614" spans="1:13">
      <c r="A614" s="54" t="s">
        <v>1033</v>
      </c>
      <c r="B614" s="54">
        <v>388.24</v>
      </c>
      <c r="C614" s="54">
        <v>421.9</v>
      </c>
      <c r="D614" s="54">
        <v>4.29</v>
      </c>
      <c r="F614" s="54" t="str">
        <f t="shared" si="1"/>
        <v>21</v>
      </c>
      <c r="G614" s="54" t="str">
        <f t="shared" si="2"/>
        <v>05</v>
      </c>
      <c r="H614" s="54" t="str">
        <f t="shared" si="3"/>
        <v>2024</v>
      </c>
      <c r="J614" s="55">
        <f t="shared" si="4"/>
        <v>45433</v>
      </c>
      <c r="K614" s="54">
        <f t="shared" si="5"/>
        <v>388.24</v>
      </c>
      <c r="L614" s="54">
        <f t="shared" si="0"/>
        <v>421.9</v>
      </c>
      <c r="M614" s="54">
        <f t="shared" si="0"/>
        <v>4.29</v>
      </c>
    </row>
    <row r="615" spans="1:13">
      <c r="A615" s="54" t="s">
        <v>1034</v>
      </c>
      <c r="B615" s="54">
        <v>388.37</v>
      </c>
      <c r="C615" s="54">
        <v>420.88</v>
      </c>
      <c r="D615" s="54">
        <v>4.3099999999999996</v>
      </c>
      <c r="F615" s="54" t="str">
        <f t="shared" si="1"/>
        <v>22</v>
      </c>
      <c r="G615" s="54" t="str">
        <f t="shared" si="2"/>
        <v>05</v>
      </c>
      <c r="H615" s="54" t="str">
        <f t="shared" si="3"/>
        <v>2024</v>
      </c>
      <c r="J615" s="55">
        <f t="shared" si="4"/>
        <v>45434</v>
      </c>
      <c r="K615" s="54">
        <f t="shared" si="5"/>
        <v>388.37</v>
      </c>
      <c r="L615" s="54">
        <f t="shared" si="0"/>
        <v>420.88</v>
      </c>
      <c r="M615" s="54">
        <f t="shared" si="0"/>
        <v>4.3099999999999996</v>
      </c>
    </row>
    <row r="616" spans="1:13">
      <c r="A616" s="54" t="s">
        <v>1035</v>
      </c>
      <c r="B616" s="54">
        <v>387.58</v>
      </c>
      <c r="C616" s="54">
        <v>420.29</v>
      </c>
      <c r="D616" s="54">
        <v>4.29</v>
      </c>
      <c r="F616" s="54" t="str">
        <f t="shared" si="1"/>
        <v>23</v>
      </c>
      <c r="G616" s="54" t="str">
        <f t="shared" si="2"/>
        <v>05</v>
      </c>
      <c r="H616" s="54" t="str">
        <f t="shared" si="3"/>
        <v>2024</v>
      </c>
      <c r="J616" s="55">
        <f t="shared" si="4"/>
        <v>45435</v>
      </c>
      <c r="K616" s="54">
        <f t="shared" si="5"/>
        <v>387.58</v>
      </c>
      <c r="L616" s="54">
        <f t="shared" si="0"/>
        <v>420.29</v>
      </c>
      <c r="M616" s="54">
        <f t="shared" si="0"/>
        <v>4.29</v>
      </c>
    </row>
    <row r="617" spans="1:13">
      <c r="A617" s="54" t="s">
        <v>1036</v>
      </c>
      <c r="B617" s="54">
        <v>387.77</v>
      </c>
      <c r="C617" s="54">
        <v>420.38</v>
      </c>
      <c r="D617" s="54">
        <v>4.33</v>
      </c>
      <c r="F617" s="54" t="str">
        <f t="shared" si="1"/>
        <v>24</v>
      </c>
      <c r="G617" s="54" t="str">
        <f t="shared" si="2"/>
        <v>05</v>
      </c>
      <c r="H617" s="54" t="str">
        <f t="shared" si="3"/>
        <v>2024</v>
      </c>
      <c r="J617" s="55">
        <f t="shared" si="4"/>
        <v>45436</v>
      </c>
      <c r="K617" s="54">
        <f t="shared" si="5"/>
        <v>387.77</v>
      </c>
      <c r="L617" s="54">
        <f t="shared" si="0"/>
        <v>420.38</v>
      </c>
      <c r="M617" s="54">
        <f t="shared" si="0"/>
        <v>4.33</v>
      </c>
    </row>
    <row r="618" spans="1:13">
      <c r="A618" s="54" t="s">
        <v>1037</v>
      </c>
      <c r="B618" s="54">
        <v>388.03</v>
      </c>
      <c r="C618" s="54">
        <v>421.56</v>
      </c>
      <c r="D618" s="54">
        <v>4.38</v>
      </c>
      <c r="F618" s="54" t="str">
        <f t="shared" si="1"/>
        <v>27</v>
      </c>
      <c r="G618" s="54" t="str">
        <f t="shared" si="2"/>
        <v>05</v>
      </c>
      <c r="H618" s="54" t="str">
        <f t="shared" si="3"/>
        <v>2024</v>
      </c>
      <c r="J618" s="55">
        <f t="shared" si="4"/>
        <v>45439</v>
      </c>
      <c r="K618" s="54">
        <f t="shared" si="5"/>
        <v>388.03</v>
      </c>
      <c r="L618" s="54">
        <f t="shared" si="0"/>
        <v>421.56</v>
      </c>
      <c r="M618" s="54">
        <f t="shared" si="0"/>
        <v>4.38</v>
      </c>
    </row>
    <row r="619" spans="1:13">
      <c r="A619" s="54" t="s">
        <v>1038</v>
      </c>
      <c r="B619" s="54">
        <v>387.5</v>
      </c>
      <c r="C619" s="54">
        <v>420.32</v>
      </c>
      <c r="D619" s="54">
        <v>4.32</v>
      </c>
      <c r="F619" s="54" t="str">
        <f t="shared" si="1"/>
        <v>29</v>
      </c>
      <c r="G619" s="54" t="str">
        <f t="shared" si="2"/>
        <v>05</v>
      </c>
      <c r="H619" s="54" t="str">
        <f t="shared" si="3"/>
        <v>2024</v>
      </c>
      <c r="J619" s="55">
        <f t="shared" si="4"/>
        <v>45441</v>
      </c>
      <c r="K619" s="54">
        <f t="shared" si="5"/>
        <v>387.5</v>
      </c>
      <c r="L619" s="54">
        <f t="shared" si="0"/>
        <v>420.32</v>
      </c>
      <c r="M619" s="54">
        <f t="shared" si="0"/>
        <v>4.32</v>
      </c>
    </row>
    <row r="620" spans="1:13">
      <c r="A620" s="54" t="s">
        <v>1039</v>
      </c>
      <c r="B620" s="54">
        <v>388.32</v>
      </c>
      <c r="C620" s="54">
        <v>420.01</v>
      </c>
      <c r="D620" s="54">
        <v>4.32</v>
      </c>
      <c r="F620" s="54" t="str">
        <f t="shared" si="1"/>
        <v>30</v>
      </c>
      <c r="G620" s="54" t="str">
        <f t="shared" si="2"/>
        <v>05</v>
      </c>
      <c r="H620" s="54" t="str">
        <f t="shared" si="3"/>
        <v>2024</v>
      </c>
      <c r="J620" s="55">
        <f t="shared" si="4"/>
        <v>45442</v>
      </c>
      <c r="K620" s="54">
        <f t="shared" si="5"/>
        <v>388.32</v>
      </c>
      <c r="L620" s="54">
        <f t="shared" si="0"/>
        <v>420.01</v>
      </c>
      <c r="M620" s="54">
        <f t="shared" si="0"/>
        <v>4.32</v>
      </c>
    </row>
    <row r="621" spans="1:13">
      <c r="A621" s="54" t="s">
        <v>1040</v>
      </c>
      <c r="B621" s="54">
        <v>387.38</v>
      </c>
      <c r="C621" s="54">
        <v>420.31</v>
      </c>
      <c r="D621" s="54">
        <v>4.3</v>
      </c>
      <c r="F621" s="54" t="str">
        <f t="shared" si="1"/>
        <v>31</v>
      </c>
      <c r="G621" s="54" t="str">
        <f t="shared" si="2"/>
        <v>05</v>
      </c>
      <c r="H621" s="54" t="str">
        <f t="shared" si="3"/>
        <v>2024</v>
      </c>
      <c r="J621" s="55">
        <f t="shared" si="4"/>
        <v>45443</v>
      </c>
      <c r="K621" s="54">
        <f t="shared" si="5"/>
        <v>387.38</v>
      </c>
      <c r="L621" s="54">
        <f t="shared" si="0"/>
        <v>420.31</v>
      </c>
      <c r="M621" s="54">
        <f t="shared" si="0"/>
        <v>4.3</v>
      </c>
    </row>
    <row r="622" spans="1:13">
      <c r="A622" s="54" t="s">
        <v>1041</v>
      </c>
      <c r="B622" s="54">
        <v>387.52</v>
      </c>
      <c r="C622" s="54">
        <v>419.99</v>
      </c>
      <c r="D622" s="54">
        <v>4.34</v>
      </c>
      <c r="F622" s="54" t="str">
        <f t="shared" si="1"/>
        <v>03</v>
      </c>
      <c r="G622" s="54" t="str">
        <f t="shared" si="2"/>
        <v>06</v>
      </c>
      <c r="H622" s="54" t="str">
        <f t="shared" si="3"/>
        <v>2024</v>
      </c>
      <c r="J622" s="55">
        <f t="shared" si="4"/>
        <v>45446</v>
      </c>
      <c r="K622" s="54">
        <f t="shared" si="5"/>
        <v>387.52</v>
      </c>
      <c r="L622" s="54">
        <f t="shared" si="0"/>
        <v>419.99</v>
      </c>
      <c r="M622" s="54">
        <f t="shared" si="0"/>
        <v>4.34</v>
      </c>
    </row>
    <row r="623" spans="1:13">
      <c r="A623" s="54" t="s">
        <v>1042</v>
      </c>
      <c r="B623" s="54">
        <v>387.34</v>
      </c>
      <c r="C623" s="54">
        <v>420.92</v>
      </c>
      <c r="D623" s="54">
        <v>4.3600000000000003</v>
      </c>
      <c r="F623" s="54" t="str">
        <f t="shared" si="1"/>
        <v>04</v>
      </c>
      <c r="G623" s="54" t="str">
        <f t="shared" si="2"/>
        <v>06</v>
      </c>
      <c r="H623" s="54" t="str">
        <f>RIGHT(A623,4)</f>
        <v>2024</v>
      </c>
      <c r="J623" s="55">
        <f t="shared" si="4"/>
        <v>45447</v>
      </c>
      <c r="K623" s="54">
        <f t="shared" si="5"/>
        <v>387.34</v>
      </c>
      <c r="L623" s="54">
        <f t="shared" si="0"/>
        <v>420.92</v>
      </c>
      <c r="M623" s="54">
        <f t="shared" si="0"/>
        <v>4.3600000000000003</v>
      </c>
    </row>
    <row r="624" spans="1:13">
      <c r="A624" s="54" t="s">
        <v>1043</v>
      </c>
      <c r="B624" s="54">
        <v>388.17</v>
      </c>
      <c r="C624" s="54">
        <v>421.86</v>
      </c>
      <c r="D624" s="54">
        <v>4.38</v>
      </c>
      <c r="F624" s="54" t="str">
        <f t="shared" si="1"/>
        <v>05</v>
      </c>
      <c r="G624" s="54" t="str">
        <f t="shared" si="2"/>
        <v>06</v>
      </c>
      <c r="H624" s="54" t="str">
        <f t="shared" si="3"/>
        <v>2024</v>
      </c>
      <c r="J624" s="55">
        <f t="shared" si="4"/>
        <v>45448</v>
      </c>
      <c r="K624" s="54">
        <v>388.17</v>
      </c>
      <c r="L624" s="54">
        <v>421.86</v>
      </c>
      <c r="M624" s="54">
        <v>4.38</v>
      </c>
    </row>
    <row r="625" spans="8:13">
      <c r="H625" s="54" t="str">
        <f t="shared" si="3"/>
        <v/>
      </c>
      <c r="J625" s="55">
        <v>45449</v>
      </c>
      <c r="K625" s="54">
        <v>387.65</v>
      </c>
      <c r="L625" s="54">
        <v>421.61</v>
      </c>
      <c r="M625" s="54">
        <v>4.3600000000000003</v>
      </c>
    </row>
    <row r="626" spans="8:13">
      <c r="H626" s="54" t="str">
        <f t="shared" si="3"/>
        <v/>
      </c>
      <c r="J626" s="55">
        <v>45450</v>
      </c>
      <c r="K626" s="54">
        <v>387.71</v>
      </c>
      <c r="L626" s="54">
        <v>422.14</v>
      </c>
      <c r="M626" s="54">
        <v>4.37</v>
      </c>
    </row>
    <row r="627" spans="8:13">
      <c r="H627" s="54" t="str">
        <f t="shared" si="3"/>
        <v/>
      </c>
      <c r="J627" s="55">
        <v>45453</v>
      </c>
      <c r="K627" s="54">
        <v>387.54</v>
      </c>
      <c r="L627" s="54">
        <v>416.1</v>
      </c>
      <c r="M627" s="54">
        <v>4.37</v>
      </c>
    </row>
    <row r="628" spans="8:13">
      <c r="H628" s="54" t="str">
        <f t="shared" si="3"/>
        <v/>
      </c>
      <c r="J628" s="55">
        <v>45454</v>
      </c>
      <c r="K628" s="54">
        <v>387.58</v>
      </c>
      <c r="L628" s="54">
        <v>416.22</v>
      </c>
      <c r="M628" s="54">
        <v>4.3499999999999996</v>
      </c>
    </row>
    <row r="629" spans="8:13">
      <c r="H629" s="54" t="str">
        <f t="shared" si="3"/>
        <v/>
      </c>
      <c r="J629" s="55">
        <v>45455</v>
      </c>
      <c r="K629" s="54">
        <v>387.61</v>
      </c>
      <c r="L629" s="54">
        <v>416.95</v>
      </c>
      <c r="M629" s="54">
        <v>4.3600000000000003</v>
      </c>
    </row>
    <row r="630" spans="8:13">
      <c r="H630" s="54" t="str">
        <f t="shared" si="3"/>
        <v/>
      </c>
      <c r="J630" s="55">
        <v>45456</v>
      </c>
      <c r="K630" s="54">
        <v>388.04</v>
      </c>
      <c r="L630" s="54">
        <v>418.85</v>
      </c>
      <c r="M630" s="54">
        <v>4.3600000000000003</v>
      </c>
    </row>
    <row r="631" spans="8:13">
      <c r="H631" s="54" t="str">
        <f t="shared" si="3"/>
        <v/>
      </c>
      <c r="J631" s="55">
        <v>45457</v>
      </c>
      <c r="K631" s="54">
        <v>388.49</v>
      </c>
      <c r="L631" s="54">
        <v>415.57</v>
      </c>
      <c r="M631" s="54">
        <v>4.4000000000000004</v>
      </c>
    </row>
    <row r="632" spans="8:13">
      <c r="H632" s="54" t="str">
        <f t="shared" si="3"/>
        <v/>
      </c>
      <c r="J632" s="55">
        <v>45460</v>
      </c>
      <c r="K632" s="54">
        <v>388.78</v>
      </c>
      <c r="L632" s="54">
        <v>416.42</v>
      </c>
      <c r="M632" s="54">
        <v>4.37</v>
      </c>
    </row>
    <row r="633" spans="8:13">
      <c r="H633" s="54" t="str">
        <f t="shared" si="3"/>
        <v/>
      </c>
      <c r="J633" s="55">
        <v>45461</v>
      </c>
      <c r="K633" s="54">
        <v>388.73</v>
      </c>
      <c r="L633" s="54">
        <v>416.6</v>
      </c>
      <c r="M633" s="54">
        <v>4.37</v>
      </c>
    </row>
    <row r="634" spans="8:13">
      <c r="H634" s="54" t="str">
        <f t="shared" si="3"/>
        <v/>
      </c>
      <c r="J634" s="55">
        <v>45462</v>
      </c>
      <c r="K634" s="54">
        <v>388.58</v>
      </c>
      <c r="L634" s="54">
        <v>417.72</v>
      </c>
      <c r="M634" s="54">
        <v>4.46</v>
      </c>
    </row>
    <row r="635" spans="8:13">
      <c r="H635" s="54" t="str">
        <f t="shared" si="3"/>
        <v/>
      </c>
      <c r="J635" s="55">
        <v>45463</v>
      </c>
      <c r="K635" s="54">
        <v>388.16</v>
      </c>
      <c r="L635" s="54">
        <v>416.42</v>
      </c>
      <c r="M635" s="54">
        <v>4.7</v>
      </c>
    </row>
    <row r="636" spans="8:13">
      <c r="H636" s="54" t="str">
        <f t="shared" si="3"/>
        <v/>
      </c>
      <c r="J636" s="55">
        <v>45464</v>
      </c>
      <c r="K636" s="54">
        <v>388.52</v>
      </c>
      <c r="L636" s="54">
        <v>415.06</v>
      </c>
      <c r="M636" s="54">
        <v>4.55</v>
      </c>
    </row>
    <row r="637" spans="8:13">
      <c r="H637" s="54" t="str">
        <f t="shared" si="3"/>
        <v/>
      </c>
      <c r="J637" s="55">
        <v>45467</v>
      </c>
      <c r="K637" s="54">
        <v>388.05</v>
      </c>
      <c r="L637" s="54">
        <v>416.42</v>
      </c>
      <c r="M637" s="54">
        <v>4.41</v>
      </c>
    </row>
    <row r="638" spans="8:13">
      <c r="H638" s="54" t="str">
        <f t="shared" si="3"/>
        <v/>
      </c>
      <c r="J638" s="55">
        <v>45468</v>
      </c>
      <c r="K638" s="54">
        <v>388.2</v>
      </c>
      <c r="L638" s="54">
        <v>416.27</v>
      </c>
      <c r="M638" s="54">
        <v>4.4400000000000004</v>
      </c>
    </row>
    <row r="639" spans="8:13">
      <c r="H639" s="54" t="str">
        <f t="shared" si="3"/>
        <v/>
      </c>
      <c r="J639" s="55">
        <v>45469</v>
      </c>
      <c r="K639" s="54">
        <v>388.33</v>
      </c>
      <c r="L639" s="54">
        <v>414.93</v>
      </c>
      <c r="M639" s="54">
        <v>4.45</v>
      </c>
    </row>
    <row r="640" spans="8:13">
      <c r="H640" s="54" t="str">
        <f t="shared" si="3"/>
        <v/>
      </c>
      <c r="J640" s="55">
        <v>45470</v>
      </c>
      <c r="K640" s="54">
        <v>388.12</v>
      </c>
      <c r="L640" s="54">
        <v>415.4</v>
      </c>
      <c r="M640" s="54">
        <v>4.42</v>
      </c>
    </row>
    <row r="641" spans="8:13">
      <c r="H641" s="54" t="str">
        <f t="shared" si="3"/>
        <v/>
      </c>
      <c r="J641" s="55">
        <v>45471</v>
      </c>
      <c r="K641" s="54">
        <v>388.16</v>
      </c>
      <c r="L641" s="54">
        <v>415.72</v>
      </c>
      <c r="M641" s="54">
        <v>4.57</v>
      </c>
    </row>
    <row r="642" spans="8:13">
      <c r="H642" s="54" t="str">
        <f t="shared" si="3"/>
        <v/>
      </c>
      <c r="J642" s="55">
        <v>45474</v>
      </c>
      <c r="K642" s="54">
        <v>388.06</v>
      </c>
      <c r="L642" s="54">
        <v>417.13</v>
      </c>
      <c r="M642" s="54">
        <v>4.53</v>
      </c>
    </row>
    <row r="643" spans="8:13">
      <c r="H643" s="54" t="str">
        <f t="shared" si="3"/>
        <v/>
      </c>
      <c r="J643" s="55">
        <v>45475</v>
      </c>
      <c r="K643" s="54">
        <v>388.16</v>
      </c>
      <c r="L643" s="54">
        <v>415.99</v>
      </c>
      <c r="M643" s="54">
        <v>4.45</v>
      </c>
    </row>
    <row r="644" spans="8:13">
      <c r="J644" s="55">
        <v>45476</v>
      </c>
      <c r="K644" s="54">
        <v>388.24</v>
      </c>
      <c r="L644" s="54">
        <v>417.71</v>
      </c>
      <c r="M644" s="54">
        <v>4.41</v>
      </c>
    </row>
    <row r="645" spans="8:13">
      <c r="J645" s="55">
        <v>45477</v>
      </c>
      <c r="K645" s="54">
        <v>387.97</v>
      </c>
      <c r="L645" s="54">
        <v>419.05</v>
      </c>
      <c r="M645" s="54">
        <v>4.41</v>
      </c>
    </row>
    <row r="646" spans="8:13">
      <c r="J646" s="55">
        <v>45481</v>
      </c>
      <c r="K646" s="54">
        <v>387.88</v>
      </c>
      <c r="L646" s="54">
        <v>420.04</v>
      </c>
      <c r="M646" s="54">
        <v>4.4000000000000004</v>
      </c>
    </row>
    <row r="647" spans="8:13">
      <c r="J647" s="55">
        <v>45482</v>
      </c>
      <c r="K647" s="54">
        <v>388.01</v>
      </c>
      <c r="L647" s="54">
        <v>419.9</v>
      </c>
      <c r="M647" s="54">
        <v>4.4000000000000004</v>
      </c>
    </row>
    <row r="648" spans="8:13">
      <c r="J648" s="55">
        <v>45483</v>
      </c>
      <c r="K648" s="54">
        <v>387.89</v>
      </c>
      <c r="L648" s="54">
        <v>419.7</v>
      </c>
      <c r="M648" s="54">
        <v>4.41</v>
      </c>
    </row>
    <row r="649" spans="8:13">
      <c r="J649" s="55">
        <v>45484</v>
      </c>
      <c r="K649" s="54">
        <v>388.45</v>
      </c>
      <c r="L649" s="54">
        <v>421.47</v>
      </c>
      <c r="M649" s="54">
        <v>4.42</v>
      </c>
    </row>
    <row r="650" spans="8:13">
      <c r="J650" s="55">
        <v>45485</v>
      </c>
      <c r="K650" s="54">
        <v>388</v>
      </c>
      <c r="L650" s="54">
        <v>422.53</v>
      </c>
      <c r="M650" s="54">
        <v>4.41</v>
      </c>
    </row>
    <row r="651" spans="8:13">
      <c r="J651" s="55">
        <v>45488</v>
      </c>
      <c r="K651" s="54">
        <v>387.81</v>
      </c>
      <c r="L651" s="54">
        <v>423.14</v>
      </c>
      <c r="M651" s="54">
        <v>4.42</v>
      </c>
    </row>
    <row r="652" spans="8:13">
      <c r="J652" s="55">
        <v>45489</v>
      </c>
      <c r="K652" s="54">
        <v>387.97</v>
      </c>
      <c r="L652" s="54">
        <v>422.89</v>
      </c>
      <c r="M652" s="54">
        <v>4.42</v>
      </c>
    </row>
    <row r="653" spans="8:13">
      <c r="J653" s="55">
        <v>45490</v>
      </c>
      <c r="K653" s="54">
        <v>388.23</v>
      </c>
      <c r="L653" s="54">
        <v>424.37</v>
      </c>
      <c r="M653" s="54">
        <v>4.4000000000000004</v>
      </c>
    </row>
    <row r="654" spans="8:13">
      <c r="J654" s="55">
        <v>45491</v>
      </c>
      <c r="K654" s="54">
        <v>387.99</v>
      </c>
      <c r="L654" s="54">
        <v>424.19</v>
      </c>
      <c r="M654" s="54">
        <v>4.4000000000000004</v>
      </c>
    </row>
    <row r="655" spans="8:13">
      <c r="J655" s="55">
        <v>45492</v>
      </c>
      <c r="K655" s="54">
        <v>388.37</v>
      </c>
      <c r="L655" s="54">
        <v>422.7</v>
      </c>
      <c r="M655" s="54">
        <v>4.42</v>
      </c>
    </row>
    <row r="656" spans="8:13">
      <c r="J656" s="55">
        <v>45495</v>
      </c>
      <c r="K656" s="54">
        <v>387.75</v>
      </c>
      <c r="L656" s="54">
        <v>422.26</v>
      </c>
      <c r="M656" s="54">
        <v>4.41</v>
      </c>
    </row>
    <row r="657" spans="10:13">
      <c r="J657" s="55">
        <v>45496</v>
      </c>
      <c r="K657" s="54">
        <v>387.91</v>
      </c>
      <c r="L657" s="54">
        <v>421.35</v>
      </c>
      <c r="M657" s="54">
        <v>4.42</v>
      </c>
    </row>
    <row r="658" spans="10:13">
      <c r="J658" s="55">
        <v>45497</v>
      </c>
      <c r="K658" s="54">
        <v>388.39</v>
      </c>
      <c r="L658" s="54">
        <v>421.09</v>
      </c>
      <c r="M658" s="54">
        <v>4.45</v>
      </c>
    </row>
    <row r="659" spans="10:13">
      <c r="J659" s="55">
        <v>45498</v>
      </c>
      <c r="K659" s="54">
        <v>387.89</v>
      </c>
      <c r="L659" s="54">
        <v>420.94</v>
      </c>
      <c r="M659" s="54">
        <v>4.4800000000000004</v>
      </c>
    </row>
    <row r="660" spans="10:13">
      <c r="J660" s="55">
        <v>45499</v>
      </c>
      <c r="K660" s="54">
        <v>388.4</v>
      </c>
      <c r="L660" s="54">
        <v>421.65</v>
      </c>
      <c r="M660" s="54">
        <v>4.55</v>
      </c>
    </row>
    <row r="661" spans="10:13">
      <c r="J661" s="55">
        <v>45502</v>
      </c>
      <c r="K661" s="54">
        <v>387.65</v>
      </c>
      <c r="L661" s="54">
        <v>420.02</v>
      </c>
      <c r="M661" s="54">
        <v>4.53</v>
      </c>
    </row>
    <row r="662" spans="10:13">
      <c r="J662" s="55">
        <v>45503</v>
      </c>
      <c r="K662" s="54">
        <v>388.38</v>
      </c>
      <c r="L662" s="54">
        <v>420.73</v>
      </c>
      <c r="M662" s="54">
        <v>4.49</v>
      </c>
    </row>
    <row r="663" spans="10:13">
      <c r="J663" s="55">
        <v>45504</v>
      </c>
      <c r="K663" s="54">
        <v>388.1</v>
      </c>
      <c r="L663" s="54">
        <v>420.43</v>
      </c>
      <c r="M663" s="54">
        <v>4.5</v>
      </c>
    </row>
    <row r="664" spans="10:13">
      <c r="J664" s="55">
        <v>45505</v>
      </c>
      <c r="K664" s="54">
        <v>387.83</v>
      </c>
      <c r="L664" s="54">
        <v>418.24</v>
      </c>
      <c r="M664" s="54">
        <v>4.5</v>
      </c>
    </row>
    <row r="665" spans="10:13">
      <c r="J665" s="55">
        <v>45506</v>
      </c>
      <c r="K665" s="54">
        <v>387.85</v>
      </c>
      <c r="L665" s="54">
        <v>419.85</v>
      </c>
      <c r="M665" s="54">
        <v>4.5199999999999996</v>
      </c>
    </row>
    <row r="666" spans="10:13">
      <c r="J666" s="55">
        <v>45509</v>
      </c>
      <c r="K666" s="54">
        <v>387.78</v>
      </c>
      <c r="L666" s="54">
        <v>424.5</v>
      </c>
      <c r="M666" s="54">
        <v>4.5199999999999996</v>
      </c>
    </row>
    <row r="667" spans="10:13">
      <c r="J667" s="55">
        <v>45510</v>
      </c>
      <c r="K667" s="54">
        <v>388.21</v>
      </c>
      <c r="L667" s="54">
        <v>423.5</v>
      </c>
      <c r="M667" s="54">
        <v>4.57</v>
      </c>
    </row>
    <row r="668" spans="10:13">
      <c r="J668" s="55">
        <v>45511</v>
      </c>
      <c r="K668" s="54">
        <v>387.73</v>
      </c>
      <c r="L668" s="54">
        <v>423.4</v>
      </c>
      <c r="M668" s="54">
        <v>4.55</v>
      </c>
    </row>
    <row r="669" spans="10:13">
      <c r="J669" s="55">
        <v>45512</v>
      </c>
      <c r="K669" s="54">
        <v>388.49</v>
      </c>
      <c r="L669" s="54">
        <v>424.39</v>
      </c>
      <c r="M669" s="54">
        <v>4.5199999999999996</v>
      </c>
    </row>
    <row r="670" spans="10:13">
      <c r="J670" s="55">
        <v>45513</v>
      </c>
      <c r="K670" s="54">
        <v>388.22</v>
      </c>
      <c r="L670" s="54">
        <v>423.82</v>
      </c>
      <c r="M670" s="54">
        <v>4.5599999999999996</v>
      </c>
    </row>
    <row r="671" spans="10:13">
      <c r="J671" s="55">
        <v>45516</v>
      </c>
      <c r="K671" s="54">
        <v>388.26</v>
      </c>
      <c r="L671" s="54">
        <v>424.25</v>
      </c>
      <c r="M671" s="54">
        <v>4.5599999999999996</v>
      </c>
    </row>
    <row r="672" spans="10:13">
      <c r="J672" s="55">
        <v>45517</v>
      </c>
      <c r="K672" s="54">
        <v>388.62</v>
      </c>
      <c r="L672" s="54">
        <v>424.53</v>
      </c>
      <c r="M672" s="54">
        <v>4.2699999999999996</v>
      </c>
    </row>
    <row r="673" spans="10:13">
      <c r="J673" s="55">
        <v>45518</v>
      </c>
      <c r="K673" s="54">
        <v>388.42</v>
      </c>
      <c r="L673" s="54">
        <v>428.08</v>
      </c>
      <c r="M673" s="54">
        <v>4.3600000000000003</v>
      </c>
    </row>
    <row r="674" spans="10:13">
      <c r="J674" s="55">
        <v>45519</v>
      </c>
      <c r="K674" s="54">
        <v>388.26</v>
      </c>
      <c r="L674" s="54">
        <v>427.51</v>
      </c>
      <c r="M674" s="54">
        <v>4.38</v>
      </c>
    </row>
    <row r="675" spans="10:13">
      <c r="J675" s="55">
        <v>45520</v>
      </c>
    </row>
  </sheetData>
  <phoneticPr fontId="96" type="noConversion"/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7" tint="0.79998168889431442"/>
  </sheetPr>
  <dimension ref="A1:E945"/>
  <sheetViews>
    <sheetView topLeftCell="A749" zoomScale="85" zoomScaleNormal="85" workbookViewId="0">
      <selection activeCell="A2" sqref="A2:C945"/>
    </sheetView>
  </sheetViews>
  <sheetFormatPr defaultRowHeight="15"/>
  <cols>
    <col min="1" max="1" width="10.5703125" style="7" customWidth="1"/>
  </cols>
  <sheetData>
    <row r="1" spans="1:5">
      <c r="B1" t="s">
        <v>1044</v>
      </c>
      <c r="C1" t="s">
        <v>1045</v>
      </c>
      <c r="E1" s="11" t="s">
        <v>1046</v>
      </c>
    </row>
    <row r="2" spans="1:5">
      <c r="A2" s="7">
        <v>44197</v>
      </c>
      <c r="B2">
        <v>3.8090000000000002</v>
      </c>
      <c r="C2">
        <v>298.68700000000001</v>
      </c>
      <c r="E2" s="10" t="s">
        <v>1047</v>
      </c>
    </row>
    <row r="3" spans="1:5">
      <c r="A3" s="7">
        <v>44200</v>
      </c>
      <c r="B3">
        <v>3.7605</v>
      </c>
      <c r="C3">
        <v>295.11099999999999</v>
      </c>
    </row>
    <row r="4" spans="1:5">
      <c r="A4" s="7">
        <v>44201</v>
      </c>
      <c r="B4">
        <v>3.7800000000000002</v>
      </c>
      <c r="C4">
        <v>293.49400000000003</v>
      </c>
    </row>
    <row r="5" spans="1:5">
      <c r="A5" s="7">
        <v>44202</v>
      </c>
      <c r="B5">
        <v>3.762</v>
      </c>
      <c r="C5">
        <v>284.94799999999998</v>
      </c>
    </row>
    <row r="6" spans="1:5">
      <c r="A6" s="7">
        <v>44203</v>
      </c>
      <c r="B6">
        <v>3.7874999999999996</v>
      </c>
      <c r="C6">
        <v>282.31299999999999</v>
      </c>
    </row>
    <row r="7" spans="1:5">
      <c r="A7" s="7">
        <v>44204</v>
      </c>
      <c r="B7">
        <v>3.7465000000000002</v>
      </c>
      <c r="C7">
        <v>279.82799999999997</v>
      </c>
    </row>
    <row r="8" spans="1:5">
      <c r="A8" s="7">
        <v>44207</v>
      </c>
      <c r="B8">
        <v>3.7254999999999998</v>
      </c>
      <c r="C8">
        <v>275.70100000000002</v>
      </c>
    </row>
    <row r="9" spans="1:5">
      <c r="A9" s="7">
        <v>44208</v>
      </c>
      <c r="B9">
        <v>3.7279999999999998</v>
      </c>
      <c r="C9">
        <v>268.48099999999999</v>
      </c>
    </row>
    <row r="10" spans="1:5">
      <c r="A10" s="7">
        <v>44209</v>
      </c>
      <c r="B10">
        <v>3.6909999999999998</v>
      </c>
      <c r="C10">
        <v>270.97500000000002</v>
      </c>
    </row>
    <row r="11" spans="1:5">
      <c r="A11" s="7">
        <v>44210</v>
      </c>
      <c r="B11">
        <v>3.5919999999999996</v>
      </c>
      <c r="C11">
        <v>269.84199999999998</v>
      </c>
    </row>
    <row r="12" spans="1:5">
      <c r="A12" s="7">
        <v>44211</v>
      </c>
      <c r="B12">
        <v>3.5505</v>
      </c>
      <c r="C12">
        <v>256.709</v>
      </c>
    </row>
    <row r="13" spans="1:5">
      <c r="A13" s="7">
        <v>44214</v>
      </c>
      <c r="B13">
        <v>3.5505</v>
      </c>
      <c r="C13">
        <v>256.709</v>
      </c>
    </row>
    <row r="14" spans="1:5">
      <c r="A14" s="7">
        <v>44215</v>
      </c>
      <c r="B14">
        <v>3.5604999999999998</v>
      </c>
      <c r="C14">
        <v>258.54700000000003</v>
      </c>
    </row>
    <row r="15" spans="1:5">
      <c r="A15" s="7">
        <v>44216</v>
      </c>
      <c r="B15">
        <v>3.5830000000000002</v>
      </c>
      <c r="C15">
        <v>258.44600000000003</v>
      </c>
    </row>
    <row r="16" spans="1:5">
      <c r="A16" s="7">
        <v>44217</v>
      </c>
      <c r="B16">
        <v>3.609</v>
      </c>
      <c r="C16">
        <v>261.274</v>
      </c>
    </row>
    <row r="17" spans="1:3">
      <c r="A17" s="7">
        <v>44218</v>
      </c>
      <c r="B17">
        <v>3.633</v>
      </c>
      <c r="C17">
        <v>259.49599999999998</v>
      </c>
    </row>
    <row r="18" spans="1:3">
      <c r="A18" s="7">
        <v>44221</v>
      </c>
      <c r="B18">
        <v>3.5564999999999998</v>
      </c>
      <c r="C18">
        <v>259.29500000000002</v>
      </c>
    </row>
    <row r="19" spans="1:3">
      <c r="A19" s="7">
        <v>44222</v>
      </c>
      <c r="B19">
        <v>3.6484999999999999</v>
      </c>
      <c r="C19">
        <v>277.27600000000001</v>
      </c>
    </row>
    <row r="20" spans="1:3">
      <c r="A20" s="7">
        <v>44223</v>
      </c>
      <c r="B20">
        <v>3.7484999999999999</v>
      </c>
      <c r="C20">
        <v>280.84199999999998</v>
      </c>
    </row>
    <row r="21" spans="1:3">
      <c r="A21" s="7">
        <v>44224</v>
      </c>
      <c r="B21">
        <v>3.7130000000000001</v>
      </c>
      <c r="C21">
        <v>274.46199999999999</v>
      </c>
    </row>
    <row r="22" spans="1:3">
      <c r="A22" s="7">
        <v>44225</v>
      </c>
      <c r="B22">
        <v>3.7240000000000002</v>
      </c>
      <c r="C22">
        <v>276.52199999999999</v>
      </c>
    </row>
    <row r="23" spans="1:3">
      <c r="A23" s="7">
        <v>44228</v>
      </c>
      <c r="B23">
        <v>3.7210000000000001</v>
      </c>
      <c r="C23">
        <v>271.08800000000002</v>
      </c>
    </row>
    <row r="24" spans="1:3">
      <c r="A24" s="7">
        <v>44229</v>
      </c>
      <c r="B24">
        <v>3.6884999999999999</v>
      </c>
      <c r="C24">
        <v>269.25</v>
      </c>
    </row>
    <row r="25" spans="1:3">
      <c r="A25" s="7">
        <v>44230</v>
      </c>
      <c r="B25">
        <v>3.7294999999999998</v>
      </c>
      <c r="C25">
        <v>266.483</v>
      </c>
    </row>
    <row r="26" spans="1:3">
      <c r="A26" s="7">
        <v>44231</v>
      </c>
      <c r="B26">
        <v>3.7090000000000001</v>
      </c>
      <c r="C26">
        <v>262.31200000000001</v>
      </c>
    </row>
    <row r="27" spans="1:3">
      <c r="A27" s="7">
        <v>44232</v>
      </c>
      <c r="B27">
        <v>3.7364999999999999</v>
      </c>
      <c r="C27">
        <v>263.53300000000002</v>
      </c>
    </row>
    <row r="28" spans="1:3">
      <c r="A28" s="7">
        <v>44235</v>
      </c>
      <c r="B28">
        <v>3.7629999999999999</v>
      </c>
      <c r="C28">
        <v>260.08499999999998</v>
      </c>
    </row>
    <row r="29" spans="1:3">
      <c r="A29" s="7">
        <v>44236</v>
      </c>
      <c r="B29">
        <v>3.7880000000000003</v>
      </c>
      <c r="C29">
        <v>265.20600000000002</v>
      </c>
    </row>
    <row r="30" spans="1:3">
      <c r="A30" s="7">
        <v>44237</v>
      </c>
      <c r="B30">
        <v>3.7839999999999998</v>
      </c>
      <c r="C30">
        <v>269.89</v>
      </c>
    </row>
    <row r="31" spans="1:3">
      <c r="A31" s="7">
        <v>44238</v>
      </c>
      <c r="B31">
        <v>3.8310000000000004</v>
      </c>
      <c r="C31">
        <v>274.06</v>
      </c>
    </row>
    <row r="32" spans="1:3">
      <c r="A32" s="7">
        <v>44239</v>
      </c>
      <c r="B32">
        <v>3.891</v>
      </c>
      <c r="C32">
        <v>274.61700000000002</v>
      </c>
    </row>
    <row r="33" spans="1:3">
      <c r="A33" s="7">
        <v>44242</v>
      </c>
      <c r="B33">
        <v>3.891</v>
      </c>
      <c r="C33">
        <v>274.61700000000002</v>
      </c>
    </row>
    <row r="34" spans="1:3">
      <c r="A34" s="7">
        <v>44243</v>
      </c>
      <c r="B34">
        <v>4.0329999999999995</v>
      </c>
      <c r="C34">
        <v>278.67200000000003</v>
      </c>
    </row>
    <row r="35" spans="1:3">
      <c r="A35" s="7">
        <v>44244</v>
      </c>
      <c r="B35">
        <v>4.0615000000000006</v>
      </c>
      <c r="C35">
        <v>277.666</v>
      </c>
    </row>
    <row r="36" spans="1:3">
      <c r="A36" s="7">
        <v>44245</v>
      </c>
      <c r="B36">
        <v>4.0804999999999998</v>
      </c>
      <c r="C36">
        <v>285.089</v>
      </c>
    </row>
    <row r="37" spans="1:3">
      <c r="A37" s="7">
        <v>44246</v>
      </c>
      <c r="B37">
        <v>4.0244999999999997</v>
      </c>
      <c r="C37">
        <v>282.99099999999999</v>
      </c>
    </row>
    <row r="38" spans="1:3">
      <c r="A38" s="7">
        <v>44249</v>
      </c>
      <c r="B38">
        <v>4.0589999999999993</v>
      </c>
      <c r="C38">
        <v>275.81700000000001</v>
      </c>
    </row>
    <row r="39" spans="1:3">
      <c r="A39" s="7">
        <v>44250</v>
      </c>
      <c r="B39">
        <v>4.0484999999999998</v>
      </c>
      <c r="C39">
        <v>274.202</v>
      </c>
    </row>
    <row r="40" spans="1:3">
      <c r="A40" s="7">
        <v>44251</v>
      </c>
      <c r="B40">
        <v>4.0419999999999998</v>
      </c>
      <c r="C40">
        <v>276.06299999999999</v>
      </c>
    </row>
    <row r="41" spans="1:3">
      <c r="A41" s="7">
        <v>44252</v>
      </c>
      <c r="B41">
        <v>4.3719999999999999</v>
      </c>
      <c r="C41">
        <v>273.37400000000002</v>
      </c>
    </row>
    <row r="42" spans="1:3">
      <c r="A42" s="7">
        <v>44253</v>
      </c>
      <c r="B42">
        <v>4.3</v>
      </c>
      <c r="C42">
        <v>297.90699999999998</v>
      </c>
    </row>
    <row r="43" spans="1:3">
      <c r="A43" s="7">
        <v>44256</v>
      </c>
      <c r="B43">
        <v>4.2345000000000006</v>
      </c>
      <c r="C43">
        <v>294.346</v>
      </c>
    </row>
    <row r="44" spans="1:3">
      <c r="A44" s="7">
        <v>44257</v>
      </c>
      <c r="B44">
        <v>4.1880000000000006</v>
      </c>
      <c r="C44">
        <v>288.81900000000002</v>
      </c>
    </row>
    <row r="45" spans="1:3">
      <c r="A45" s="7">
        <v>44258</v>
      </c>
      <c r="B45">
        <v>4.2435</v>
      </c>
      <c r="C45">
        <v>283.786</v>
      </c>
    </row>
    <row r="46" spans="1:3">
      <c r="A46" s="7">
        <v>44259</v>
      </c>
      <c r="B46">
        <v>4.2765000000000004</v>
      </c>
      <c r="C46">
        <v>280.56400000000002</v>
      </c>
    </row>
    <row r="47" spans="1:3">
      <c r="A47" s="7">
        <v>44260</v>
      </c>
      <c r="B47">
        <v>4.3864999999999998</v>
      </c>
      <c r="C47">
        <v>290.86700000000002</v>
      </c>
    </row>
    <row r="48" spans="1:3">
      <c r="A48" s="7">
        <v>44263</v>
      </c>
      <c r="B48">
        <v>4.4495000000000005</v>
      </c>
      <c r="C48">
        <v>295.96899999999999</v>
      </c>
    </row>
    <row r="49" spans="1:3">
      <c r="A49" s="7">
        <v>44264</v>
      </c>
      <c r="B49">
        <v>4.4195000000000002</v>
      </c>
      <c r="C49">
        <v>300.55799999999999</v>
      </c>
    </row>
    <row r="50" spans="1:3">
      <c r="A50" s="7">
        <v>44265</v>
      </c>
      <c r="B50">
        <v>4.4335000000000004</v>
      </c>
      <c r="C50">
        <v>300.27</v>
      </c>
    </row>
    <row r="51" spans="1:3">
      <c r="A51" s="7">
        <v>44266</v>
      </c>
      <c r="B51">
        <v>4.3639999999999999</v>
      </c>
      <c r="C51">
        <v>304.36200000000002</v>
      </c>
    </row>
    <row r="52" spans="1:3">
      <c r="A52" s="7">
        <v>44267</v>
      </c>
      <c r="B52">
        <v>4.4279999999999999</v>
      </c>
      <c r="C52">
        <v>289.92500000000001</v>
      </c>
    </row>
    <row r="53" spans="1:3">
      <c r="A53" s="7">
        <v>44270</v>
      </c>
      <c r="B53">
        <v>4.3819999999999997</v>
      </c>
      <c r="C53">
        <v>292.58999999999997</v>
      </c>
    </row>
    <row r="54" spans="1:3">
      <c r="A54" s="7">
        <v>44271</v>
      </c>
      <c r="B54">
        <v>4.4305000000000003</v>
      </c>
      <c r="C54">
        <v>291.697</v>
      </c>
    </row>
    <row r="55" spans="1:3">
      <c r="A55" s="7">
        <v>44272</v>
      </c>
      <c r="B55">
        <v>4.5120000000000005</v>
      </c>
      <c r="C55">
        <v>294.88200000000001</v>
      </c>
    </row>
    <row r="56" spans="1:3">
      <c r="A56" s="7">
        <v>44273</v>
      </c>
      <c r="B56">
        <v>4.6280000000000001</v>
      </c>
      <c r="C56">
        <v>298.13400000000001</v>
      </c>
    </row>
    <row r="57" spans="1:3">
      <c r="A57" s="7">
        <v>44274</v>
      </c>
      <c r="B57">
        <v>4.6505000000000001</v>
      </c>
      <c r="C57">
        <v>308.48200000000003</v>
      </c>
    </row>
    <row r="58" spans="1:3">
      <c r="A58" s="7">
        <v>44277</v>
      </c>
      <c r="B58">
        <v>4.6024999999999991</v>
      </c>
      <c r="C58">
        <v>298.92099999999999</v>
      </c>
    </row>
    <row r="59" spans="1:3">
      <c r="A59" s="7">
        <v>44278</v>
      </c>
      <c r="B59">
        <v>4.5559999999999992</v>
      </c>
      <c r="C59">
        <v>306.14499999999998</v>
      </c>
    </row>
    <row r="60" spans="1:3">
      <c r="A60" s="7">
        <v>44279</v>
      </c>
      <c r="B60">
        <v>4.6240000000000006</v>
      </c>
      <c r="C60">
        <v>308.11200000000002</v>
      </c>
    </row>
    <row r="61" spans="1:3">
      <c r="A61" s="7">
        <v>44280</v>
      </c>
      <c r="B61">
        <v>4.6434999999999995</v>
      </c>
      <c r="C61">
        <v>310.72399999999999</v>
      </c>
    </row>
    <row r="62" spans="1:3">
      <c r="A62" s="7">
        <v>44281</v>
      </c>
      <c r="B62">
        <v>4.6950000000000003</v>
      </c>
      <c r="C62">
        <v>313.75299999999999</v>
      </c>
    </row>
    <row r="63" spans="1:3">
      <c r="A63" s="7">
        <v>44284</v>
      </c>
      <c r="B63">
        <v>4.6590000000000007</v>
      </c>
      <c r="C63">
        <v>313.62</v>
      </c>
    </row>
    <row r="64" spans="1:3">
      <c r="A64" s="7">
        <v>44285</v>
      </c>
      <c r="B64">
        <v>4.6300000000000008</v>
      </c>
      <c r="C64">
        <v>302.77</v>
      </c>
    </row>
    <row r="65" spans="1:3">
      <c r="A65" s="7">
        <v>44286</v>
      </c>
      <c r="B65">
        <v>4.6754999999999995</v>
      </c>
      <c r="C65">
        <v>303.83300000000003</v>
      </c>
    </row>
    <row r="66" spans="1:3">
      <c r="A66" s="7">
        <v>44287</v>
      </c>
      <c r="B66">
        <v>4.6065000000000005</v>
      </c>
      <c r="C66">
        <v>304.96800000000002</v>
      </c>
    </row>
    <row r="67" spans="1:3">
      <c r="A67" s="7">
        <v>44288</v>
      </c>
      <c r="B67">
        <v>4.6470000000000002</v>
      </c>
      <c r="C67">
        <v>302.358</v>
      </c>
    </row>
    <row r="68" spans="1:3">
      <c r="A68" s="7">
        <v>44291</v>
      </c>
      <c r="B68">
        <v>4.6269999999999998</v>
      </c>
      <c r="C68">
        <v>303.36099999999999</v>
      </c>
    </row>
    <row r="69" spans="1:3">
      <c r="A69" s="7">
        <v>44292</v>
      </c>
      <c r="B69">
        <v>4.5924999999999994</v>
      </c>
      <c r="C69">
        <v>306.92399999999998</v>
      </c>
    </row>
    <row r="70" spans="1:3">
      <c r="A70" s="7">
        <v>44293</v>
      </c>
      <c r="B70">
        <v>4.657</v>
      </c>
      <c r="C70">
        <v>309.59199999999998</v>
      </c>
    </row>
    <row r="71" spans="1:3">
      <c r="A71" s="7">
        <v>44294</v>
      </c>
      <c r="B71">
        <v>4.5935000000000006</v>
      </c>
      <c r="C71">
        <v>309.70100000000002</v>
      </c>
    </row>
    <row r="72" spans="1:3">
      <c r="A72" s="7">
        <v>44295</v>
      </c>
      <c r="B72">
        <v>4.6109999999999998</v>
      </c>
      <c r="C72">
        <v>307.03800000000001</v>
      </c>
    </row>
    <row r="73" spans="1:3">
      <c r="A73" s="7">
        <v>44298</v>
      </c>
      <c r="B73">
        <v>4.6229999999999993</v>
      </c>
      <c r="C73">
        <v>308.89100000000002</v>
      </c>
    </row>
    <row r="74" spans="1:3">
      <c r="A74" s="7">
        <v>44299</v>
      </c>
      <c r="B74">
        <v>4.6139999999999999</v>
      </c>
      <c r="C74">
        <v>306.529</v>
      </c>
    </row>
    <row r="75" spans="1:3">
      <c r="A75" s="7">
        <v>44300</v>
      </c>
      <c r="B75">
        <v>4.6259999999999994</v>
      </c>
      <c r="C75">
        <v>314.61500000000001</v>
      </c>
    </row>
    <row r="76" spans="1:3">
      <c r="A76" s="7">
        <v>44301</v>
      </c>
      <c r="B76">
        <v>4.5670000000000002</v>
      </c>
      <c r="C76">
        <v>313.303</v>
      </c>
    </row>
    <row r="77" spans="1:3">
      <c r="A77" s="7">
        <v>44302</v>
      </c>
      <c r="B77">
        <v>4.5350000000000001</v>
      </c>
      <c r="C77">
        <v>310.93400000000003</v>
      </c>
    </row>
    <row r="78" spans="1:3">
      <c r="A78" s="7">
        <v>44305</v>
      </c>
      <c r="B78">
        <v>4.4915000000000003</v>
      </c>
      <c r="C78">
        <v>310.137</v>
      </c>
    </row>
    <row r="79" spans="1:3">
      <c r="A79" s="7">
        <v>44306</v>
      </c>
      <c r="B79">
        <v>4.4870000000000001</v>
      </c>
      <c r="C79">
        <v>302.36</v>
      </c>
    </row>
    <row r="80" spans="1:3">
      <c r="A80" s="7">
        <v>44307</v>
      </c>
      <c r="B80">
        <v>4.4740000000000002</v>
      </c>
      <c r="C80">
        <v>306.66399999999999</v>
      </c>
    </row>
    <row r="81" spans="1:3">
      <c r="A81" s="7">
        <v>44308</v>
      </c>
      <c r="B81">
        <v>4.4659999999999993</v>
      </c>
      <c r="C81">
        <v>305.86099999999999</v>
      </c>
    </row>
    <row r="82" spans="1:3">
      <c r="A82" s="7">
        <v>44309</v>
      </c>
      <c r="B82">
        <v>4.4740000000000002</v>
      </c>
      <c r="C82">
        <v>305.63200000000001</v>
      </c>
    </row>
    <row r="83" spans="1:3">
      <c r="A83" s="7">
        <v>44312</v>
      </c>
      <c r="B83">
        <v>4.4704999999999995</v>
      </c>
      <c r="C83">
        <v>303.70299999999997</v>
      </c>
    </row>
    <row r="84" spans="1:3">
      <c r="A84" s="7">
        <v>44313</v>
      </c>
      <c r="B84">
        <v>4.4960000000000004</v>
      </c>
      <c r="C84">
        <v>303.75799999999998</v>
      </c>
    </row>
    <row r="85" spans="1:3">
      <c r="A85" s="7">
        <v>44314</v>
      </c>
      <c r="B85">
        <v>4.4915000000000003</v>
      </c>
      <c r="C85">
        <v>302.53899999999999</v>
      </c>
    </row>
    <row r="86" spans="1:3">
      <c r="A86" s="7">
        <v>44315</v>
      </c>
      <c r="B86">
        <v>4.5385</v>
      </c>
      <c r="C86">
        <v>302.41300000000001</v>
      </c>
    </row>
    <row r="87" spans="1:3">
      <c r="A87" s="7">
        <v>44316</v>
      </c>
      <c r="B87">
        <v>4.5419999999999998</v>
      </c>
      <c r="C87">
        <v>306.16699999999997</v>
      </c>
    </row>
    <row r="88" spans="1:3">
      <c r="A88" s="7">
        <v>44319</v>
      </c>
      <c r="B88">
        <v>4.4894999999999996</v>
      </c>
      <c r="C88">
        <v>306.42099999999999</v>
      </c>
    </row>
    <row r="89" spans="1:3">
      <c r="A89" s="7">
        <v>44320</v>
      </c>
      <c r="B89">
        <v>4.5024999999999995</v>
      </c>
      <c r="C89">
        <v>307.93700000000001</v>
      </c>
    </row>
    <row r="90" spans="1:3">
      <c r="A90" s="7">
        <v>44321</v>
      </c>
      <c r="B90">
        <v>4.4160000000000004</v>
      </c>
      <c r="C90">
        <v>300.23099999999999</v>
      </c>
    </row>
    <row r="91" spans="1:3">
      <c r="A91" s="7">
        <v>44322</v>
      </c>
      <c r="B91">
        <v>4.3369999999999997</v>
      </c>
      <c r="C91">
        <v>292.19400000000002</v>
      </c>
    </row>
    <row r="92" spans="1:3">
      <c r="A92" s="7">
        <v>44323</v>
      </c>
      <c r="B92">
        <v>4.2219999999999995</v>
      </c>
      <c r="C92">
        <v>281.78199999999998</v>
      </c>
    </row>
    <row r="93" spans="1:3">
      <c r="A93" s="7">
        <v>44326</v>
      </c>
      <c r="B93">
        <v>4.1839999999999993</v>
      </c>
      <c r="C93">
        <v>279.85700000000003</v>
      </c>
    </row>
    <row r="94" spans="1:3">
      <c r="A94" s="7">
        <v>44327</v>
      </c>
      <c r="B94">
        <v>4.2229999999999999</v>
      </c>
      <c r="C94">
        <v>281.33100000000002</v>
      </c>
    </row>
    <row r="95" spans="1:3">
      <c r="A95" s="7">
        <v>44328</v>
      </c>
      <c r="B95">
        <v>4.2614999999999998</v>
      </c>
      <c r="C95">
        <v>278.84699999999998</v>
      </c>
    </row>
    <row r="96" spans="1:3">
      <c r="A96" s="7">
        <v>44329</v>
      </c>
      <c r="B96">
        <v>4.2664999999999997</v>
      </c>
      <c r="C96">
        <v>274.16399999999999</v>
      </c>
    </row>
    <row r="97" spans="1:3">
      <c r="A97" s="7">
        <v>44330</v>
      </c>
      <c r="B97">
        <v>4.282</v>
      </c>
      <c r="C97">
        <v>284.33999999999997</v>
      </c>
    </row>
    <row r="98" spans="1:3">
      <c r="A98" s="7">
        <v>44333</v>
      </c>
      <c r="B98">
        <v>4.3315000000000001</v>
      </c>
      <c r="C98">
        <v>286.91699999999997</v>
      </c>
    </row>
    <row r="99" spans="1:3">
      <c r="A99" s="7">
        <v>44334</v>
      </c>
      <c r="B99">
        <v>4.3469999999999995</v>
      </c>
      <c r="C99">
        <v>289.74099999999999</v>
      </c>
    </row>
    <row r="100" spans="1:3">
      <c r="A100" s="7">
        <v>44335</v>
      </c>
      <c r="B100">
        <v>4.351</v>
      </c>
      <c r="C100">
        <v>290.78800000000001</v>
      </c>
    </row>
    <row r="101" spans="1:3">
      <c r="A101" s="7">
        <v>44336</v>
      </c>
      <c r="B101">
        <v>4.3384999999999998</v>
      </c>
      <c r="C101">
        <v>289.36599999999999</v>
      </c>
    </row>
    <row r="102" spans="1:3">
      <c r="A102" s="7">
        <v>44337</v>
      </c>
      <c r="B102">
        <v>4.3289999999999997</v>
      </c>
      <c r="C102">
        <v>289.27999999999997</v>
      </c>
    </row>
    <row r="103" spans="1:3">
      <c r="A103" s="7">
        <v>44340</v>
      </c>
      <c r="B103">
        <v>4.3285</v>
      </c>
      <c r="C103">
        <v>289.12</v>
      </c>
    </row>
    <row r="104" spans="1:3">
      <c r="A104" s="7">
        <v>44341</v>
      </c>
      <c r="B104">
        <v>4.3064999999999998</v>
      </c>
      <c r="C104">
        <v>292.95100000000002</v>
      </c>
    </row>
    <row r="105" spans="1:3">
      <c r="A105" s="7">
        <v>44342</v>
      </c>
      <c r="B105">
        <v>4.3220000000000001</v>
      </c>
      <c r="C105">
        <v>294.66399999999999</v>
      </c>
    </row>
    <row r="106" spans="1:3">
      <c r="A106" s="7">
        <v>44343</v>
      </c>
      <c r="B106">
        <v>4.32</v>
      </c>
      <c r="C106">
        <v>291.25299999999999</v>
      </c>
    </row>
    <row r="107" spans="1:3">
      <c r="A107" s="7">
        <v>44344</v>
      </c>
      <c r="B107">
        <v>4.335</v>
      </c>
      <c r="C107">
        <v>292.77</v>
      </c>
    </row>
    <row r="108" spans="1:3">
      <c r="A108" s="7">
        <v>44347</v>
      </c>
      <c r="B108">
        <v>4.335</v>
      </c>
      <c r="C108">
        <v>292.77</v>
      </c>
    </row>
    <row r="109" spans="1:3">
      <c r="A109" s="7">
        <v>44348</v>
      </c>
      <c r="B109">
        <v>4.3704999999999998</v>
      </c>
      <c r="C109">
        <v>294.154</v>
      </c>
    </row>
    <row r="110" spans="1:3">
      <c r="A110" s="7">
        <v>44349</v>
      </c>
      <c r="B110">
        <v>4.3715000000000002</v>
      </c>
      <c r="C110">
        <v>296.99900000000002</v>
      </c>
    </row>
    <row r="111" spans="1:3">
      <c r="A111" s="7">
        <v>44350</v>
      </c>
      <c r="B111">
        <v>4.383</v>
      </c>
      <c r="C111">
        <v>296.185</v>
      </c>
    </row>
    <row r="112" spans="1:3">
      <c r="A112" s="7">
        <v>44351</v>
      </c>
      <c r="B112">
        <v>4.3410000000000002</v>
      </c>
      <c r="C112">
        <v>297.15100000000001</v>
      </c>
    </row>
    <row r="113" spans="1:3">
      <c r="A113" s="7">
        <v>44354</v>
      </c>
      <c r="B113">
        <v>4.3554999999999993</v>
      </c>
      <c r="C113">
        <v>297.60300000000001</v>
      </c>
    </row>
    <row r="114" spans="1:3">
      <c r="A114" s="7">
        <v>44355</v>
      </c>
      <c r="B114">
        <v>4.3390000000000004</v>
      </c>
      <c r="C114">
        <v>298.91399999999999</v>
      </c>
    </row>
    <row r="115" spans="1:3">
      <c r="A115" s="7">
        <v>44356</v>
      </c>
      <c r="B115">
        <v>4.2995000000000001</v>
      </c>
      <c r="C115">
        <v>298.97699999999998</v>
      </c>
    </row>
    <row r="116" spans="1:3">
      <c r="A116" s="7">
        <v>44357</v>
      </c>
      <c r="B116">
        <v>4.2795000000000005</v>
      </c>
      <c r="C116">
        <v>302.084</v>
      </c>
    </row>
    <row r="117" spans="1:3">
      <c r="A117" s="7">
        <v>44358</v>
      </c>
      <c r="B117">
        <v>4.2694999999999999</v>
      </c>
      <c r="C117">
        <v>298.75099999999998</v>
      </c>
    </row>
    <row r="118" spans="1:3">
      <c r="A118" s="7">
        <v>44361</v>
      </c>
      <c r="B118">
        <v>4.2655000000000003</v>
      </c>
      <c r="C118">
        <v>294.48200000000003</v>
      </c>
    </row>
    <row r="119" spans="1:3">
      <c r="A119" s="7">
        <v>44362</v>
      </c>
      <c r="B119">
        <v>4.2789999999999999</v>
      </c>
      <c r="C119">
        <v>296.25299999999999</v>
      </c>
    </row>
    <row r="120" spans="1:3">
      <c r="A120" s="7">
        <v>44363</v>
      </c>
      <c r="B120">
        <v>4.3564999999999996</v>
      </c>
      <c r="C120">
        <v>294.16899999999998</v>
      </c>
    </row>
    <row r="121" spans="1:3">
      <c r="A121" s="7">
        <v>44364</v>
      </c>
      <c r="B121">
        <v>4.3505000000000003</v>
      </c>
      <c r="C121">
        <v>299.88200000000001</v>
      </c>
    </row>
    <row r="122" spans="1:3">
      <c r="A122" s="7">
        <v>44365</v>
      </c>
      <c r="B122">
        <v>4.3159999999999998</v>
      </c>
      <c r="C122">
        <v>303.024</v>
      </c>
    </row>
    <row r="123" spans="1:3">
      <c r="A123" s="7">
        <v>44368</v>
      </c>
      <c r="B123">
        <v>4.2919999999999998</v>
      </c>
      <c r="C123">
        <v>289.76299999999998</v>
      </c>
    </row>
    <row r="124" spans="1:3">
      <c r="A124" s="7">
        <v>44369</v>
      </c>
      <c r="B124">
        <v>4.2484999999999999</v>
      </c>
      <c r="C124">
        <v>295.40199999999999</v>
      </c>
    </row>
    <row r="125" spans="1:3">
      <c r="A125" s="7">
        <v>44370</v>
      </c>
      <c r="B125">
        <v>4.2125000000000004</v>
      </c>
      <c r="C125">
        <v>294.387</v>
      </c>
    </row>
    <row r="126" spans="1:3">
      <c r="A126" s="7">
        <v>44371</v>
      </c>
      <c r="B126">
        <v>4.1530000000000005</v>
      </c>
      <c r="C126">
        <v>286.74</v>
      </c>
    </row>
    <row r="127" spans="1:3">
      <c r="A127" s="7">
        <v>44372</v>
      </c>
      <c r="B127">
        <v>4.1154999999999999</v>
      </c>
      <c r="C127">
        <v>275.14299999999997</v>
      </c>
    </row>
    <row r="128" spans="1:3">
      <c r="A128" s="7">
        <v>44375</v>
      </c>
      <c r="B128">
        <v>4.0950000000000006</v>
      </c>
      <c r="C128">
        <v>272.69099999999997</v>
      </c>
    </row>
    <row r="129" spans="1:3">
      <c r="A129" s="7">
        <v>44376</v>
      </c>
      <c r="B129">
        <v>4.0969999999999995</v>
      </c>
      <c r="C129">
        <v>275.57</v>
      </c>
    </row>
    <row r="130" spans="1:3">
      <c r="A130" s="7">
        <v>44377</v>
      </c>
      <c r="B130">
        <v>4.0809999999999995</v>
      </c>
      <c r="C130">
        <v>275.57100000000003</v>
      </c>
    </row>
    <row r="131" spans="1:3">
      <c r="A131" s="7">
        <v>44378</v>
      </c>
      <c r="B131">
        <v>4.0590000000000002</v>
      </c>
      <c r="C131">
        <v>273.827</v>
      </c>
    </row>
    <row r="132" spans="1:3">
      <c r="A132" s="7">
        <v>44379</v>
      </c>
      <c r="B132">
        <v>4.0824999999999996</v>
      </c>
      <c r="C132">
        <v>279.529</v>
      </c>
    </row>
    <row r="133" spans="1:3">
      <c r="A133" s="7">
        <v>44382</v>
      </c>
      <c r="B133">
        <v>4.0824999999999996</v>
      </c>
      <c r="C133">
        <v>279.529</v>
      </c>
    </row>
    <row r="134" spans="1:3">
      <c r="A134" s="7">
        <v>44383</v>
      </c>
      <c r="B134">
        <v>4.0495000000000001</v>
      </c>
      <c r="C134">
        <v>277.541</v>
      </c>
    </row>
    <row r="135" spans="1:3">
      <c r="A135" s="7">
        <v>44384</v>
      </c>
      <c r="B135">
        <v>3.9565000000000001</v>
      </c>
      <c r="C135">
        <v>281.00400000000002</v>
      </c>
    </row>
    <row r="136" spans="1:3">
      <c r="A136" s="7">
        <v>44385</v>
      </c>
      <c r="B136">
        <v>3.9769999999999999</v>
      </c>
      <c r="C136">
        <v>284.13600000000002</v>
      </c>
    </row>
    <row r="137" spans="1:3">
      <c r="A137" s="7">
        <v>44386</v>
      </c>
      <c r="B137">
        <v>3.9904999999999999</v>
      </c>
      <c r="C137">
        <v>275.30399999999997</v>
      </c>
    </row>
    <row r="138" spans="1:3">
      <c r="A138" s="7">
        <v>44389</v>
      </c>
      <c r="B138">
        <v>3.9939999999999998</v>
      </c>
      <c r="C138">
        <v>275.178</v>
      </c>
    </row>
    <row r="139" spans="1:3">
      <c r="A139" s="7">
        <v>44390</v>
      </c>
      <c r="B139">
        <v>3.9994999999999998</v>
      </c>
      <c r="C139">
        <v>276.42500000000001</v>
      </c>
    </row>
    <row r="140" spans="1:3">
      <c r="A140" s="7">
        <v>44391</v>
      </c>
      <c r="B140">
        <v>3.9864999999999999</v>
      </c>
      <c r="C140">
        <v>272.548</v>
      </c>
    </row>
    <row r="141" spans="1:3">
      <c r="A141" s="7">
        <v>44392</v>
      </c>
      <c r="B141">
        <v>3.9824999999999999</v>
      </c>
      <c r="C141">
        <v>279.08499999999998</v>
      </c>
    </row>
    <row r="142" spans="1:3">
      <c r="A142" s="7">
        <v>44393</v>
      </c>
      <c r="B142">
        <v>3.9669999999999996</v>
      </c>
      <c r="C142">
        <v>280</v>
      </c>
    </row>
    <row r="143" spans="1:3">
      <c r="A143" s="7">
        <v>44396</v>
      </c>
      <c r="B143">
        <v>3.988</v>
      </c>
      <c r="C143">
        <v>284.72800000000001</v>
      </c>
    </row>
    <row r="144" spans="1:3">
      <c r="A144" s="7">
        <v>44397</v>
      </c>
      <c r="B144">
        <v>4.0019999999999998</v>
      </c>
      <c r="C144">
        <v>297.37700000000001</v>
      </c>
    </row>
    <row r="145" spans="1:3">
      <c r="A145" s="7">
        <v>44398</v>
      </c>
      <c r="B145">
        <v>4.0054999999999996</v>
      </c>
      <c r="C145">
        <v>290.28699999999998</v>
      </c>
    </row>
    <row r="146" spans="1:3">
      <c r="A146" s="7">
        <v>44399</v>
      </c>
      <c r="B146">
        <v>4.0295000000000005</v>
      </c>
      <c r="C146">
        <v>285.15499999999997</v>
      </c>
    </row>
    <row r="147" spans="1:3">
      <c r="A147" s="7">
        <v>44400</v>
      </c>
      <c r="B147">
        <v>4.0339999999999998</v>
      </c>
      <c r="C147">
        <v>288.64499999999998</v>
      </c>
    </row>
    <row r="148" spans="1:3">
      <c r="A148" s="7">
        <v>44403</v>
      </c>
      <c r="B148">
        <v>4.04</v>
      </c>
      <c r="C148">
        <v>291.20999999999998</v>
      </c>
    </row>
    <row r="149" spans="1:3">
      <c r="A149" s="7">
        <v>44404</v>
      </c>
      <c r="B149">
        <v>4.0205000000000002</v>
      </c>
      <c r="C149">
        <v>289.47399999999999</v>
      </c>
    </row>
    <row r="150" spans="1:3">
      <c r="A150" s="7">
        <v>44405</v>
      </c>
      <c r="B150">
        <v>4.0259999999999998</v>
      </c>
      <c r="C150">
        <v>293.08199999999999</v>
      </c>
    </row>
    <row r="151" spans="1:3">
      <c r="A151" s="7">
        <v>44406</v>
      </c>
      <c r="B151">
        <v>4.0510000000000002</v>
      </c>
      <c r="C151">
        <v>289.26600000000002</v>
      </c>
    </row>
    <row r="152" spans="1:3">
      <c r="A152" s="7">
        <v>44407</v>
      </c>
      <c r="B152">
        <v>4.0329999999999995</v>
      </c>
      <c r="C152">
        <v>291.315</v>
      </c>
    </row>
    <row r="153" spans="1:3">
      <c r="A153" s="7">
        <v>44410</v>
      </c>
      <c r="B153">
        <v>4.0250000000000004</v>
      </c>
      <c r="C153">
        <v>292.27699999999999</v>
      </c>
    </row>
    <row r="154" spans="1:3">
      <c r="A154" s="7">
        <v>44411</v>
      </c>
      <c r="B154">
        <v>4.0244999999999997</v>
      </c>
      <c r="C154">
        <v>293.173</v>
      </c>
    </row>
    <row r="155" spans="1:3">
      <c r="A155" s="7">
        <v>44412</v>
      </c>
      <c r="B155">
        <v>4.0374999999999996</v>
      </c>
      <c r="C155">
        <v>295.673</v>
      </c>
    </row>
    <row r="156" spans="1:3">
      <c r="A156" s="7">
        <v>44413</v>
      </c>
      <c r="B156">
        <v>4.0335000000000001</v>
      </c>
      <c r="C156">
        <v>295.66300000000001</v>
      </c>
    </row>
    <row r="157" spans="1:3">
      <c r="A157" s="7">
        <v>44414</v>
      </c>
      <c r="B157">
        <v>4.0564999999999998</v>
      </c>
      <c r="C157">
        <v>286.30900000000003</v>
      </c>
    </row>
    <row r="158" spans="1:3">
      <c r="A158" s="7">
        <v>44417</v>
      </c>
      <c r="B158">
        <v>4.0644999999999998</v>
      </c>
      <c r="C158">
        <v>286.38799999999998</v>
      </c>
    </row>
    <row r="159" spans="1:3">
      <c r="A159" s="7">
        <v>44418</v>
      </c>
      <c r="B159">
        <v>4.0905000000000005</v>
      </c>
      <c r="C159">
        <v>285.17899999999997</v>
      </c>
    </row>
    <row r="160" spans="1:3">
      <c r="A160" s="7">
        <v>44419</v>
      </c>
      <c r="B160">
        <v>4.0540000000000003</v>
      </c>
      <c r="C160">
        <v>284.59300000000002</v>
      </c>
    </row>
    <row r="161" spans="1:3">
      <c r="A161" s="7">
        <v>44420</v>
      </c>
      <c r="B161">
        <v>4.0890000000000004</v>
      </c>
      <c r="C161">
        <v>286.83699999999999</v>
      </c>
    </row>
    <row r="162" spans="1:3">
      <c r="A162" s="7">
        <v>44421</v>
      </c>
      <c r="B162">
        <v>4.0664999999999996</v>
      </c>
      <c r="C162">
        <v>290.24799999999999</v>
      </c>
    </row>
    <row r="163" spans="1:3">
      <c r="A163" s="7">
        <v>44424</v>
      </c>
      <c r="B163">
        <v>4.0984999999999996</v>
      </c>
      <c r="C163">
        <v>293.36700000000002</v>
      </c>
    </row>
    <row r="164" spans="1:3">
      <c r="A164" s="7">
        <v>44425</v>
      </c>
      <c r="B164">
        <v>4.0954999999999995</v>
      </c>
      <c r="C164">
        <v>296.13900000000001</v>
      </c>
    </row>
    <row r="165" spans="1:3">
      <c r="A165" s="7">
        <v>44426</v>
      </c>
      <c r="B165">
        <v>4.0564999999999998</v>
      </c>
      <c r="C165">
        <v>290.01799999999997</v>
      </c>
    </row>
    <row r="166" spans="1:3">
      <c r="A166" s="7">
        <v>44427</v>
      </c>
      <c r="B166">
        <v>4.0880000000000001</v>
      </c>
      <c r="C166">
        <v>293.31700000000001</v>
      </c>
    </row>
    <row r="167" spans="1:3">
      <c r="A167" s="7">
        <v>44428</v>
      </c>
      <c r="B167">
        <v>4.0869999999999997</v>
      </c>
      <c r="C167">
        <v>293.34699999999998</v>
      </c>
    </row>
    <row r="168" spans="1:3">
      <c r="A168" s="7">
        <v>44431</v>
      </c>
      <c r="B168">
        <v>4.0935000000000006</v>
      </c>
      <c r="C168">
        <v>293.76100000000002</v>
      </c>
    </row>
    <row r="169" spans="1:3">
      <c r="A169" s="7">
        <v>44432</v>
      </c>
      <c r="B169">
        <v>4.1014999999999997</v>
      </c>
      <c r="C169">
        <v>294.279</v>
      </c>
    </row>
    <row r="170" spans="1:3">
      <c r="A170" s="7">
        <v>44433</v>
      </c>
      <c r="B170">
        <v>4.0824999999999996</v>
      </c>
      <c r="C170">
        <v>284.89</v>
      </c>
    </row>
    <row r="171" spans="1:3">
      <c r="A171" s="7">
        <v>44434</v>
      </c>
      <c r="B171">
        <v>4.0835000000000008</v>
      </c>
      <c r="C171">
        <v>284.63799999999998</v>
      </c>
    </row>
    <row r="172" spans="1:3">
      <c r="A172" s="7">
        <v>44435</v>
      </c>
      <c r="B172">
        <v>4.0519999999999996</v>
      </c>
      <c r="C172">
        <v>284.82900000000001</v>
      </c>
    </row>
    <row r="173" spans="1:3">
      <c r="A173" s="7">
        <v>44438</v>
      </c>
      <c r="B173">
        <v>4.0670000000000002</v>
      </c>
      <c r="C173">
        <v>288.68099999999998</v>
      </c>
    </row>
    <row r="174" spans="1:3">
      <c r="A174" s="7">
        <v>44439</v>
      </c>
      <c r="B174">
        <v>4.0659999999999998</v>
      </c>
      <c r="C174">
        <v>286.59500000000003</v>
      </c>
    </row>
    <row r="175" spans="1:3">
      <c r="A175" s="7">
        <v>44440</v>
      </c>
      <c r="B175">
        <v>4.0190000000000001</v>
      </c>
      <c r="C175">
        <v>287.62900000000002</v>
      </c>
    </row>
    <row r="176" spans="1:3">
      <c r="A176" s="7">
        <v>44441</v>
      </c>
      <c r="B176">
        <v>3.9455</v>
      </c>
      <c r="C176">
        <v>281.85399999999998</v>
      </c>
    </row>
    <row r="177" spans="1:3">
      <c r="A177" s="7">
        <v>44442</v>
      </c>
      <c r="B177">
        <v>3.9705000000000004</v>
      </c>
      <c r="C177">
        <v>276.22699999999998</v>
      </c>
    </row>
    <row r="178" spans="1:3">
      <c r="A178" s="7">
        <v>44445</v>
      </c>
      <c r="B178">
        <v>3.9705000000000004</v>
      </c>
      <c r="C178">
        <v>276.22699999999998</v>
      </c>
    </row>
    <row r="179" spans="1:3">
      <c r="A179" s="7">
        <v>44446</v>
      </c>
      <c r="B179">
        <v>3.9910000000000001</v>
      </c>
      <c r="C179">
        <v>273.49900000000002</v>
      </c>
    </row>
    <row r="180" spans="1:3">
      <c r="A180" s="7">
        <v>44447</v>
      </c>
      <c r="B180">
        <v>3.9530000000000003</v>
      </c>
      <c r="C180">
        <v>271.74700000000001</v>
      </c>
    </row>
    <row r="181" spans="1:3">
      <c r="A181" s="7">
        <v>44448</v>
      </c>
      <c r="B181">
        <v>3.9465000000000003</v>
      </c>
      <c r="C181">
        <v>271.483</v>
      </c>
    </row>
    <row r="182" spans="1:3">
      <c r="A182" s="7">
        <v>44449</v>
      </c>
      <c r="B182">
        <v>3.9329999999999998</v>
      </c>
      <c r="C182">
        <v>269.209</v>
      </c>
    </row>
    <row r="183" spans="1:3">
      <c r="A183" s="7">
        <v>44452</v>
      </c>
      <c r="B183">
        <v>3.9239999999999999</v>
      </c>
      <c r="C183">
        <v>269.315</v>
      </c>
    </row>
    <row r="184" spans="1:3">
      <c r="A184" s="7">
        <v>44453</v>
      </c>
      <c r="B184">
        <v>3.9074999999999998</v>
      </c>
      <c r="C184">
        <v>270.58199999999999</v>
      </c>
    </row>
    <row r="185" spans="1:3">
      <c r="A185" s="7">
        <v>44454</v>
      </c>
      <c r="B185">
        <v>3.9005000000000001</v>
      </c>
      <c r="C185">
        <v>273.61799999999999</v>
      </c>
    </row>
    <row r="186" spans="1:3">
      <c r="A186" s="7">
        <v>44455</v>
      </c>
      <c r="B186">
        <v>3.9165000000000001</v>
      </c>
      <c r="C186">
        <v>265.95299999999997</v>
      </c>
    </row>
    <row r="187" spans="1:3">
      <c r="A187" s="7">
        <v>44456</v>
      </c>
      <c r="B187">
        <v>3.903</v>
      </c>
      <c r="C187">
        <v>262.03899999999999</v>
      </c>
    </row>
    <row r="188" spans="1:3">
      <c r="A188" s="7">
        <v>44459</v>
      </c>
      <c r="B188">
        <v>3.9319999999999999</v>
      </c>
      <c r="C188">
        <v>270.41699999999997</v>
      </c>
    </row>
    <row r="189" spans="1:3">
      <c r="A189" s="7">
        <v>44460</v>
      </c>
      <c r="B189">
        <v>3.9470000000000001</v>
      </c>
      <c r="C189">
        <v>271.47699999999998</v>
      </c>
    </row>
    <row r="190" spans="1:3">
      <c r="A190" s="7">
        <v>44461</v>
      </c>
      <c r="B190">
        <v>3.9539999999999997</v>
      </c>
      <c r="C190">
        <v>270.15800000000002</v>
      </c>
    </row>
    <row r="191" spans="1:3">
      <c r="A191" s="7">
        <v>44462</v>
      </c>
      <c r="B191">
        <v>4.0259999999999998</v>
      </c>
      <c r="C191">
        <v>271.11099999999999</v>
      </c>
    </row>
    <row r="192" spans="1:3">
      <c r="A192" s="7">
        <v>44463</v>
      </c>
      <c r="B192">
        <v>4.0305</v>
      </c>
      <c r="C192">
        <v>267.02</v>
      </c>
    </row>
    <row r="193" spans="1:3">
      <c r="A193" s="7">
        <v>44466</v>
      </c>
      <c r="B193">
        <v>4.1515000000000004</v>
      </c>
      <c r="C193">
        <v>270.14499999999998</v>
      </c>
    </row>
    <row r="194" spans="1:3">
      <c r="A194" s="7">
        <v>44467</v>
      </c>
      <c r="B194">
        <v>4.2270000000000003</v>
      </c>
      <c r="C194">
        <v>273.51900000000001</v>
      </c>
    </row>
    <row r="195" spans="1:3">
      <c r="A195" s="7">
        <v>44468</v>
      </c>
      <c r="B195">
        <v>4.2315000000000005</v>
      </c>
      <c r="C195">
        <v>282.54300000000001</v>
      </c>
    </row>
    <row r="196" spans="1:3">
      <c r="A196" s="7">
        <v>44469</v>
      </c>
      <c r="B196">
        <v>4.2865000000000002</v>
      </c>
      <c r="C196">
        <v>284.37700000000001</v>
      </c>
    </row>
    <row r="197" spans="1:3">
      <c r="A197" s="7">
        <v>44470</v>
      </c>
      <c r="B197">
        <v>4.2679999999999998</v>
      </c>
      <c r="C197">
        <v>316.17700000000002</v>
      </c>
    </row>
    <row r="198" spans="1:3">
      <c r="A198" s="7">
        <v>44473</v>
      </c>
      <c r="B198">
        <v>4.3254999999999999</v>
      </c>
      <c r="C198">
        <v>320.88799999999998</v>
      </c>
    </row>
    <row r="199" spans="1:3">
      <c r="A199" s="7">
        <v>44474</v>
      </c>
      <c r="B199">
        <v>4.3914999999999997</v>
      </c>
      <c r="C199">
        <v>323.43299999999999</v>
      </c>
    </row>
    <row r="200" spans="1:3">
      <c r="A200" s="7">
        <v>44475</v>
      </c>
      <c r="B200">
        <v>4.3895</v>
      </c>
      <c r="C200">
        <v>323.262</v>
      </c>
    </row>
    <row r="201" spans="1:3">
      <c r="A201" s="7">
        <v>44476</v>
      </c>
      <c r="B201">
        <v>4.3964999999999996</v>
      </c>
      <c r="C201">
        <v>318.24</v>
      </c>
    </row>
    <row r="202" spans="1:3">
      <c r="A202" s="7">
        <v>44477</v>
      </c>
      <c r="B202">
        <v>4.4005000000000001</v>
      </c>
      <c r="C202">
        <v>314.55700000000002</v>
      </c>
    </row>
    <row r="203" spans="1:3">
      <c r="A203" s="7">
        <v>44480</v>
      </c>
      <c r="B203">
        <v>4.4005000000000001</v>
      </c>
      <c r="C203">
        <v>314.55700000000002</v>
      </c>
    </row>
    <row r="204" spans="1:3">
      <c r="A204" s="7">
        <v>44481</v>
      </c>
      <c r="B204">
        <v>4.3330000000000002</v>
      </c>
      <c r="C204">
        <v>310.44799999999998</v>
      </c>
    </row>
    <row r="205" spans="1:3">
      <c r="A205" s="7">
        <v>44482</v>
      </c>
      <c r="B205">
        <v>4.2654999999999994</v>
      </c>
      <c r="C205">
        <v>307.40499999999997</v>
      </c>
    </row>
    <row r="206" spans="1:3">
      <c r="A206" s="7">
        <v>44483</v>
      </c>
      <c r="B206">
        <v>4.1575000000000006</v>
      </c>
      <c r="C206">
        <v>299.19900000000001</v>
      </c>
    </row>
    <row r="207" spans="1:3">
      <c r="A207" s="7">
        <v>44484</v>
      </c>
      <c r="B207">
        <v>4.1645000000000003</v>
      </c>
      <c r="C207">
        <v>294.32799999999997</v>
      </c>
    </row>
    <row r="208" spans="1:3">
      <c r="A208" s="7">
        <v>44487</v>
      </c>
      <c r="B208">
        <v>4.1624999999999996</v>
      </c>
      <c r="C208">
        <v>291.12400000000002</v>
      </c>
    </row>
    <row r="209" spans="1:3">
      <c r="A209" s="7">
        <v>44488</v>
      </c>
      <c r="B209">
        <v>4.2234999999999996</v>
      </c>
      <c r="C209">
        <v>294.404</v>
      </c>
    </row>
    <row r="210" spans="1:3">
      <c r="A210" s="7">
        <v>44489</v>
      </c>
      <c r="B210">
        <v>4.2215000000000007</v>
      </c>
      <c r="C210">
        <v>292.62400000000002</v>
      </c>
    </row>
    <row r="211" spans="1:3">
      <c r="A211" s="7">
        <v>44490</v>
      </c>
      <c r="B211">
        <v>4.2795000000000005</v>
      </c>
      <c r="C211">
        <v>292.85599999999999</v>
      </c>
    </row>
    <row r="212" spans="1:3">
      <c r="A212" s="7">
        <v>44491</v>
      </c>
      <c r="B212">
        <v>4.2780000000000005</v>
      </c>
      <c r="C212">
        <v>298.411</v>
      </c>
    </row>
    <row r="213" spans="1:3">
      <c r="A213" s="7">
        <v>44494</v>
      </c>
      <c r="B213">
        <v>4.2925000000000004</v>
      </c>
      <c r="C213">
        <v>299.61799999999999</v>
      </c>
    </row>
    <row r="214" spans="1:3">
      <c r="A214" s="7">
        <v>44495</v>
      </c>
      <c r="B214">
        <v>4.242</v>
      </c>
      <c r="C214">
        <v>295.88799999999998</v>
      </c>
    </row>
    <row r="215" spans="1:3">
      <c r="A215" s="7">
        <v>44496</v>
      </c>
      <c r="B215">
        <v>4.2385000000000002</v>
      </c>
      <c r="C215">
        <v>301.67500000000001</v>
      </c>
    </row>
    <row r="216" spans="1:3">
      <c r="A216" s="7">
        <v>44497</v>
      </c>
      <c r="B216">
        <v>4.2825000000000006</v>
      </c>
      <c r="C216">
        <v>306.25799999999998</v>
      </c>
    </row>
    <row r="217" spans="1:3">
      <c r="A217" s="7">
        <v>44498</v>
      </c>
      <c r="B217">
        <v>4.2789999999999999</v>
      </c>
      <c r="C217">
        <v>306.505</v>
      </c>
    </row>
    <row r="218" spans="1:3">
      <c r="A218" s="7">
        <v>44501</v>
      </c>
      <c r="B218">
        <v>4.29</v>
      </c>
      <c r="C218">
        <v>307.03800000000001</v>
      </c>
    </row>
    <row r="219" spans="1:3">
      <c r="A219" s="7">
        <v>44502</v>
      </c>
      <c r="B219">
        <v>4.2904999999999998</v>
      </c>
      <c r="C219">
        <v>306.57400000000001</v>
      </c>
    </row>
    <row r="220" spans="1:3">
      <c r="A220" s="7">
        <v>44503</v>
      </c>
      <c r="B220">
        <v>4.3010000000000002</v>
      </c>
      <c r="C220">
        <v>302.23500000000001</v>
      </c>
    </row>
    <row r="221" spans="1:3">
      <c r="A221" s="7">
        <v>44504</v>
      </c>
      <c r="B221">
        <v>4.2415000000000003</v>
      </c>
      <c r="C221">
        <v>303.89299999999997</v>
      </c>
    </row>
    <row r="222" spans="1:3">
      <c r="A222" s="7">
        <v>44505</v>
      </c>
      <c r="B222">
        <v>4.2549999999999999</v>
      </c>
      <c r="C222">
        <v>313.00700000000001</v>
      </c>
    </row>
    <row r="223" spans="1:3">
      <c r="A223" s="7">
        <v>44508</v>
      </c>
      <c r="B223">
        <v>4.2484999999999999</v>
      </c>
      <c r="C223">
        <v>307.673</v>
      </c>
    </row>
    <row r="224" spans="1:3">
      <c r="A224" s="7">
        <v>44509</v>
      </c>
      <c r="B224">
        <v>4.2134999999999998</v>
      </c>
      <c r="C224">
        <v>308.34300000000002</v>
      </c>
    </row>
    <row r="225" spans="1:3">
      <c r="A225" s="7">
        <v>44510</v>
      </c>
      <c r="B225">
        <v>4.2774999999999999</v>
      </c>
      <c r="C225">
        <v>303.20400000000001</v>
      </c>
    </row>
    <row r="226" spans="1:3">
      <c r="A226" s="7">
        <v>44511</v>
      </c>
      <c r="B226">
        <v>4.2774999999999999</v>
      </c>
      <c r="C226">
        <v>303.20400000000001</v>
      </c>
    </row>
    <row r="227" spans="1:3">
      <c r="A227" s="7">
        <v>44512</v>
      </c>
      <c r="B227">
        <v>4.2844999999999995</v>
      </c>
      <c r="C227">
        <v>301.07900000000001</v>
      </c>
    </row>
    <row r="228" spans="1:3">
      <c r="A228" s="7">
        <v>44515</v>
      </c>
      <c r="B228">
        <v>4.3029999999999999</v>
      </c>
      <c r="C228">
        <v>298.803</v>
      </c>
    </row>
    <row r="229" spans="1:3">
      <c r="A229" s="7">
        <v>44516</v>
      </c>
      <c r="B229">
        <v>4.3220000000000001</v>
      </c>
      <c r="C229">
        <v>298.70100000000002</v>
      </c>
    </row>
    <row r="230" spans="1:3">
      <c r="A230" s="7">
        <v>44517</v>
      </c>
      <c r="B230">
        <v>4.3644999999999996</v>
      </c>
      <c r="C230">
        <v>307.02300000000002</v>
      </c>
    </row>
    <row r="231" spans="1:3">
      <c r="A231" s="7">
        <v>44518</v>
      </c>
      <c r="B231">
        <v>4.3855000000000004</v>
      </c>
      <c r="C231">
        <v>310.69</v>
      </c>
    </row>
    <row r="232" spans="1:3">
      <c r="A232" s="7">
        <v>44519</v>
      </c>
      <c r="B232">
        <v>4.3659999999999997</v>
      </c>
      <c r="C232">
        <v>310.79599999999999</v>
      </c>
    </row>
    <row r="233" spans="1:3">
      <c r="A233" s="7">
        <v>44522</v>
      </c>
      <c r="B233">
        <v>4.4169999999999998</v>
      </c>
      <c r="C233">
        <v>306.786</v>
      </c>
    </row>
    <row r="234" spans="1:3">
      <c r="A234" s="7">
        <v>44523</v>
      </c>
      <c r="B234">
        <v>4.5065</v>
      </c>
      <c r="C234">
        <v>312.66000000000003</v>
      </c>
    </row>
    <row r="235" spans="1:3">
      <c r="A235" s="7">
        <v>44524</v>
      </c>
      <c r="B235">
        <v>4.4704999999999995</v>
      </c>
      <c r="C235">
        <v>311.05099999999999</v>
      </c>
    </row>
    <row r="236" spans="1:3">
      <c r="A236" s="7">
        <v>44525</v>
      </c>
      <c r="B236">
        <v>4.4704999999999995</v>
      </c>
      <c r="C236">
        <v>311.05099999999999</v>
      </c>
    </row>
    <row r="237" spans="1:3">
      <c r="A237" s="7">
        <v>44526</v>
      </c>
      <c r="B237">
        <v>4.5069999999999997</v>
      </c>
      <c r="C237">
        <v>330.21100000000001</v>
      </c>
    </row>
    <row r="238" spans="1:3">
      <c r="A238" s="7">
        <v>44529</v>
      </c>
      <c r="B238">
        <v>4.5175000000000001</v>
      </c>
      <c r="C238">
        <v>330.74099999999999</v>
      </c>
    </row>
    <row r="239" spans="1:3">
      <c r="A239" s="7">
        <v>44530</v>
      </c>
      <c r="B239">
        <v>4.5374999999999996</v>
      </c>
      <c r="C239">
        <v>334.995</v>
      </c>
    </row>
    <row r="240" spans="1:3">
      <c r="A240" s="7">
        <v>44531</v>
      </c>
      <c r="B240">
        <v>4.4719999999999995</v>
      </c>
      <c r="C240">
        <v>332.53800000000001</v>
      </c>
    </row>
    <row r="241" spans="1:3">
      <c r="A241" s="7">
        <v>44532</v>
      </c>
      <c r="B241">
        <v>4.5054999999999996</v>
      </c>
      <c r="C241">
        <v>331.20699999999999</v>
      </c>
    </row>
    <row r="242" spans="1:3">
      <c r="A242" s="7">
        <v>44533</v>
      </c>
      <c r="B242">
        <v>4.4755000000000003</v>
      </c>
      <c r="C242">
        <v>335.96899999999999</v>
      </c>
    </row>
    <row r="243" spans="1:3">
      <c r="A243" s="7">
        <v>44536</v>
      </c>
      <c r="B243">
        <v>4.4005000000000001</v>
      </c>
      <c r="C243">
        <v>319.77199999999999</v>
      </c>
    </row>
    <row r="244" spans="1:3">
      <c r="A244" s="7">
        <v>44537</v>
      </c>
      <c r="B244">
        <v>4.4220000000000006</v>
      </c>
      <c r="C244">
        <v>317.45499999999998</v>
      </c>
    </row>
    <row r="245" spans="1:3">
      <c r="A245" s="7">
        <v>44538</v>
      </c>
      <c r="B245">
        <v>4.3689999999999998</v>
      </c>
      <c r="C245">
        <v>309.745</v>
      </c>
    </row>
    <row r="246" spans="1:3">
      <c r="A246" s="7">
        <v>44539</v>
      </c>
      <c r="B246">
        <v>4.3654999999999999</v>
      </c>
      <c r="C246">
        <v>310.93599999999998</v>
      </c>
    </row>
    <row r="247" spans="1:3">
      <c r="A247" s="7">
        <v>44540</v>
      </c>
      <c r="B247">
        <v>4.3665000000000003</v>
      </c>
      <c r="C247">
        <v>312.14800000000002</v>
      </c>
    </row>
    <row r="248" spans="1:3">
      <c r="A248" s="7">
        <v>44543</v>
      </c>
      <c r="B248">
        <v>4.3239999999999998</v>
      </c>
      <c r="C248">
        <v>314.07299999999998</v>
      </c>
    </row>
    <row r="249" spans="1:3">
      <c r="A249" s="7">
        <v>44544</v>
      </c>
      <c r="B249">
        <v>4.335</v>
      </c>
      <c r="C249">
        <v>312.66899999999998</v>
      </c>
    </row>
    <row r="250" spans="1:3">
      <c r="A250" s="7">
        <v>44545</v>
      </c>
      <c r="B250">
        <v>4.34</v>
      </c>
      <c r="C250">
        <v>313.12799999999999</v>
      </c>
    </row>
    <row r="251" spans="1:3">
      <c r="A251" s="7">
        <v>44546</v>
      </c>
      <c r="B251">
        <v>4.3369999999999997</v>
      </c>
      <c r="C251">
        <v>319.79300000000001</v>
      </c>
    </row>
    <row r="252" spans="1:3">
      <c r="A252" s="7">
        <v>44547</v>
      </c>
      <c r="B252">
        <v>4.3324999999999996</v>
      </c>
      <c r="C252">
        <v>319.55799999999999</v>
      </c>
    </row>
    <row r="253" spans="1:3">
      <c r="A253" s="7">
        <v>44550</v>
      </c>
      <c r="B253">
        <v>4.343</v>
      </c>
      <c r="C253">
        <v>318.36700000000002</v>
      </c>
    </row>
    <row r="254" spans="1:3">
      <c r="A254" s="7">
        <v>44551</v>
      </c>
      <c r="B254">
        <v>4.3484999999999996</v>
      </c>
      <c r="C254">
        <v>314.34399999999999</v>
      </c>
    </row>
    <row r="255" spans="1:3">
      <c r="A255" s="7">
        <v>44552</v>
      </c>
      <c r="B255">
        <v>4.3490000000000002</v>
      </c>
      <c r="C255">
        <v>314.29300000000001</v>
      </c>
    </row>
    <row r="256" spans="1:3">
      <c r="A256" s="7">
        <v>44553</v>
      </c>
      <c r="B256">
        <v>4.3624999999999998</v>
      </c>
      <c r="C256">
        <v>312.904</v>
      </c>
    </row>
    <row r="257" spans="1:3">
      <c r="A257" s="7">
        <v>44554</v>
      </c>
      <c r="B257">
        <v>4.3624999999999998</v>
      </c>
      <c r="C257">
        <v>312.904</v>
      </c>
    </row>
    <row r="258" spans="1:3">
      <c r="A258" s="7">
        <v>44557</v>
      </c>
      <c r="B258">
        <v>4.3514999999999997</v>
      </c>
      <c r="C258">
        <v>313.14</v>
      </c>
    </row>
    <row r="259" spans="1:3">
      <c r="A259" s="7">
        <v>44558</v>
      </c>
      <c r="B259">
        <v>4.3554999999999993</v>
      </c>
      <c r="C259">
        <v>313.315</v>
      </c>
    </row>
    <row r="260" spans="1:3">
      <c r="A260" s="7">
        <v>44559</v>
      </c>
      <c r="B260">
        <v>4.3574999999999999</v>
      </c>
      <c r="C260">
        <v>307.411</v>
      </c>
    </row>
    <row r="261" spans="1:3">
      <c r="A261" s="7">
        <v>44560</v>
      </c>
      <c r="B261">
        <v>4.3375000000000004</v>
      </c>
      <c r="C261">
        <v>309.411</v>
      </c>
    </row>
    <row r="262" spans="1:3">
      <c r="A262" s="7">
        <v>44561</v>
      </c>
      <c r="B262">
        <v>4.3544999999999998</v>
      </c>
      <c r="C262">
        <v>310.72500000000002</v>
      </c>
    </row>
    <row r="263" spans="1:3">
      <c r="A263" s="7">
        <v>44564</v>
      </c>
      <c r="B263">
        <v>4.3704999999999998</v>
      </c>
      <c r="C263">
        <v>302.46899999999999</v>
      </c>
    </row>
    <row r="264" spans="1:3">
      <c r="A264" s="7">
        <v>44565</v>
      </c>
      <c r="B264">
        <v>4.3584999999999994</v>
      </c>
      <c r="C264">
        <v>300.358</v>
      </c>
    </row>
    <row r="265" spans="1:3">
      <c r="A265" s="7">
        <v>44566</v>
      </c>
      <c r="B265">
        <v>4.3975</v>
      </c>
      <c r="C265">
        <v>297.36599999999999</v>
      </c>
    </row>
    <row r="266" spans="1:3">
      <c r="A266" s="7">
        <v>44567</v>
      </c>
      <c r="B266">
        <v>4.4350000000000005</v>
      </c>
      <c r="C266">
        <v>297.94799999999998</v>
      </c>
    </row>
    <row r="267" spans="1:3">
      <c r="A267" s="7">
        <v>44568</v>
      </c>
      <c r="B267">
        <v>4.4325000000000001</v>
      </c>
      <c r="C267">
        <v>293.75299999999999</v>
      </c>
    </row>
    <row r="268" spans="1:3">
      <c r="A268" s="7">
        <v>44571</v>
      </c>
      <c r="B268">
        <v>4.492</v>
      </c>
      <c r="C268">
        <v>298.34199999999998</v>
      </c>
    </row>
    <row r="269" spans="1:3">
      <c r="A269" s="7">
        <v>44572</v>
      </c>
      <c r="B269">
        <v>4.5015000000000001</v>
      </c>
      <c r="C269">
        <v>302.62599999999998</v>
      </c>
    </row>
    <row r="270" spans="1:3">
      <c r="A270" s="7">
        <v>44573</v>
      </c>
      <c r="B270">
        <v>4.5039999999999996</v>
      </c>
      <c r="C270">
        <v>302.79399999999998</v>
      </c>
    </row>
    <row r="271" spans="1:3">
      <c r="A271" s="7">
        <v>44574</v>
      </c>
      <c r="B271">
        <v>4.4704999999999995</v>
      </c>
      <c r="C271">
        <v>303.62099999999998</v>
      </c>
    </row>
    <row r="272" spans="1:3">
      <c r="A272" s="7">
        <v>44575</v>
      </c>
      <c r="B272">
        <v>4.5179999999999998</v>
      </c>
      <c r="C272">
        <v>299.32400000000001</v>
      </c>
    </row>
    <row r="273" spans="1:3">
      <c r="A273" s="7">
        <v>44578</v>
      </c>
      <c r="B273">
        <v>4.5179999999999998</v>
      </c>
      <c r="C273">
        <v>299.32400000000001</v>
      </c>
    </row>
    <row r="274" spans="1:3">
      <c r="A274" s="7">
        <v>44579</v>
      </c>
      <c r="B274">
        <v>4.6479999999999997</v>
      </c>
      <c r="C274">
        <v>302.733</v>
      </c>
    </row>
    <row r="275" spans="1:3">
      <c r="A275" s="7">
        <v>44580</v>
      </c>
      <c r="B275">
        <v>4.6349999999999998</v>
      </c>
      <c r="C275">
        <v>303.39999999999998</v>
      </c>
    </row>
    <row r="276" spans="1:3">
      <c r="A276" s="7">
        <v>44581</v>
      </c>
      <c r="B276">
        <v>4.6244999999999994</v>
      </c>
      <c r="C276">
        <v>307.84100000000001</v>
      </c>
    </row>
    <row r="277" spans="1:3">
      <c r="A277" s="7">
        <v>44582</v>
      </c>
      <c r="B277">
        <v>4.5594999999999999</v>
      </c>
      <c r="C277">
        <v>305.14800000000002</v>
      </c>
    </row>
    <row r="278" spans="1:3">
      <c r="A278" s="7">
        <v>44585</v>
      </c>
      <c r="B278">
        <v>4.7454999999999998</v>
      </c>
      <c r="C278">
        <v>323.85599999999999</v>
      </c>
    </row>
    <row r="279" spans="1:3">
      <c r="A279" s="7">
        <v>44586</v>
      </c>
      <c r="B279">
        <v>4.7535000000000007</v>
      </c>
      <c r="C279">
        <v>324.029</v>
      </c>
    </row>
    <row r="280" spans="1:3">
      <c r="A280" s="7">
        <v>44587</v>
      </c>
      <c r="B280">
        <v>4.8209999999999997</v>
      </c>
      <c r="C280">
        <v>320.11900000000003</v>
      </c>
    </row>
    <row r="281" spans="1:3">
      <c r="A281" s="7">
        <v>44588</v>
      </c>
      <c r="B281">
        <v>4.7869999999999999</v>
      </c>
      <c r="C281">
        <v>322.00900000000001</v>
      </c>
    </row>
    <row r="282" spans="1:3">
      <c r="A282" s="7">
        <v>44589</v>
      </c>
      <c r="B282">
        <v>4.7699999999999996</v>
      </c>
      <c r="C282">
        <v>323.05599999999998</v>
      </c>
    </row>
    <row r="283" spans="1:3">
      <c r="A283" s="7">
        <v>44592</v>
      </c>
      <c r="B283">
        <v>4.7965</v>
      </c>
      <c r="C283">
        <v>325.84300000000002</v>
      </c>
    </row>
    <row r="284" spans="1:3">
      <c r="A284" s="7">
        <v>44593</v>
      </c>
      <c r="B284">
        <v>4.8034999999999997</v>
      </c>
      <c r="C284">
        <v>325.83600000000001</v>
      </c>
    </row>
    <row r="285" spans="1:3">
      <c r="A285" s="7">
        <v>44594</v>
      </c>
      <c r="B285">
        <v>4.8125</v>
      </c>
      <c r="C285">
        <v>327.94</v>
      </c>
    </row>
    <row r="286" spans="1:3">
      <c r="A286" s="7">
        <v>44595</v>
      </c>
      <c r="B286">
        <v>4.8224999999999998</v>
      </c>
      <c r="C286">
        <v>323.05399999999997</v>
      </c>
    </row>
    <row r="287" spans="1:3">
      <c r="A287" s="7">
        <v>44596</v>
      </c>
      <c r="B287">
        <v>4.8915000000000006</v>
      </c>
      <c r="C287">
        <v>321.14600000000002</v>
      </c>
    </row>
    <row r="288" spans="1:3">
      <c r="A288" s="7">
        <v>44599</v>
      </c>
      <c r="B288">
        <v>4.9459999999999997</v>
      </c>
      <c r="C288">
        <v>326.35399999999998</v>
      </c>
    </row>
    <row r="289" spans="1:3">
      <c r="A289" s="7">
        <v>44600</v>
      </c>
      <c r="B289">
        <v>4.9960000000000004</v>
      </c>
      <c r="C289">
        <v>326.51799999999997</v>
      </c>
    </row>
    <row r="290" spans="1:3">
      <c r="A290" s="7">
        <v>44601</v>
      </c>
      <c r="B290">
        <v>4.9904999999999999</v>
      </c>
      <c r="C290">
        <v>327.34100000000001</v>
      </c>
    </row>
    <row r="291" spans="1:3">
      <c r="A291" s="7">
        <v>44602</v>
      </c>
      <c r="B291">
        <v>5.0670000000000002</v>
      </c>
      <c r="C291">
        <v>324.07100000000003</v>
      </c>
    </row>
    <row r="292" spans="1:3">
      <c r="A292" s="7">
        <v>44603</v>
      </c>
      <c r="B292">
        <v>5.0054999999999996</v>
      </c>
      <c r="C292">
        <v>327.72199999999998</v>
      </c>
    </row>
    <row r="293" spans="1:3">
      <c r="A293" s="7">
        <v>44606</v>
      </c>
      <c r="B293">
        <v>5.1265000000000001</v>
      </c>
      <c r="C293">
        <v>334.291</v>
      </c>
    </row>
    <row r="294" spans="1:3">
      <c r="A294" s="7">
        <v>44607</v>
      </c>
      <c r="B294">
        <v>5.13</v>
      </c>
      <c r="C294">
        <v>330.50799999999998</v>
      </c>
    </row>
    <row r="295" spans="1:3">
      <c r="A295" s="7">
        <v>44608</v>
      </c>
      <c r="B295">
        <v>5.1044999999999998</v>
      </c>
      <c r="C295">
        <v>329.28399999999999</v>
      </c>
    </row>
    <row r="296" spans="1:3">
      <c r="A296" s="7">
        <v>44609</v>
      </c>
      <c r="B296">
        <v>5.0824999999999996</v>
      </c>
      <c r="C296">
        <v>335.37700000000001</v>
      </c>
    </row>
    <row r="297" spans="1:3">
      <c r="A297" s="7">
        <v>44610</v>
      </c>
      <c r="B297">
        <v>5.056</v>
      </c>
      <c r="C297">
        <v>335.68799999999999</v>
      </c>
    </row>
    <row r="298" spans="1:3">
      <c r="A298" s="7">
        <v>44613</v>
      </c>
      <c r="B298">
        <v>5.056</v>
      </c>
      <c r="C298">
        <v>335.68799999999999</v>
      </c>
    </row>
    <row r="299" spans="1:3">
      <c r="A299" s="7">
        <v>44614</v>
      </c>
      <c r="B299">
        <v>5.1285000000000007</v>
      </c>
      <c r="C299">
        <v>339.83800000000002</v>
      </c>
    </row>
    <row r="300" spans="1:3">
      <c r="A300" s="7">
        <v>44615</v>
      </c>
      <c r="B300">
        <v>5.2084999999999999</v>
      </c>
      <c r="C300">
        <v>343.09699999999998</v>
      </c>
    </row>
    <row r="301" spans="1:3">
      <c r="A301" s="7">
        <v>44616</v>
      </c>
      <c r="B301">
        <v>5.2865000000000002</v>
      </c>
      <c r="C301">
        <v>353.74299999999999</v>
      </c>
    </row>
    <row r="302" spans="1:3">
      <c r="A302" s="7">
        <v>44617</v>
      </c>
      <c r="B302">
        <v>5.2275</v>
      </c>
      <c r="C302">
        <v>348.34300000000002</v>
      </c>
    </row>
    <row r="303" spans="1:3">
      <c r="A303" s="7">
        <v>44620</v>
      </c>
      <c r="B303">
        <v>5.274</v>
      </c>
      <c r="C303">
        <v>366.95299999999997</v>
      </c>
    </row>
    <row r="304" spans="1:3">
      <c r="A304" s="7">
        <v>44620</v>
      </c>
      <c r="B304">
        <v>5.274</v>
      </c>
      <c r="C304">
        <v>366.95299999999997</v>
      </c>
    </row>
    <row r="305" spans="1:3">
      <c r="A305" s="7">
        <v>44621</v>
      </c>
      <c r="B305">
        <v>5.6605000000000008</v>
      </c>
      <c r="C305">
        <v>418.05700000000002</v>
      </c>
    </row>
    <row r="306" spans="1:3">
      <c r="A306" s="7">
        <v>44622</v>
      </c>
      <c r="B306">
        <v>6.6095000000000006</v>
      </c>
      <c r="C306">
        <v>496.31</v>
      </c>
    </row>
    <row r="307" spans="1:3">
      <c r="A307" s="7">
        <v>44623</v>
      </c>
      <c r="B307">
        <v>6.5589999999999993</v>
      </c>
      <c r="C307">
        <v>495.02800000000002</v>
      </c>
    </row>
    <row r="308" spans="1:3">
      <c r="A308" s="7">
        <v>44624</v>
      </c>
      <c r="B308">
        <v>6.7130000000000001</v>
      </c>
      <c r="C308">
        <v>521.97900000000004</v>
      </c>
    </row>
    <row r="309" spans="1:3">
      <c r="A309" s="7">
        <v>44627</v>
      </c>
      <c r="B309">
        <v>7.3345000000000002</v>
      </c>
      <c r="C309">
        <v>579.51300000000003</v>
      </c>
    </row>
    <row r="310" spans="1:3">
      <c r="A310" s="7">
        <v>44628</v>
      </c>
      <c r="B310">
        <v>7.6750000000000007</v>
      </c>
      <c r="C310">
        <v>606.505</v>
      </c>
    </row>
    <row r="311" spans="1:3">
      <c r="A311" s="7">
        <v>44629</v>
      </c>
      <c r="B311">
        <v>7.7164999999999999</v>
      </c>
      <c r="C311">
        <v>599.54399999999998</v>
      </c>
    </row>
    <row r="312" spans="1:3">
      <c r="A312" s="7">
        <v>44630</v>
      </c>
      <c r="B312">
        <v>7.6705000000000005</v>
      </c>
      <c r="C312">
        <v>591.36400000000003</v>
      </c>
    </row>
    <row r="313" spans="1:3">
      <c r="A313" s="7">
        <v>44631</v>
      </c>
      <c r="B313">
        <v>7.6219999999999999</v>
      </c>
      <c r="C313">
        <v>585.096</v>
      </c>
    </row>
    <row r="314" spans="1:3">
      <c r="A314" s="7">
        <v>44634</v>
      </c>
      <c r="B314">
        <v>7.4700000000000006</v>
      </c>
      <c r="C314">
        <v>555.34400000000005</v>
      </c>
    </row>
    <row r="315" spans="1:3">
      <c r="A315" s="7">
        <v>44635</v>
      </c>
      <c r="B315">
        <v>7.2930000000000001</v>
      </c>
      <c r="C315">
        <v>536.10599999999999</v>
      </c>
    </row>
    <row r="316" spans="1:3">
      <c r="A316" s="7">
        <v>44636</v>
      </c>
      <c r="B316">
        <v>6.8594999999999997</v>
      </c>
      <c r="C316">
        <v>485.68</v>
      </c>
    </row>
    <row r="317" spans="1:3">
      <c r="A317" s="7">
        <v>44637</v>
      </c>
      <c r="B317">
        <v>6.8294999999999995</v>
      </c>
      <c r="C317">
        <v>486.017</v>
      </c>
    </row>
    <row r="318" spans="1:3">
      <c r="A318" s="7">
        <v>44638</v>
      </c>
      <c r="B318">
        <v>6.8130000000000006</v>
      </c>
      <c r="C318">
        <v>485.22399999999999</v>
      </c>
    </row>
    <row r="319" spans="1:3">
      <c r="A319" s="7">
        <v>44641</v>
      </c>
      <c r="B319">
        <v>6.4314999999999998</v>
      </c>
      <c r="C319">
        <v>432.34199999999998</v>
      </c>
    </row>
    <row r="320" spans="1:3">
      <c r="A320" s="7">
        <v>44642</v>
      </c>
      <c r="B320">
        <v>6.4254999999999995</v>
      </c>
      <c r="C320">
        <v>424.31900000000002</v>
      </c>
    </row>
    <row r="321" spans="1:3">
      <c r="A321" s="7">
        <v>44643</v>
      </c>
      <c r="B321">
        <v>6.3919999999999995</v>
      </c>
      <c r="C321">
        <v>430.452</v>
      </c>
    </row>
    <row r="322" spans="1:3">
      <c r="A322" s="7">
        <v>44644</v>
      </c>
      <c r="B322">
        <v>6.4429999999999996</v>
      </c>
      <c r="C322">
        <v>426.72800000000001</v>
      </c>
    </row>
    <row r="323" spans="1:3">
      <c r="A323" s="7">
        <v>44645</v>
      </c>
      <c r="B323">
        <v>6.4474999999999998</v>
      </c>
      <c r="C323">
        <v>415.08100000000002</v>
      </c>
    </row>
    <row r="324" spans="1:3">
      <c r="A324" s="7">
        <v>44648</v>
      </c>
      <c r="B324">
        <v>6.601</v>
      </c>
      <c r="C324">
        <v>430.35399999999998</v>
      </c>
    </row>
    <row r="325" spans="1:3">
      <c r="A325" s="7">
        <v>44649</v>
      </c>
      <c r="B325">
        <v>6.5744999999999996</v>
      </c>
      <c r="C325">
        <v>434.78399999999999</v>
      </c>
    </row>
    <row r="326" spans="1:3">
      <c r="A326" s="7">
        <v>44650</v>
      </c>
      <c r="B326">
        <v>6.5839999999999996</v>
      </c>
      <c r="C326">
        <v>441.70600000000002</v>
      </c>
    </row>
    <row r="327" spans="1:3">
      <c r="A327" s="7">
        <v>44651</v>
      </c>
      <c r="B327">
        <v>6.5090000000000003</v>
      </c>
      <c r="C327">
        <v>434.529</v>
      </c>
    </row>
    <row r="328" spans="1:3">
      <c r="A328" s="7">
        <v>44652</v>
      </c>
      <c r="B328">
        <v>6.5359999999999996</v>
      </c>
      <c r="C328">
        <v>430.97699999999998</v>
      </c>
    </row>
    <row r="329" spans="1:3">
      <c r="A329" s="7">
        <v>44655</v>
      </c>
      <c r="B329">
        <v>6.5745000000000005</v>
      </c>
      <c r="C329">
        <v>435.98399999999998</v>
      </c>
    </row>
    <row r="330" spans="1:3">
      <c r="A330" s="7">
        <v>44656</v>
      </c>
      <c r="B330">
        <v>6.5734999999999992</v>
      </c>
      <c r="C330">
        <v>420.791</v>
      </c>
    </row>
    <row r="331" spans="1:3">
      <c r="A331" s="7">
        <v>44657</v>
      </c>
      <c r="B331">
        <v>6.6005000000000003</v>
      </c>
      <c r="C331">
        <v>420.89299999999997</v>
      </c>
    </row>
    <row r="332" spans="1:3">
      <c r="A332" s="7">
        <v>44658</v>
      </c>
      <c r="B332">
        <v>6.6065000000000005</v>
      </c>
      <c r="C332">
        <v>416.92099999999999</v>
      </c>
    </row>
    <row r="333" spans="1:3">
      <c r="A333" s="7">
        <v>44659</v>
      </c>
      <c r="B333">
        <v>6.6185</v>
      </c>
      <c r="C333">
        <v>411.85700000000003</v>
      </c>
    </row>
    <row r="334" spans="1:3">
      <c r="A334" s="7">
        <v>44662</v>
      </c>
      <c r="B334">
        <v>6.73</v>
      </c>
      <c r="C334">
        <v>416.07600000000002</v>
      </c>
    </row>
    <row r="335" spans="1:3">
      <c r="A335" s="7">
        <v>44663</v>
      </c>
      <c r="B335">
        <v>6.6745000000000001</v>
      </c>
      <c r="C335">
        <v>419.947</v>
      </c>
    </row>
    <row r="336" spans="1:3">
      <c r="A336" s="7">
        <v>44664</v>
      </c>
      <c r="B336">
        <v>6.6980000000000004</v>
      </c>
      <c r="C336">
        <v>425.01900000000001</v>
      </c>
    </row>
    <row r="337" spans="1:3">
      <c r="A337" s="7">
        <v>44665</v>
      </c>
      <c r="B337">
        <v>6.6795</v>
      </c>
      <c r="C337">
        <v>411.73</v>
      </c>
    </row>
    <row r="338" spans="1:3">
      <c r="A338" s="7">
        <v>44666</v>
      </c>
      <c r="B338">
        <v>6.6795</v>
      </c>
      <c r="C338">
        <v>411.73</v>
      </c>
    </row>
    <row r="339" spans="1:3">
      <c r="A339" s="7">
        <v>44669</v>
      </c>
      <c r="B339">
        <v>6.7289999999999992</v>
      </c>
      <c r="C339">
        <v>407.03899999999999</v>
      </c>
    </row>
    <row r="340" spans="1:3">
      <c r="A340" s="7">
        <v>44670</v>
      </c>
      <c r="B340">
        <v>6.851</v>
      </c>
      <c r="C340">
        <v>414.04199999999997</v>
      </c>
    </row>
    <row r="341" spans="1:3">
      <c r="A341" s="7">
        <v>44671</v>
      </c>
      <c r="B341">
        <v>6.806</v>
      </c>
      <c r="C341">
        <v>419.55200000000002</v>
      </c>
    </row>
    <row r="342" spans="1:3">
      <c r="A342" s="7">
        <v>44672</v>
      </c>
      <c r="B342">
        <v>6.867</v>
      </c>
      <c r="C342">
        <v>416.517</v>
      </c>
    </row>
    <row r="343" spans="1:3">
      <c r="A343" s="7">
        <v>44673</v>
      </c>
      <c r="B343">
        <v>6.9870000000000001</v>
      </c>
      <c r="C343">
        <v>430.99799999999999</v>
      </c>
    </row>
    <row r="344" spans="1:3">
      <c r="A344" s="7">
        <v>44676</v>
      </c>
      <c r="B344">
        <v>7.1014999999999997</v>
      </c>
      <c r="C344">
        <v>450.28100000000001</v>
      </c>
    </row>
    <row r="345" spans="1:3">
      <c r="A345" s="7">
        <v>44677</v>
      </c>
      <c r="B345">
        <v>7.1619999999999999</v>
      </c>
      <c r="C345">
        <v>466.23599999999999</v>
      </c>
    </row>
    <row r="346" spans="1:3">
      <c r="A346" s="7">
        <v>44678</v>
      </c>
      <c r="B346">
        <v>7.2305000000000001</v>
      </c>
      <c r="C346">
        <v>461.47199999999998</v>
      </c>
    </row>
    <row r="347" spans="1:3">
      <c r="A347" s="7">
        <v>44679</v>
      </c>
      <c r="B347">
        <v>7.2694999999999999</v>
      </c>
      <c r="C347">
        <v>463.69200000000001</v>
      </c>
    </row>
    <row r="348" spans="1:3">
      <c r="A348" s="7">
        <v>44680</v>
      </c>
      <c r="B348">
        <v>7.3090000000000002</v>
      </c>
      <c r="C348">
        <v>456.86399999999998</v>
      </c>
    </row>
    <row r="349" spans="1:3">
      <c r="A349" s="7">
        <v>44683</v>
      </c>
      <c r="B349">
        <v>7.2799999999999994</v>
      </c>
      <c r="C349">
        <v>449.303</v>
      </c>
    </row>
    <row r="350" spans="1:3">
      <c r="A350" s="7">
        <v>44684</v>
      </c>
      <c r="B350">
        <v>7.4239999999999995</v>
      </c>
      <c r="C350">
        <v>463.89</v>
      </c>
    </row>
    <row r="351" spans="1:3">
      <c r="A351" s="7">
        <v>44685</v>
      </c>
      <c r="B351">
        <v>7.3759999999999994</v>
      </c>
      <c r="C351">
        <v>464.67599999999999</v>
      </c>
    </row>
    <row r="352" spans="1:3">
      <c r="A352" s="7">
        <v>44686</v>
      </c>
      <c r="B352">
        <v>7.4384999999999994</v>
      </c>
      <c r="C352">
        <v>462.63099999999997</v>
      </c>
    </row>
    <row r="353" spans="1:3">
      <c r="A353" s="7">
        <v>44687</v>
      </c>
      <c r="B353">
        <v>7.492</v>
      </c>
      <c r="C353">
        <v>459.88299999999998</v>
      </c>
    </row>
    <row r="354" spans="1:3">
      <c r="A354" s="7">
        <v>44690</v>
      </c>
      <c r="B354">
        <v>7.6185</v>
      </c>
      <c r="C354">
        <v>484.839</v>
      </c>
    </row>
    <row r="355" spans="1:3">
      <c r="A355" s="7">
        <v>44691</v>
      </c>
      <c r="B355">
        <v>7.6585000000000001</v>
      </c>
      <c r="C355">
        <v>492.31</v>
      </c>
    </row>
    <row r="356" spans="1:3">
      <c r="A356" s="7">
        <v>44692</v>
      </c>
      <c r="B356">
        <v>7.6515000000000004</v>
      </c>
      <c r="C356">
        <v>495.95800000000003</v>
      </c>
    </row>
    <row r="357" spans="1:3">
      <c r="A357" s="7">
        <v>44693</v>
      </c>
      <c r="B357">
        <v>7.5425000000000004</v>
      </c>
      <c r="C357">
        <v>491.8</v>
      </c>
    </row>
    <row r="358" spans="1:3">
      <c r="A358" s="7">
        <v>44694</v>
      </c>
      <c r="B358">
        <v>7.5660000000000007</v>
      </c>
      <c r="C358">
        <v>489.21600000000001</v>
      </c>
    </row>
    <row r="359" spans="1:3">
      <c r="A359" s="7">
        <v>44697</v>
      </c>
      <c r="B359">
        <v>7.5600000000000005</v>
      </c>
      <c r="C359">
        <v>493.572</v>
      </c>
    </row>
    <row r="360" spans="1:3">
      <c r="A360" s="7">
        <v>44698</v>
      </c>
      <c r="B360">
        <v>7.5940000000000003</v>
      </c>
      <c r="C360">
        <v>485.43299999999999</v>
      </c>
    </row>
    <row r="361" spans="1:3">
      <c r="A361" s="7">
        <v>44699</v>
      </c>
      <c r="B361">
        <v>7.6154999999999999</v>
      </c>
      <c r="C361">
        <v>496.56700000000001</v>
      </c>
    </row>
    <row r="362" spans="1:3">
      <c r="A362" s="7">
        <v>44700</v>
      </c>
      <c r="B362">
        <v>7.6345000000000001</v>
      </c>
      <c r="C362">
        <v>503.54</v>
      </c>
    </row>
    <row r="363" spans="1:3">
      <c r="A363" s="7">
        <v>44701</v>
      </c>
      <c r="B363">
        <v>7.5785</v>
      </c>
      <c r="C363">
        <v>503.91699999999997</v>
      </c>
    </row>
    <row r="364" spans="1:3">
      <c r="A364" s="7">
        <v>44704</v>
      </c>
      <c r="B364">
        <v>7.6340000000000003</v>
      </c>
      <c r="C364">
        <v>503.22</v>
      </c>
    </row>
    <row r="365" spans="1:3">
      <c r="A365" s="7">
        <v>44705</v>
      </c>
      <c r="B365">
        <v>7.5779999999999994</v>
      </c>
      <c r="C365">
        <v>508.38200000000001</v>
      </c>
    </row>
    <row r="366" spans="1:3">
      <c r="A366" s="7">
        <v>44706</v>
      </c>
      <c r="B366">
        <v>7.6159999999999997</v>
      </c>
      <c r="C366">
        <v>512.29899999999998</v>
      </c>
    </row>
    <row r="367" spans="1:3">
      <c r="A367" s="7">
        <v>44707</v>
      </c>
      <c r="B367">
        <v>7.6535000000000002</v>
      </c>
      <c r="C367">
        <v>515.28899999999999</v>
      </c>
    </row>
    <row r="368" spans="1:3">
      <c r="A368" s="7">
        <v>44708</v>
      </c>
      <c r="B368">
        <v>7.6609999999999996</v>
      </c>
      <c r="C368">
        <v>515.798</v>
      </c>
    </row>
    <row r="369" spans="1:3">
      <c r="A369" s="7">
        <v>44711</v>
      </c>
      <c r="B369">
        <v>7.6609999999999996</v>
      </c>
      <c r="C369">
        <v>515.798</v>
      </c>
    </row>
    <row r="370" spans="1:3">
      <c r="A370" s="7">
        <v>44712</v>
      </c>
      <c r="B370">
        <v>7.6680000000000001</v>
      </c>
      <c r="C370">
        <v>506.57900000000001</v>
      </c>
    </row>
    <row r="371" spans="1:3">
      <c r="A371" s="7">
        <v>44713</v>
      </c>
      <c r="B371">
        <v>7.6745000000000001</v>
      </c>
      <c r="C371">
        <v>500.48099999999999</v>
      </c>
    </row>
    <row r="372" spans="1:3">
      <c r="A372" s="7">
        <v>44714</v>
      </c>
      <c r="B372">
        <v>7.6449999999999996</v>
      </c>
      <c r="C372">
        <v>496.798</v>
      </c>
    </row>
    <row r="373" spans="1:3">
      <c r="A373" s="7">
        <v>44715</v>
      </c>
      <c r="B373">
        <v>7.6555</v>
      </c>
      <c r="C373">
        <v>495.077</v>
      </c>
    </row>
    <row r="374" spans="1:3">
      <c r="A374" s="7">
        <v>44718</v>
      </c>
      <c r="B374">
        <v>7.6914999999999996</v>
      </c>
      <c r="C374">
        <v>487.68099999999998</v>
      </c>
    </row>
    <row r="375" spans="1:3">
      <c r="A375" s="7">
        <v>44719</v>
      </c>
      <c r="B375">
        <v>7.6609999999999996</v>
      </c>
      <c r="C375">
        <v>490.98599999999999</v>
      </c>
    </row>
    <row r="376" spans="1:3">
      <c r="A376" s="7">
        <v>44720</v>
      </c>
      <c r="B376">
        <v>7.6909999999999998</v>
      </c>
      <c r="C376">
        <v>490.12900000000002</v>
      </c>
    </row>
    <row r="377" spans="1:3">
      <c r="A377" s="7">
        <v>44721</v>
      </c>
      <c r="B377">
        <v>7.6944999999999997</v>
      </c>
      <c r="C377">
        <v>487.90800000000002</v>
      </c>
    </row>
    <row r="378" spans="1:3">
      <c r="A378" s="7">
        <v>44722</v>
      </c>
      <c r="B378">
        <v>7.8134999999999994</v>
      </c>
      <c r="C378">
        <v>485.39299999999997</v>
      </c>
    </row>
    <row r="379" spans="1:3">
      <c r="A379" s="7">
        <v>44725</v>
      </c>
      <c r="B379">
        <v>8.0794999999999995</v>
      </c>
      <c r="C379">
        <v>489.56700000000001</v>
      </c>
    </row>
    <row r="380" spans="1:3">
      <c r="A380" s="7">
        <v>44726</v>
      </c>
      <c r="B380">
        <v>8.1790000000000003</v>
      </c>
      <c r="C380">
        <v>489.06700000000001</v>
      </c>
    </row>
    <row r="381" spans="1:3">
      <c r="A381" s="7">
        <v>44727</v>
      </c>
      <c r="B381">
        <v>8.1329999999999991</v>
      </c>
      <c r="C381">
        <v>505.791</v>
      </c>
    </row>
    <row r="382" spans="1:3">
      <c r="A382" s="7">
        <v>44728</v>
      </c>
      <c r="B382">
        <v>8.307500000000001</v>
      </c>
      <c r="C382">
        <v>532.87900000000002</v>
      </c>
    </row>
    <row r="383" spans="1:3">
      <c r="A383" s="7">
        <v>44729</v>
      </c>
      <c r="B383">
        <v>8.3879999999999999</v>
      </c>
      <c r="C383">
        <v>535.45799999999997</v>
      </c>
    </row>
    <row r="384" spans="1:3">
      <c r="A384" s="7">
        <v>44732</v>
      </c>
      <c r="B384">
        <v>8.3879999999999999</v>
      </c>
      <c r="C384">
        <v>535.45799999999997</v>
      </c>
    </row>
    <row r="385" spans="1:3">
      <c r="A385" s="7">
        <v>44733</v>
      </c>
      <c r="B385">
        <v>8.4535</v>
      </c>
      <c r="C385">
        <v>537.78399999999999</v>
      </c>
    </row>
    <row r="386" spans="1:3">
      <c r="A386" s="7">
        <v>44734</v>
      </c>
      <c r="B386">
        <v>8.4555000000000007</v>
      </c>
      <c r="C386">
        <v>550.64700000000005</v>
      </c>
    </row>
    <row r="387" spans="1:3">
      <c r="A387" s="7">
        <v>44735</v>
      </c>
      <c r="B387">
        <v>8.5285000000000011</v>
      </c>
      <c r="C387">
        <v>565.99199999999996</v>
      </c>
    </row>
    <row r="388" spans="1:3">
      <c r="A388" s="7">
        <v>44736</v>
      </c>
      <c r="B388">
        <v>8.5640000000000001</v>
      </c>
      <c r="C388">
        <v>564.71299999999997</v>
      </c>
    </row>
    <row r="389" spans="1:3">
      <c r="A389" s="7">
        <v>44739</v>
      </c>
      <c r="B389">
        <v>8.5020000000000007</v>
      </c>
      <c r="C389">
        <v>552.23299999999995</v>
      </c>
    </row>
    <row r="390" spans="1:3">
      <c r="A390" s="7">
        <v>44740</v>
      </c>
      <c r="B390">
        <v>8.57</v>
      </c>
      <c r="C390">
        <v>561.46699999999998</v>
      </c>
    </row>
    <row r="391" spans="1:3">
      <c r="A391" s="7">
        <v>44741</v>
      </c>
      <c r="B391">
        <v>8.6905000000000001</v>
      </c>
      <c r="C391">
        <v>581.54499999999996</v>
      </c>
    </row>
    <row r="392" spans="1:3">
      <c r="A392" s="7">
        <v>44742</v>
      </c>
      <c r="B392">
        <v>8.7430000000000003</v>
      </c>
      <c r="C392">
        <v>596.13199999999995</v>
      </c>
    </row>
    <row r="393" spans="1:3">
      <c r="A393" s="7">
        <v>44743</v>
      </c>
      <c r="B393">
        <v>8.7504999999999988</v>
      </c>
      <c r="C393">
        <v>611.72199999999998</v>
      </c>
    </row>
    <row r="394" spans="1:3">
      <c r="A394" s="7">
        <v>44746</v>
      </c>
      <c r="B394">
        <v>8.7504999999999988</v>
      </c>
      <c r="C394">
        <v>611.72199999999998</v>
      </c>
    </row>
    <row r="395" spans="1:3">
      <c r="A395" s="7">
        <v>44747</v>
      </c>
      <c r="B395">
        <v>8.7955000000000005</v>
      </c>
      <c r="C395">
        <v>623.10599999999999</v>
      </c>
    </row>
    <row r="396" spans="1:3">
      <c r="A396" s="7">
        <v>44748</v>
      </c>
      <c r="B396">
        <v>8.8254999999999999</v>
      </c>
      <c r="C396">
        <v>611.36500000000001</v>
      </c>
    </row>
    <row r="397" spans="1:3">
      <c r="A397" s="7">
        <v>44749</v>
      </c>
      <c r="B397">
        <v>8.8309999999999995</v>
      </c>
      <c r="C397">
        <v>605.43100000000004</v>
      </c>
    </row>
    <row r="398" spans="1:3">
      <c r="A398" s="7">
        <v>44750</v>
      </c>
      <c r="B398">
        <v>8.9454999999999991</v>
      </c>
      <c r="C398">
        <v>607.79700000000003</v>
      </c>
    </row>
    <row r="399" spans="1:3">
      <c r="A399" s="7">
        <v>44753</v>
      </c>
      <c r="B399">
        <v>8.9269999999999996</v>
      </c>
      <c r="C399">
        <v>615.14099999999996</v>
      </c>
    </row>
    <row r="400" spans="1:3">
      <c r="A400" s="7">
        <v>44754</v>
      </c>
      <c r="B400">
        <v>9.0280000000000005</v>
      </c>
      <c r="C400">
        <v>628.947</v>
      </c>
    </row>
    <row r="401" spans="1:3">
      <c r="A401" s="7">
        <v>44755</v>
      </c>
      <c r="B401">
        <v>9.0965000000000007</v>
      </c>
      <c r="C401">
        <v>637.94600000000003</v>
      </c>
    </row>
    <row r="402" spans="1:3">
      <c r="A402" s="7">
        <v>44756</v>
      </c>
      <c r="B402">
        <v>9.1870000000000012</v>
      </c>
      <c r="C402">
        <v>643.94200000000001</v>
      </c>
    </row>
    <row r="403" spans="1:3">
      <c r="A403" s="7">
        <v>44757</v>
      </c>
      <c r="B403">
        <v>9.120000000000001</v>
      </c>
      <c r="C403">
        <v>641.87599999999998</v>
      </c>
    </row>
    <row r="404" spans="1:3">
      <c r="A404" s="7">
        <v>44760</v>
      </c>
      <c r="B404">
        <v>9.1219999999999999</v>
      </c>
      <c r="C404">
        <v>635.899</v>
      </c>
    </row>
    <row r="405" spans="1:3">
      <c r="A405" s="7">
        <v>44761</v>
      </c>
      <c r="B405">
        <v>9.1905000000000001</v>
      </c>
      <c r="C405">
        <v>638.78800000000001</v>
      </c>
    </row>
    <row r="406" spans="1:3">
      <c r="A406" s="7">
        <v>44762</v>
      </c>
      <c r="B406">
        <v>9.1095000000000006</v>
      </c>
      <c r="C406">
        <v>629.38599999999997</v>
      </c>
    </row>
    <row r="407" spans="1:3">
      <c r="A407" s="7">
        <v>44763</v>
      </c>
      <c r="B407">
        <v>9.1155000000000008</v>
      </c>
      <c r="C407">
        <v>646.49199999999996</v>
      </c>
    </row>
    <row r="408" spans="1:3">
      <c r="A408" s="7">
        <v>44764</v>
      </c>
      <c r="B408">
        <v>8.9774999999999991</v>
      </c>
      <c r="C408">
        <v>646.20600000000002</v>
      </c>
    </row>
    <row r="409" spans="1:3">
      <c r="A409" s="7">
        <v>44767</v>
      </c>
      <c r="B409">
        <v>8.8689999999999998</v>
      </c>
      <c r="C409">
        <v>630.68100000000004</v>
      </c>
    </row>
    <row r="410" spans="1:3">
      <c r="A410" s="7">
        <v>44768</v>
      </c>
      <c r="B410">
        <v>8.8505000000000003</v>
      </c>
      <c r="C410">
        <v>626.71299999999997</v>
      </c>
    </row>
    <row r="411" spans="1:3">
      <c r="A411" s="7">
        <v>44769</v>
      </c>
      <c r="B411">
        <v>8.849499999999999</v>
      </c>
      <c r="C411">
        <v>630.07100000000003</v>
      </c>
    </row>
    <row r="412" spans="1:3">
      <c r="A412" s="7">
        <v>44770</v>
      </c>
      <c r="B412">
        <v>8.6724999999999994</v>
      </c>
      <c r="C412">
        <v>625.01</v>
      </c>
    </row>
    <row r="413" spans="1:3">
      <c r="A413" s="7">
        <v>44771</v>
      </c>
      <c r="B413">
        <v>8.7040000000000006</v>
      </c>
      <c r="C413">
        <v>630.90200000000004</v>
      </c>
    </row>
    <row r="414" spans="1:3">
      <c r="A414" s="7">
        <v>44774</v>
      </c>
      <c r="B414">
        <v>8.6189999999999998</v>
      </c>
      <c r="C414">
        <v>628.95000000000005</v>
      </c>
    </row>
    <row r="415" spans="1:3">
      <c r="A415" s="7">
        <v>44775</v>
      </c>
      <c r="B415">
        <v>8.6909999999999989</v>
      </c>
      <c r="C415">
        <v>615.32100000000003</v>
      </c>
    </row>
    <row r="416" spans="1:3">
      <c r="A416" s="7">
        <v>44776</v>
      </c>
      <c r="B416">
        <v>8.6084999999999994</v>
      </c>
      <c r="C416">
        <v>610.64700000000005</v>
      </c>
    </row>
    <row r="417" spans="1:3">
      <c r="A417" s="7">
        <v>44777</v>
      </c>
      <c r="B417">
        <v>8.5449999999999999</v>
      </c>
      <c r="C417">
        <v>606.89800000000002</v>
      </c>
    </row>
    <row r="418" spans="1:3">
      <c r="A418" s="7">
        <v>44778</v>
      </c>
      <c r="B418">
        <v>8.6499999999999986</v>
      </c>
      <c r="C418">
        <v>602.9</v>
      </c>
    </row>
    <row r="419" spans="1:3">
      <c r="A419" s="7">
        <v>44781</v>
      </c>
      <c r="B419">
        <v>8.593</v>
      </c>
      <c r="C419">
        <v>603.827</v>
      </c>
    </row>
    <row r="420" spans="1:3">
      <c r="A420" s="7">
        <v>44782</v>
      </c>
      <c r="B420">
        <v>8.597999999999999</v>
      </c>
      <c r="C420">
        <v>601.19100000000003</v>
      </c>
    </row>
    <row r="421" spans="1:3">
      <c r="A421" s="7">
        <v>44783</v>
      </c>
      <c r="B421">
        <v>8.6050000000000004</v>
      </c>
      <c r="C421">
        <v>603.41200000000003</v>
      </c>
    </row>
    <row r="422" spans="1:3">
      <c r="A422" s="7">
        <v>44784</v>
      </c>
      <c r="B422">
        <v>8.4595000000000002</v>
      </c>
      <c r="C422">
        <v>579.33600000000001</v>
      </c>
    </row>
    <row r="423" spans="1:3">
      <c r="A423" s="7">
        <v>44785</v>
      </c>
      <c r="B423">
        <v>8.2675000000000001</v>
      </c>
      <c r="C423">
        <v>564.81899999999996</v>
      </c>
    </row>
    <row r="424" spans="1:3">
      <c r="A424" s="7">
        <v>44788</v>
      </c>
      <c r="B424">
        <v>8.3309999999999995</v>
      </c>
      <c r="C424">
        <v>577.28700000000003</v>
      </c>
    </row>
    <row r="425" spans="1:3">
      <c r="A425" s="7">
        <v>44789</v>
      </c>
      <c r="B425">
        <v>8.3045000000000009</v>
      </c>
      <c r="C425">
        <v>571.62599999999998</v>
      </c>
    </row>
    <row r="426" spans="1:3">
      <c r="A426" s="7">
        <v>44790</v>
      </c>
      <c r="B426">
        <v>8.3550000000000004</v>
      </c>
      <c r="C426">
        <v>565.73699999999997</v>
      </c>
    </row>
    <row r="427" spans="1:3">
      <c r="A427" s="7">
        <v>44791</v>
      </c>
      <c r="B427">
        <v>8.327</v>
      </c>
      <c r="C427">
        <v>565.48</v>
      </c>
    </row>
    <row r="428" spans="1:3">
      <c r="A428" s="7">
        <v>44792</v>
      </c>
      <c r="B428">
        <v>8.375</v>
      </c>
      <c r="C428">
        <v>561.71</v>
      </c>
    </row>
    <row r="429" spans="1:3">
      <c r="A429" s="7">
        <v>44795</v>
      </c>
      <c r="B429">
        <v>8.43</v>
      </c>
      <c r="C429">
        <v>560.97199999999998</v>
      </c>
    </row>
    <row r="430" spans="1:3">
      <c r="A430" s="7">
        <v>44796</v>
      </c>
      <c r="B430">
        <v>8.4489999999999998</v>
      </c>
      <c r="C430">
        <v>559.61900000000003</v>
      </c>
    </row>
    <row r="431" spans="1:3">
      <c r="A431" s="7">
        <v>44797</v>
      </c>
      <c r="B431">
        <v>8.4220000000000006</v>
      </c>
      <c r="C431">
        <v>550.6</v>
      </c>
    </row>
    <row r="432" spans="1:3">
      <c r="A432" s="7">
        <v>44798</v>
      </c>
      <c r="B432">
        <v>8.375</v>
      </c>
      <c r="C432">
        <v>552.59699999999998</v>
      </c>
    </row>
    <row r="433" spans="1:3">
      <c r="A433" s="7">
        <v>44799</v>
      </c>
      <c r="B433">
        <v>8.3979999999999997</v>
      </c>
      <c r="C433">
        <v>551.03399999999999</v>
      </c>
    </row>
    <row r="434" spans="1:3">
      <c r="A434" s="7">
        <v>44802</v>
      </c>
      <c r="B434">
        <v>8.3664999999999985</v>
      </c>
      <c r="C434">
        <v>541.553</v>
      </c>
    </row>
    <row r="435" spans="1:3">
      <c r="A435" s="7">
        <v>44803</v>
      </c>
      <c r="B435">
        <v>8.4390000000000001</v>
      </c>
      <c r="C435">
        <v>547.93200000000002</v>
      </c>
    </row>
    <row r="436" spans="1:3">
      <c r="A436" s="7">
        <v>44804</v>
      </c>
      <c r="B436">
        <v>8.4740000000000002</v>
      </c>
      <c r="C436">
        <v>543.07000000000005</v>
      </c>
    </row>
    <row r="437" spans="1:3">
      <c r="A437" s="7">
        <v>44805</v>
      </c>
      <c r="B437">
        <v>8.484</v>
      </c>
      <c r="C437">
        <v>538.06700000000001</v>
      </c>
    </row>
    <row r="438" spans="1:3">
      <c r="A438" s="7">
        <v>44806</v>
      </c>
      <c r="B438">
        <v>8.4504999999999999</v>
      </c>
      <c r="C438">
        <v>543.12199999999996</v>
      </c>
    </row>
    <row r="439" spans="1:3">
      <c r="A439" s="7">
        <v>44809</v>
      </c>
      <c r="B439">
        <v>8.4504999999999999</v>
      </c>
      <c r="C439">
        <v>543.12199999999996</v>
      </c>
    </row>
    <row r="440" spans="1:3">
      <c r="A440" s="7">
        <v>44810</v>
      </c>
      <c r="B440">
        <v>8.3264999999999993</v>
      </c>
      <c r="C440">
        <v>515.71799999999996</v>
      </c>
    </row>
    <row r="441" spans="1:3">
      <c r="A441" s="7">
        <v>44811</v>
      </c>
      <c r="B441">
        <v>8.3234999999999992</v>
      </c>
      <c r="C441">
        <v>524.40599999999995</v>
      </c>
    </row>
    <row r="442" spans="1:3">
      <c r="A442" s="7">
        <v>44812</v>
      </c>
      <c r="B442">
        <v>8.3180000000000014</v>
      </c>
      <c r="C442">
        <v>518.26499999999999</v>
      </c>
    </row>
    <row r="443" spans="1:3">
      <c r="A443" s="7">
        <v>44813</v>
      </c>
      <c r="B443">
        <v>8.1304999999999996</v>
      </c>
      <c r="C443">
        <v>499.113</v>
      </c>
    </row>
    <row r="444" spans="1:3">
      <c r="A444" s="7">
        <v>44816</v>
      </c>
      <c r="B444">
        <v>8.1140000000000008</v>
      </c>
      <c r="C444">
        <v>494.46499999999997</v>
      </c>
    </row>
    <row r="445" spans="1:3">
      <c r="A445" s="7">
        <v>44817</v>
      </c>
      <c r="B445">
        <v>8.4574999999999996</v>
      </c>
      <c r="C445">
        <v>520.21199999999999</v>
      </c>
    </row>
    <row r="446" spans="1:3">
      <c r="A446" s="7">
        <v>44818</v>
      </c>
      <c r="B446">
        <v>8.7910000000000004</v>
      </c>
      <c r="C446">
        <v>552.00099999999998</v>
      </c>
    </row>
    <row r="447" spans="1:3">
      <c r="A447" s="7">
        <v>44819</v>
      </c>
      <c r="B447">
        <v>8.7889999999999997</v>
      </c>
      <c r="C447">
        <v>545.86699999999996</v>
      </c>
    </row>
    <row r="448" spans="1:3">
      <c r="A448" s="7">
        <v>44820</v>
      </c>
      <c r="B448">
        <v>8.8120000000000012</v>
      </c>
      <c r="C448">
        <v>549.69899999999996</v>
      </c>
    </row>
    <row r="449" spans="1:3">
      <c r="A449" s="7">
        <v>44823</v>
      </c>
      <c r="B449">
        <v>8.8754999999999988</v>
      </c>
      <c r="C449">
        <v>551.29600000000005</v>
      </c>
    </row>
    <row r="450" spans="1:3">
      <c r="A450" s="7">
        <v>44824</v>
      </c>
      <c r="B450">
        <v>8.8410000000000011</v>
      </c>
      <c r="C450">
        <v>540.98699999999997</v>
      </c>
    </row>
    <row r="451" spans="1:3">
      <c r="A451" s="7">
        <v>44825</v>
      </c>
      <c r="B451">
        <v>8.8260000000000005</v>
      </c>
      <c r="C451">
        <v>540.25300000000004</v>
      </c>
    </row>
    <row r="452" spans="1:3">
      <c r="A452" s="7">
        <v>44826</v>
      </c>
      <c r="B452">
        <v>8.9439999999999991</v>
      </c>
      <c r="C452">
        <v>535.24800000000005</v>
      </c>
    </row>
    <row r="453" spans="1:3">
      <c r="A453" s="7">
        <v>44827</v>
      </c>
      <c r="B453">
        <v>8.9420000000000002</v>
      </c>
      <c r="C453">
        <v>535.34500000000003</v>
      </c>
    </row>
    <row r="454" spans="1:3">
      <c r="A454" s="7">
        <v>44830</v>
      </c>
      <c r="B454">
        <v>9.1639999999999997</v>
      </c>
      <c r="C454">
        <v>536.851</v>
      </c>
    </row>
    <row r="455" spans="1:3">
      <c r="A455" s="7">
        <v>44831</v>
      </c>
      <c r="B455">
        <v>9.2729999999999997</v>
      </c>
      <c r="C455">
        <v>550.78300000000002</v>
      </c>
    </row>
    <row r="456" spans="1:3">
      <c r="A456" s="7">
        <v>44832</v>
      </c>
      <c r="B456">
        <v>9.4969999999999999</v>
      </c>
      <c r="C456">
        <v>591.30200000000002</v>
      </c>
    </row>
    <row r="457" spans="1:3">
      <c r="A457" s="7">
        <v>44833</v>
      </c>
      <c r="B457">
        <v>9.5764999999999993</v>
      </c>
      <c r="C457">
        <v>591.29899999999998</v>
      </c>
    </row>
    <row r="458" spans="1:3">
      <c r="A458" s="7">
        <v>44834</v>
      </c>
      <c r="B458">
        <v>9.5820000000000007</v>
      </c>
      <c r="C458">
        <v>586.48800000000006</v>
      </c>
    </row>
    <row r="459" spans="1:3">
      <c r="A459" s="7">
        <v>44837</v>
      </c>
      <c r="B459">
        <v>9.657</v>
      </c>
      <c r="C459">
        <v>615.202</v>
      </c>
    </row>
    <row r="460" spans="1:3">
      <c r="A460" s="7">
        <v>44838</v>
      </c>
      <c r="B460">
        <v>9.5100000000000016</v>
      </c>
      <c r="C460">
        <v>604.97900000000004</v>
      </c>
    </row>
    <row r="461" spans="1:3">
      <c r="A461" s="7">
        <v>44839</v>
      </c>
      <c r="B461">
        <v>9.599499999999999</v>
      </c>
      <c r="C461">
        <v>599.25099999999998</v>
      </c>
    </row>
    <row r="462" spans="1:3">
      <c r="A462" s="7">
        <v>44840</v>
      </c>
      <c r="B462">
        <v>9.535499999999999</v>
      </c>
      <c r="C462">
        <v>585.57100000000003</v>
      </c>
    </row>
    <row r="463" spans="1:3">
      <c r="A463" s="7">
        <v>44841</v>
      </c>
      <c r="B463">
        <v>9.5614999999999988</v>
      </c>
      <c r="C463">
        <v>582.17200000000003</v>
      </c>
    </row>
    <row r="464" spans="1:3">
      <c r="A464" s="7">
        <v>44844</v>
      </c>
      <c r="B464">
        <v>9.5614999999999988</v>
      </c>
      <c r="C464">
        <v>582.17200000000003</v>
      </c>
    </row>
    <row r="465" spans="1:3">
      <c r="A465" s="7">
        <v>44845</v>
      </c>
      <c r="B465">
        <v>9.6440000000000001</v>
      </c>
      <c r="C465">
        <v>585.774</v>
      </c>
    </row>
    <row r="466" spans="1:3">
      <c r="A466" s="7">
        <v>44846</v>
      </c>
      <c r="B466">
        <v>9.6</v>
      </c>
      <c r="C466">
        <v>585.91899999999998</v>
      </c>
    </row>
    <row r="467" spans="1:3">
      <c r="A467" s="7">
        <v>44847</v>
      </c>
      <c r="B467">
        <v>9.5990000000000002</v>
      </c>
      <c r="C467">
        <v>581.9</v>
      </c>
    </row>
    <row r="468" spans="1:3">
      <c r="A468" s="7">
        <v>44848</v>
      </c>
      <c r="B468">
        <v>9.6135000000000002</v>
      </c>
      <c r="C468">
        <v>576.28899999999999</v>
      </c>
    </row>
    <row r="469" spans="1:3">
      <c r="A469" s="7">
        <v>44851</v>
      </c>
      <c r="B469">
        <v>9.6425000000000001</v>
      </c>
      <c r="C469">
        <v>581.89300000000003</v>
      </c>
    </row>
    <row r="470" spans="1:3">
      <c r="A470" s="7">
        <v>44852</v>
      </c>
      <c r="B470">
        <v>9.557500000000001</v>
      </c>
      <c r="C470">
        <v>574.15</v>
      </c>
    </row>
    <row r="471" spans="1:3">
      <c r="A471" s="7">
        <v>44853</v>
      </c>
      <c r="B471">
        <v>9.6404999999999994</v>
      </c>
      <c r="C471">
        <v>568.471</v>
      </c>
    </row>
    <row r="472" spans="1:3">
      <c r="A472" s="7">
        <v>44854</v>
      </c>
      <c r="B472">
        <v>9.6050000000000004</v>
      </c>
      <c r="C472">
        <v>553.78599999999994</v>
      </c>
    </row>
    <row r="473" spans="1:3">
      <c r="A473" s="7">
        <v>44855</v>
      </c>
      <c r="B473">
        <v>9.6005000000000003</v>
      </c>
      <c r="C473">
        <v>560.678</v>
      </c>
    </row>
    <row r="474" spans="1:3">
      <c r="A474" s="7">
        <v>44858</v>
      </c>
      <c r="B474">
        <v>9.5820000000000007</v>
      </c>
      <c r="C474">
        <v>556.06700000000001</v>
      </c>
    </row>
    <row r="475" spans="1:3">
      <c r="A475" s="7">
        <v>44859</v>
      </c>
      <c r="B475">
        <v>9.5025000000000013</v>
      </c>
      <c r="C475">
        <v>558.99699999999996</v>
      </c>
    </row>
    <row r="476" spans="1:3">
      <c r="A476" s="7">
        <v>44860</v>
      </c>
      <c r="B476">
        <v>9.4385000000000012</v>
      </c>
      <c r="C476">
        <v>562.553</v>
      </c>
    </row>
    <row r="477" spans="1:3">
      <c r="A477" s="7">
        <v>44861</v>
      </c>
      <c r="B477">
        <v>9.4845000000000006</v>
      </c>
      <c r="C477">
        <v>577.07600000000002</v>
      </c>
    </row>
    <row r="478" spans="1:3">
      <c r="A478" s="7">
        <v>44862</v>
      </c>
      <c r="B478">
        <v>9.4654999999999987</v>
      </c>
      <c r="C478">
        <v>562.56799999999998</v>
      </c>
    </row>
    <row r="479" spans="1:3">
      <c r="A479" s="7">
        <v>44865</v>
      </c>
      <c r="B479">
        <v>9.3999999999999986</v>
      </c>
      <c r="C479">
        <v>551.60199999999998</v>
      </c>
    </row>
    <row r="480" spans="1:3">
      <c r="A480" s="7">
        <v>44866</v>
      </c>
      <c r="B480">
        <v>9.4175000000000004</v>
      </c>
      <c r="C480">
        <v>550.15499999999997</v>
      </c>
    </row>
    <row r="481" spans="1:3">
      <c r="A481" s="7">
        <v>44867</v>
      </c>
      <c r="B481">
        <v>9.3790000000000013</v>
      </c>
      <c r="C481">
        <v>540.52099999999996</v>
      </c>
    </row>
    <row r="482" spans="1:3">
      <c r="A482" s="7">
        <v>44868</v>
      </c>
      <c r="B482">
        <v>9.4139999999999997</v>
      </c>
      <c r="C482">
        <v>539.78200000000004</v>
      </c>
    </row>
    <row r="483" spans="1:3">
      <c r="A483" s="7">
        <v>44869</v>
      </c>
      <c r="B483">
        <v>9.4269999999999996</v>
      </c>
      <c r="C483">
        <v>542.80399999999997</v>
      </c>
    </row>
    <row r="484" spans="1:3">
      <c r="A484" s="7">
        <v>44872</v>
      </c>
      <c r="B484">
        <v>9.3689999999999998</v>
      </c>
      <c r="C484">
        <v>534.02200000000005</v>
      </c>
    </row>
    <row r="485" spans="1:3">
      <c r="A485" s="7">
        <v>44873</v>
      </c>
      <c r="B485">
        <v>9.3109999999999999</v>
      </c>
      <c r="C485">
        <v>537.95000000000005</v>
      </c>
    </row>
    <row r="486" spans="1:3">
      <c r="A486" s="7">
        <v>44874</v>
      </c>
      <c r="B486">
        <v>9.2085000000000008</v>
      </c>
      <c r="C486">
        <v>533.18700000000001</v>
      </c>
    </row>
    <row r="487" spans="1:3">
      <c r="A487" s="7">
        <v>44875</v>
      </c>
      <c r="B487">
        <v>8.7720000000000002</v>
      </c>
      <c r="C487">
        <v>518.87699999999995</v>
      </c>
    </row>
    <row r="488" spans="1:3">
      <c r="A488" s="7">
        <v>44876</v>
      </c>
      <c r="B488">
        <v>8.7720000000000002</v>
      </c>
      <c r="C488">
        <v>518.87699999999995</v>
      </c>
    </row>
    <row r="489" spans="1:3">
      <c r="A489" s="7">
        <v>44879</v>
      </c>
      <c r="B489">
        <v>7.9934999999999992</v>
      </c>
      <c r="C489">
        <v>448.43099999999998</v>
      </c>
    </row>
    <row r="490" spans="1:3">
      <c r="A490" s="7">
        <v>44880</v>
      </c>
      <c r="B490">
        <v>7.8685</v>
      </c>
      <c r="C490">
        <v>434.45800000000003</v>
      </c>
    </row>
    <row r="491" spans="1:3">
      <c r="A491" s="7">
        <v>44881</v>
      </c>
      <c r="B491">
        <v>7.8454999999999995</v>
      </c>
      <c r="C491">
        <v>439.81200000000001</v>
      </c>
    </row>
    <row r="492" spans="1:3">
      <c r="A492" s="7">
        <v>44882</v>
      </c>
      <c r="B492">
        <v>7.9414999999999996</v>
      </c>
      <c r="C492">
        <v>439.54500000000002</v>
      </c>
    </row>
    <row r="493" spans="1:3">
      <c r="A493" s="7">
        <v>44883</v>
      </c>
      <c r="B493">
        <v>7.9804999999999993</v>
      </c>
      <c r="C493">
        <v>435.5</v>
      </c>
    </row>
    <row r="494" spans="1:3">
      <c r="A494" s="7">
        <v>44886</v>
      </c>
      <c r="B494">
        <v>7.9815000000000005</v>
      </c>
      <c r="C494">
        <v>433.959</v>
      </c>
    </row>
    <row r="495" spans="1:3">
      <c r="A495" s="7">
        <v>44887</v>
      </c>
      <c r="B495">
        <v>7.9314999999999998</v>
      </c>
      <c r="C495">
        <v>437.56599999999997</v>
      </c>
    </row>
    <row r="496" spans="1:3">
      <c r="A496" s="7">
        <v>44888</v>
      </c>
      <c r="B496">
        <v>7.8494999999999999</v>
      </c>
      <c r="C496">
        <v>435.226</v>
      </c>
    </row>
    <row r="497" spans="1:3">
      <c r="A497" s="7">
        <v>44889</v>
      </c>
      <c r="B497">
        <v>7.8494999999999999</v>
      </c>
      <c r="C497">
        <v>435.226</v>
      </c>
    </row>
    <row r="498" spans="1:3">
      <c r="A498" s="7">
        <v>44890</v>
      </c>
      <c r="B498">
        <v>7.8574999999999999</v>
      </c>
      <c r="C498">
        <v>437.79700000000003</v>
      </c>
    </row>
    <row r="499" spans="1:3">
      <c r="A499" s="7">
        <v>44893</v>
      </c>
      <c r="B499">
        <v>7.8719999999999999</v>
      </c>
      <c r="C499">
        <v>429.65100000000001</v>
      </c>
    </row>
    <row r="500" spans="1:3">
      <c r="A500" s="7">
        <v>44894</v>
      </c>
      <c r="B500">
        <v>7.7460000000000004</v>
      </c>
      <c r="C500">
        <v>421.72300000000001</v>
      </c>
    </row>
    <row r="501" spans="1:3">
      <c r="A501" s="7">
        <v>44895</v>
      </c>
      <c r="B501">
        <v>7.65</v>
      </c>
      <c r="C501">
        <v>429.66399999999999</v>
      </c>
    </row>
    <row r="502" spans="1:3">
      <c r="A502" s="7">
        <v>44896</v>
      </c>
      <c r="B502">
        <v>7.5005000000000006</v>
      </c>
      <c r="C502">
        <v>423.20499999999998</v>
      </c>
    </row>
    <row r="503" spans="1:3">
      <c r="A503" s="7">
        <v>44897</v>
      </c>
      <c r="B503">
        <v>7.1065000000000005</v>
      </c>
      <c r="C503">
        <v>385.47699999999998</v>
      </c>
    </row>
    <row r="504" spans="1:3">
      <c r="A504" s="7">
        <v>44900</v>
      </c>
      <c r="B504">
        <v>7.1829999999999998</v>
      </c>
      <c r="C504">
        <v>381.26</v>
      </c>
    </row>
    <row r="505" spans="1:3">
      <c r="A505" s="7">
        <v>44901</v>
      </c>
      <c r="B505">
        <v>7.0575000000000001</v>
      </c>
      <c r="C505">
        <v>372.88200000000001</v>
      </c>
    </row>
    <row r="506" spans="1:3">
      <c r="A506" s="7">
        <v>44902</v>
      </c>
      <c r="B506">
        <v>7.0305</v>
      </c>
      <c r="C506">
        <v>381.11900000000003</v>
      </c>
    </row>
    <row r="507" spans="1:3">
      <c r="A507" s="7">
        <v>44903</v>
      </c>
      <c r="B507">
        <v>7.1404999999999994</v>
      </c>
      <c r="C507">
        <v>384.10399999999998</v>
      </c>
    </row>
    <row r="508" spans="1:3">
      <c r="A508" s="7">
        <v>44904</v>
      </c>
      <c r="B508">
        <v>7.1790000000000003</v>
      </c>
      <c r="C508">
        <v>379.19400000000002</v>
      </c>
    </row>
    <row r="509" spans="1:3">
      <c r="A509" s="7">
        <v>44907</v>
      </c>
      <c r="B509">
        <v>7.1980000000000004</v>
      </c>
      <c r="C509">
        <v>378.84800000000001</v>
      </c>
    </row>
    <row r="510" spans="1:3">
      <c r="A510" s="7">
        <v>44908</v>
      </c>
      <c r="B510">
        <v>7.03</v>
      </c>
      <c r="C510">
        <v>373.85500000000002</v>
      </c>
    </row>
    <row r="511" spans="1:3">
      <c r="A511" s="7">
        <v>44909</v>
      </c>
      <c r="B511">
        <v>6.9190000000000005</v>
      </c>
      <c r="C511">
        <v>366.065</v>
      </c>
    </row>
    <row r="512" spans="1:3">
      <c r="A512" s="7">
        <v>44910</v>
      </c>
      <c r="B512">
        <v>6.923</v>
      </c>
      <c r="C512">
        <v>367.142</v>
      </c>
    </row>
    <row r="513" spans="1:3">
      <c r="A513" s="7">
        <v>44911</v>
      </c>
      <c r="B513">
        <v>6.9619999999999997</v>
      </c>
      <c r="C513">
        <v>368.89</v>
      </c>
    </row>
    <row r="514" spans="1:3">
      <c r="A514" s="7">
        <v>44914</v>
      </c>
      <c r="B514">
        <v>6.9989999999999997</v>
      </c>
      <c r="C514">
        <v>364.56299999999999</v>
      </c>
    </row>
    <row r="515" spans="1:3">
      <c r="A515" s="7">
        <v>44915</v>
      </c>
      <c r="B515">
        <v>6.9820000000000002</v>
      </c>
      <c r="C515">
        <v>355.05</v>
      </c>
    </row>
    <row r="516" spans="1:3">
      <c r="A516" s="7">
        <v>44916</v>
      </c>
      <c r="B516">
        <v>7.008</v>
      </c>
      <c r="C516">
        <v>358.01299999999998</v>
      </c>
    </row>
    <row r="517" spans="1:3">
      <c r="A517" s="7">
        <v>44917</v>
      </c>
      <c r="B517">
        <v>7.0169999999999995</v>
      </c>
      <c r="C517">
        <v>355.923</v>
      </c>
    </row>
    <row r="518" spans="1:3">
      <c r="A518" s="7">
        <v>44918</v>
      </c>
      <c r="B518">
        <v>7.0255000000000001</v>
      </c>
      <c r="C518">
        <v>351.14100000000002</v>
      </c>
    </row>
    <row r="519" spans="1:3">
      <c r="A519" s="7">
        <v>44921</v>
      </c>
      <c r="B519">
        <v>7.0255000000000001</v>
      </c>
      <c r="C519">
        <v>351.14100000000002</v>
      </c>
    </row>
    <row r="520" spans="1:3">
      <c r="A520" s="7">
        <v>44922</v>
      </c>
      <c r="B520">
        <v>7.0214999999999996</v>
      </c>
      <c r="C520">
        <v>343.685</v>
      </c>
    </row>
    <row r="521" spans="1:3">
      <c r="A521" s="7">
        <v>44923</v>
      </c>
      <c r="B521">
        <v>7.0369999999999999</v>
      </c>
      <c r="C521">
        <v>340.32600000000002</v>
      </c>
    </row>
    <row r="522" spans="1:3">
      <c r="A522" s="7">
        <v>44924</v>
      </c>
      <c r="B522">
        <v>7.0244999999999997</v>
      </c>
      <c r="C522">
        <v>343.654</v>
      </c>
    </row>
    <row r="523" spans="1:3">
      <c r="A523" s="7">
        <v>44925</v>
      </c>
      <c r="B523">
        <v>7.0645000000000007</v>
      </c>
      <c r="C523">
        <v>342.76900000000001</v>
      </c>
    </row>
    <row r="524" spans="1:3">
      <c r="A524" s="7">
        <v>44928</v>
      </c>
      <c r="B524">
        <v>7.0645000000000007</v>
      </c>
      <c r="C524">
        <v>342.76900000000001</v>
      </c>
    </row>
    <row r="525" spans="1:3">
      <c r="A525" s="7">
        <v>44929</v>
      </c>
      <c r="B525">
        <v>7.0674999999999999</v>
      </c>
      <c r="C525">
        <v>357.05700000000002</v>
      </c>
    </row>
    <row r="526" spans="1:3">
      <c r="A526" s="7">
        <v>44930</v>
      </c>
      <c r="B526">
        <v>7.0380000000000003</v>
      </c>
      <c r="C526">
        <v>359</v>
      </c>
    </row>
    <row r="527" spans="1:3">
      <c r="A527" s="7">
        <v>44931</v>
      </c>
      <c r="B527">
        <v>7.0605000000000002</v>
      </c>
      <c r="C527">
        <v>355.86799999999999</v>
      </c>
    </row>
    <row r="528" spans="1:3">
      <c r="A528" s="7">
        <v>44932</v>
      </c>
      <c r="B528">
        <v>7.0214999999999996</v>
      </c>
      <c r="C528">
        <v>371.745</v>
      </c>
    </row>
    <row r="529" spans="1:3">
      <c r="A529" s="7">
        <v>44935</v>
      </c>
      <c r="B529">
        <v>6.9580000000000002</v>
      </c>
      <c r="C529">
        <v>367.43900000000002</v>
      </c>
    </row>
    <row r="530" spans="1:3">
      <c r="A530" s="7">
        <v>44936</v>
      </c>
      <c r="B530">
        <v>7.0350000000000001</v>
      </c>
      <c r="C530">
        <v>368.3</v>
      </c>
    </row>
    <row r="531" spans="1:3">
      <c r="A531" s="7">
        <v>44937</v>
      </c>
      <c r="B531">
        <v>6.9510000000000005</v>
      </c>
      <c r="C531">
        <v>366.43299999999999</v>
      </c>
    </row>
    <row r="532" spans="1:3">
      <c r="A532" s="7">
        <v>44938</v>
      </c>
      <c r="B532">
        <v>6.9540000000000006</v>
      </c>
      <c r="C532">
        <v>376.69400000000002</v>
      </c>
    </row>
    <row r="533" spans="1:3">
      <c r="A533" s="7">
        <v>44939</v>
      </c>
      <c r="B533">
        <v>7.0164999999999997</v>
      </c>
      <c r="C533">
        <v>376.10700000000003</v>
      </c>
    </row>
    <row r="534" spans="1:3">
      <c r="A534" s="7">
        <v>44942</v>
      </c>
      <c r="B534">
        <v>7.0164999999999997</v>
      </c>
      <c r="C534">
        <v>376.10700000000003</v>
      </c>
    </row>
    <row r="535" spans="1:3">
      <c r="A535" s="7">
        <v>44943</v>
      </c>
      <c r="B535">
        <v>7.0265000000000004</v>
      </c>
      <c r="C535">
        <v>374.471</v>
      </c>
    </row>
    <row r="536" spans="1:3">
      <c r="A536" s="7">
        <v>44944</v>
      </c>
      <c r="B536">
        <v>6.9420000000000002</v>
      </c>
      <c r="C536">
        <v>383.15</v>
      </c>
    </row>
    <row r="537" spans="1:3">
      <c r="A537" s="7">
        <v>44945</v>
      </c>
      <c r="B537">
        <v>6.9645000000000001</v>
      </c>
      <c r="C537">
        <v>382.71899999999999</v>
      </c>
    </row>
    <row r="538" spans="1:3">
      <c r="A538" s="7">
        <v>44946</v>
      </c>
      <c r="B538">
        <v>6.9785000000000004</v>
      </c>
      <c r="C538">
        <v>375.82299999999998</v>
      </c>
    </row>
    <row r="539" spans="1:3">
      <c r="A539" s="7">
        <v>44949</v>
      </c>
      <c r="B539">
        <v>7.0135000000000005</v>
      </c>
      <c r="C539">
        <v>374.548</v>
      </c>
    </row>
    <row r="540" spans="1:3">
      <c r="A540" s="7">
        <v>44950</v>
      </c>
      <c r="B540">
        <v>6.9589999999999996</v>
      </c>
      <c r="C540">
        <v>374.37900000000002</v>
      </c>
    </row>
    <row r="541" spans="1:3">
      <c r="A541" s="7">
        <v>44951</v>
      </c>
      <c r="B541">
        <v>6.9664999999999999</v>
      </c>
      <c r="C541">
        <v>376.34300000000002</v>
      </c>
    </row>
    <row r="542" spans="1:3">
      <c r="A542" s="7">
        <v>44952</v>
      </c>
      <c r="B542">
        <v>6.9979999999999993</v>
      </c>
      <c r="C542">
        <v>373.13099999999997</v>
      </c>
    </row>
    <row r="543" spans="1:3">
      <c r="A543" s="7">
        <v>44953</v>
      </c>
      <c r="B543">
        <v>6.9674999999999994</v>
      </c>
      <c r="C543">
        <v>368.57</v>
      </c>
    </row>
    <row r="544" spans="1:3">
      <c r="A544" s="7">
        <v>44956</v>
      </c>
      <c r="B544">
        <v>7.0434999999999999</v>
      </c>
      <c r="C544">
        <v>371.62</v>
      </c>
    </row>
    <row r="545" spans="1:3">
      <c r="A545" s="7">
        <v>44957</v>
      </c>
      <c r="B545">
        <v>7.0049999999999999</v>
      </c>
      <c r="C545">
        <v>371.97800000000001</v>
      </c>
    </row>
    <row r="546" spans="1:3">
      <c r="A546" s="7">
        <v>44958</v>
      </c>
      <c r="B546">
        <v>6.9409999999999998</v>
      </c>
      <c r="C546">
        <v>373.96600000000001</v>
      </c>
    </row>
    <row r="547" spans="1:3">
      <c r="A547" s="7">
        <v>44959</v>
      </c>
      <c r="B547">
        <v>6.9515000000000002</v>
      </c>
      <c r="C547">
        <v>377.32400000000001</v>
      </c>
    </row>
    <row r="548" spans="1:3">
      <c r="A548" s="7">
        <v>44960</v>
      </c>
      <c r="B548">
        <v>6.9614999999999991</v>
      </c>
      <c r="C548">
        <v>362.74</v>
      </c>
    </row>
    <row r="549" spans="1:3">
      <c r="A549" s="7">
        <v>44963</v>
      </c>
      <c r="B549">
        <v>7.0205000000000002</v>
      </c>
      <c r="C549">
        <v>355.10700000000003</v>
      </c>
    </row>
    <row r="550" spans="1:3">
      <c r="A550" s="7">
        <v>44964</v>
      </c>
      <c r="B550">
        <v>7.0169999999999995</v>
      </c>
      <c r="C550">
        <v>353.18799999999999</v>
      </c>
    </row>
    <row r="551" spans="1:3">
      <c r="A551" s="7">
        <v>44965</v>
      </c>
      <c r="B551">
        <v>7.0555000000000003</v>
      </c>
      <c r="C551">
        <v>362.28300000000002</v>
      </c>
    </row>
    <row r="552" spans="1:3">
      <c r="A552" s="7">
        <v>44966</v>
      </c>
      <c r="B552">
        <v>7.0739999999999998</v>
      </c>
      <c r="C552">
        <v>358.58100000000002</v>
      </c>
    </row>
    <row r="553" spans="1:3">
      <c r="A553" s="7">
        <v>44967</v>
      </c>
      <c r="B553">
        <v>7.0779999999999994</v>
      </c>
      <c r="C553">
        <v>351.9</v>
      </c>
    </row>
    <row r="554" spans="1:3">
      <c r="A554" s="7">
        <v>44970</v>
      </c>
      <c r="B554">
        <v>7.0904999999999996</v>
      </c>
      <c r="C554">
        <v>354.49700000000001</v>
      </c>
    </row>
    <row r="555" spans="1:3">
      <c r="A555" s="7">
        <v>44971</v>
      </c>
      <c r="B555">
        <v>7.1464999999999996</v>
      </c>
      <c r="C555">
        <v>352.13099999999997</v>
      </c>
    </row>
    <row r="556" spans="1:3">
      <c r="A556" s="7">
        <v>44972</v>
      </c>
      <c r="B556">
        <v>7.2060000000000004</v>
      </c>
      <c r="C556">
        <v>353.24400000000003</v>
      </c>
    </row>
    <row r="557" spans="1:3">
      <c r="A557" s="7">
        <v>44973</v>
      </c>
      <c r="B557">
        <v>7.2505000000000006</v>
      </c>
      <c r="C557">
        <v>353.38799999999998</v>
      </c>
    </row>
    <row r="558" spans="1:3">
      <c r="A558" s="7">
        <v>44974</v>
      </c>
      <c r="B558">
        <v>7.2195</v>
      </c>
      <c r="C558">
        <v>354.57799999999997</v>
      </c>
    </row>
    <row r="559" spans="1:3">
      <c r="A559" s="7">
        <v>44977</v>
      </c>
      <c r="B559">
        <v>7.2195</v>
      </c>
      <c r="C559">
        <v>354.57799999999997</v>
      </c>
    </row>
    <row r="560" spans="1:3">
      <c r="A560" s="7">
        <v>44978</v>
      </c>
      <c r="B560">
        <v>7.3045</v>
      </c>
      <c r="C560">
        <v>348.72199999999998</v>
      </c>
    </row>
    <row r="561" spans="1:3">
      <c r="A561" s="7">
        <v>44979</v>
      </c>
      <c r="B561">
        <v>7.3185000000000002</v>
      </c>
      <c r="C561">
        <v>352.28899999999999</v>
      </c>
    </row>
    <row r="562" spans="1:3">
      <c r="A562" s="7">
        <v>44980</v>
      </c>
      <c r="B562">
        <v>7.2949999999999999</v>
      </c>
      <c r="C562">
        <v>353.75299999999999</v>
      </c>
    </row>
    <row r="563" spans="1:3">
      <c r="A563" s="7">
        <v>44981</v>
      </c>
      <c r="B563">
        <v>7.3460000000000001</v>
      </c>
      <c r="C563">
        <v>349</v>
      </c>
    </row>
    <row r="564" spans="1:3">
      <c r="A564" s="7">
        <v>44984</v>
      </c>
      <c r="B564">
        <v>7.3315000000000001</v>
      </c>
      <c r="C564">
        <v>351.76799999999997</v>
      </c>
    </row>
    <row r="565" spans="1:3">
      <c r="A565" s="7">
        <v>44985</v>
      </c>
      <c r="B565">
        <v>7.3324999999999996</v>
      </c>
      <c r="C565">
        <v>350.38499999999999</v>
      </c>
    </row>
    <row r="566" spans="1:3">
      <c r="A566" s="7">
        <v>44986</v>
      </c>
      <c r="B566">
        <v>7.38</v>
      </c>
      <c r="C566">
        <v>347.80799999999999</v>
      </c>
    </row>
    <row r="567" spans="1:3">
      <c r="A567" s="7">
        <v>44987</v>
      </c>
      <c r="B567">
        <v>7.407</v>
      </c>
      <c r="C567">
        <v>343.91</v>
      </c>
    </row>
    <row r="568" spans="1:3">
      <c r="A568" s="7">
        <v>44988</v>
      </c>
      <c r="B568">
        <v>7.3639999999999999</v>
      </c>
      <c r="C568">
        <v>347.71699999999998</v>
      </c>
    </row>
    <row r="569" spans="1:3">
      <c r="A569" s="7">
        <v>44991</v>
      </c>
      <c r="B569">
        <v>7.42</v>
      </c>
      <c r="C569">
        <v>354.01</v>
      </c>
    </row>
    <row r="570" spans="1:3">
      <c r="A570" s="7">
        <v>44992</v>
      </c>
      <c r="B570">
        <v>7.4550000000000001</v>
      </c>
      <c r="C570">
        <v>354.38299999999998</v>
      </c>
    </row>
    <row r="571" spans="1:3">
      <c r="A571" s="7">
        <v>44993</v>
      </c>
      <c r="B571">
        <v>7.4459999999999997</v>
      </c>
      <c r="C571">
        <v>350.65499999999997</v>
      </c>
    </row>
    <row r="572" spans="1:3">
      <c r="A572" s="7">
        <v>44994</v>
      </c>
      <c r="B572">
        <v>7.4870000000000001</v>
      </c>
      <c r="C572">
        <v>367.93</v>
      </c>
    </row>
    <row r="573" spans="1:3">
      <c r="A573" s="7">
        <v>44995</v>
      </c>
      <c r="B573">
        <v>7.4725000000000001</v>
      </c>
      <c r="C573">
        <v>390.19299999999998</v>
      </c>
    </row>
    <row r="574" spans="1:3">
      <c r="A574" s="7">
        <v>44998</v>
      </c>
      <c r="B574">
        <v>7.5804999999999998</v>
      </c>
      <c r="C574">
        <v>420.74799999999999</v>
      </c>
    </row>
    <row r="575" spans="1:3">
      <c r="A575" s="7">
        <v>44999</v>
      </c>
      <c r="B575">
        <v>7.633</v>
      </c>
      <c r="C575">
        <v>408.46100000000001</v>
      </c>
    </row>
    <row r="576" spans="1:3">
      <c r="A576" s="7">
        <v>45000</v>
      </c>
      <c r="B576">
        <v>7.6080000000000005</v>
      </c>
      <c r="C576">
        <v>431.15899999999999</v>
      </c>
    </row>
    <row r="577" spans="1:3">
      <c r="A577" s="7">
        <v>45001</v>
      </c>
      <c r="B577">
        <v>7.6594999999999995</v>
      </c>
      <c r="C577">
        <v>421.36200000000002</v>
      </c>
    </row>
    <row r="578" spans="1:3">
      <c r="A578" s="7">
        <v>45002</v>
      </c>
      <c r="B578">
        <v>7.6585000000000001</v>
      </c>
      <c r="C578">
        <v>442.58</v>
      </c>
    </row>
    <row r="579" spans="1:3">
      <c r="A579" s="7">
        <v>45005</v>
      </c>
      <c r="B579">
        <v>7.6880000000000006</v>
      </c>
      <c r="C579">
        <v>438.98099999999999</v>
      </c>
    </row>
    <row r="580" spans="1:3">
      <c r="A580" s="7">
        <v>45006</v>
      </c>
      <c r="B580">
        <v>7.7115</v>
      </c>
      <c r="C580">
        <v>425.81900000000002</v>
      </c>
    </row>
    <row r="581" spans="1:3">
      <c r="A581" s="7">
        <v>45007</v>
      </c>
      <c r="B581">
        <v>7.5794999999999995</v>
      </c>
      <c r="C581">
        <v>434.71899999999999</v>
      </c>
    </row>
    <row r="582" spans="1:3">
      <c r="A582" s="7">
        <v>45008</v>
      </c>
      <c r="B582">
        <v>7.5165000000000006</v>
      </c>
      <c r="C582">
        <v>435.36</v>
      </c>
    </row>
    <row r="583" spans="1:3">
      <c r="A583" s="7">
        <v>45009</v>
      </c>
      <c r="B583">
        <v>7.6029999999999998</v>
      </c>
      <c r="C583">
        <v>448.48700000000002</v>
      </c>
    </row>
    <row r="584" spans="1:3">
      <c r="A584" s="7">
        <v>45012</v>
      </c>
      <c r="B584">
        <v>7.6110000000000007</v>
      </c>
      <c r="C584">
        <v>432.471</v>
      </c>
    </row>
    <row r="585" spans="1:3">
      <c r="A585" s="7">
        <v>45013</v>
      </c>
      <c r="B585">
        <v>7.5649999999999995</v>
      </c>
      <c r="C585">
        <v>421.82400000000001</v>
      </c>
    </row>
    <row r="586" spans="1:3">
      <c r="A586" s="7">
        <v>45014</v>
      </c>
      <c r="B586">
        <v>7.5530000000000008</v>
      </c>
      <c r="C586">
        <v>419.51299999999998</v>
      </c>
    </row>
    <row r="587" spans="1:3">
      <c r="A587" s="7">
        <v>45015</v>
      </c>
      <c r="B587">
        <v>7.5190000000000001</v>
      </c>
      <c r="C587">
        <v>417.17</v>
      </c>
    </row>
    <row r="588" spans="1:3">
      <c r="A588" s="7">
        <v>45016</v>
      </c>
      <c r="B588">
        <v>7.4704999999999995</v>
      </c>
      <c r="C588">
        <v>422.47199999999998</v>
      </c>
    </row>
    <row r="589" spans="1:3">
      <c r="A589" s="7">
        <v>45019</v>
      </c>
      <c r="B589">
        <v>7.4630000000000001</v>
      </c>
      <c r="C589">
        <v>428.16199999999998</v>
      </c>
    </row>
    <row r="590" spans="1:3">
      <c r="A590" s="7">
        <v>45020</v>
      </c>
      <c r="B590">
        <v>7.4705000000000004</v>
      </c>
      <c r="C590">
        <v>438.58199999999999</v>
      </c>
    </row>
    <row r="591" spans="1:3">
      <c r="A591" s="7">
        <v>45021</v>
      </c>
      <c r="B591">
        <v>7.4049999999999994</v>
      </c>
      <c r="C591">
        <v>433.40199999999999</v>
      </c>
    </row>
    <row r="592" spans="1:3">
      <c r="A592" s="7">
        <v>45022</v>
      </c>
      <c r="B592">
        <v>7.3934999999999995</v>
      </c>
      <c r="C592">
        <v>432.08600000000001</v>
      </c>
    </row>
    <row r="593" spans="1:3">
      <c r="A593" s="7">
        <v>45023</v>
      </c>
      <c r="B593">
        <v>7.4384999999999994</v>
      </c>
      <c r="C593">
        <v>425.39499999999998</v>
      </c>
    </row>
    <row r="594" spans="1:3">
      <c r="A594" s="7">
        <v>45026</v>
      </c>
      <c r="B594">
        <v>7.3834999999999997</v>
      </c>
      <c r="C594">
        <v>416.93700000000001</v>
      </c>
    </row>
    <row r="595" spans="1:3">
      <c r="A595" s="7">
        <v>45027</v>
      </c>
      <c r="B595">
        <v>7.3505000000000003</v>
      </c>
      <c r="C595">
        <v>413.09699999999998</v>
      </c>
    </row>
    <row r="596" spans="1:3">
      <c r="A596" s="7">
        <v>45028</v>
      </c>
      <c r="B596">
        <v>7.3100000000000005</v>
      </c>
      <c r="C596">
        <v>415.00900000000001</v>
      </c>
    </row>
    <row r="597" spans="1:3">
      <c r="A597" s="7">
        <v>45029</v>
      </c>
      <c r="B597">
        <v>7.3565000000000005</v>
      </c>
      <c r="C597">
        <v>415.64</v>
      </c>
    </row>
    <row r="598" spans="1:3">
      <c r="A598" s="7">
        <v>45030</v>
      </c>
      <c r="B598">
        <v>7.3624999999999998</v>
      </c>
      <c r="C598">
        <v>407.084</v>
      </c>
    </row>
    <row r="599" spans="1:3">
      <c r="A599" s="7">
        <v>45033</v>
      </c>
      <c r="B599">
        <v>7.3964999999999996</v>
      </c>
      <c r="C599">
        <v>400.66300000000001</v>
      </c>
    </row>
    <row r="600" spans="1:3">
      <c r="A600" s="7">
        <v>45034</v>
      </c>
      <c r="B600">
        <v>7.3449999999999998</v>
      </c>
      <c r="C600">
        <v>396.755</v>
      </c>
    </row>
    <row r="601" spans="1:3">
      <c r="A601" s="7">
        <v>45035</v>
      </c>
      <c r="B601">
        <v>7.4005000000000001</v>
      </c>
      <c r="C601">
        <v>401.04599999999999</v>
      </c>
    </row>
    <row r="602" spans="1:3">
      <c r="A602" s="7">
        <v>45036</v>
      </c>
      <c r="B602">
        <v>7.3870000000000005</v>
      </c>
      <c r="C602">
        <v>406.81700000000001</v>
      </c>
    </row>
    <row r="603" spans="1:3">
      <c r="A603" s="7">
        <v>45037</v>
      </c>
      <c r="B603">
        <v>7.415</v>
      </c>
      <c r="C603">
        <v>405.41399999999999</v>
      </c>
    </row>
    <row r="604" spans="1:3">
      <c r="A604" s="7">
        <v>45040</v>
      </c>
      <c r="B604">
        <v>7.3535000000000004</v>
      </c>
      <c r="C604">
        <v>407.98599999999999</v>
      </c>
    </row>
    <row r="605" spans="1:3">
      <c r="A605" s="7">
        <v>45041</v>
      </c>
      <c r="B605">
        <v>7.2445000000000004</v>
      </c>
      <c r="C605">
        <v>408.78800000000001</v>
      </c>
    </row>
    <row r="606" spans="1:3">
      <c r="A606" s="7">
        <v>45042</v>
      </c>
      <c r="B606">
        <v>7.2989999999999995</v>
      </c>
      <c r="C606">
        <v>408.75700000000001</v>
      </c>
    </row>
    <row r="607" spans="1:3">
      <c r="A607" s="7">
        <v>45043</v>
      </c>
      <c r="B607">
        <v>7.35</v>
      </c>
      <c r="C607">
        <v>404.90800000000002</v>
      </c>
    </row>
    <row r="608" spans="1:3">
      <c r="A608" s="7">
        <v>45044</v>
      </c>
      <c r="B608">
        <v>7.2479999999999993</v>
      </c>
      <c r="C608">
        <v>404.18700000000001</v>
      </c>
    </row>
    <row r="609" spans="1:3">
      <c r="A609" s="7">
        <v>45047</v>
      </c>
      <c r="B609">
        <v>7.2785000000000002</v>
      </c>
      <c r="C609">
        <v>391.00799999999998</v>
      </c>
    </row>
    <row r="610" spans="1:3">
      <c r="A610" s="7">
        <v>45048</v>
      </c>
      <c r="B610">
        <v>7.2650000000000006</v>
      </c>
      <c r="C610">
        <v>406.786</v>
      </c>
    </row>
    <row r="611" spans="1:3">
      <c r="A611" s="7">
        <v>45049</v>
      </c>
      <c r="B611">
        <v>7.2200000000000006</v>
      </c>
      <c r="C611">
        <v>413.79500000000002</v>
      </c>
    </row>
    <row r="612" spans="1:3">
      <c r="A612" s="7">
        <v>45050</v>
      </c>
      <c r="B612">
        <v>7.2324999999999999</v>
      </c>
      <c r="C612">
        <v>412.35599999999999</v>
      </c>
    </row>
    <row r="613" spans="1:3">
      <c r="A613" s="7">
        <v>45051</v>
      </c>
      <c r="B613">
        <v>7.3</v>
      </c>
      <c r="C613">
        <v>411.98700000000002</v>
      </c>
    </row>
    <row r="614" spans="1:3">
      <c r="A614" s="7">
        <v>45054</v>
      </c>
      <c r="B614">
        <v>7.3479999999999999</v>
      </c>
      <c r="C614">
        <v>410.31900000000002</v>
      </c>
    </row>
    <row r="615" spans="1:3">
      <c r="A615" s="7">
        <v>45055</v>
      </c>
      <c r="B615">
        <v>7.3285</v>
      </c>
      <c r="C615">
        <v>408.07400000000001</v>
      </c>
    </row>
    <row r="616" spans="1:3">
      <c r="A616" s="7">
        <v>45056</v>
      </c>
      <c r="B616">
        <v>7.3100000000000005</v>
      </c>
      <c r="C616">
        <v>415.81799999999998</v>
      </c>
    </row>
    <row r="617" spans="1:3">
      <c r="A617" s="7">
        <v>45057</v>
      </c>
      <c r="B617">
        <v>7.3535000000000004</v>
      </c>
      <c r="C617">
        <v>424.85899999999998</v>
      </c>
    </row>
    <row r="618" spans="1:3">
      <c r="A618" s="7">
        <v>45058</v>
      </c>
      <c r="B618">
        <v>7.3695000000000004</v>
      </c>
      <c r="C618">
        <v>418.02</v>
      </c>
    </row>
    <row r="619" spans="1:3">
      <c r="A619" s="7">
        <v>45061</v>
      </c>
      <c r="B619">
        <v>7.3424999999999994</v>
      </c>
      <c r="C619">
        <v>413.36099999999999</v>
      </c>
    </row>
    <row r="620" spans="1:3">
      <c r="A620" s="7">
        <v>45062</v>
      </c>
      <c r="B620">
        <v>7.3594999999999997</v>
      </c>
      <c r="C620">
        <v>410.44299999999998</v>
      </c>
    </row>
    <row r="621" spans="1:3">
      <c r="A621" s="7">
        <v>45063</v>
      </c>
      <c r="B621">
        <v>7.3885000000000005</v>
      </c>
      <c r="C621">
        <v>409.05500000000001</v>
      </c>
    </row>
    <row r="622" spans="1:3">
      <c r="A622" s="7">
        <v>45064</v>
      </c>
      <c r="B622">
        <v>7.3970000000000002</v>
      </c>
      <c r="C622">
        <v>399.73399999999998</v>
      </c>
    </row>
    <row r="623" spans="1:3">
      <c r="A623" s="7">
        <v>45065</v>
      </c>
      <c r="B623">
        <v>7.415</v>
      </c>
      <c r="C623">
        <v>397.51400000000001</v>
      </c>
    </row>
    <row r="624" spans="1:3">
      <c r="A624" s="7">
        <v>45068</v>
      </c>
      <c r="B624">
        <v>7.4104999999999999</v>
      </c>
      <c r="C624">
        <v>393.12799999999999</v>
      </c>
    </row>
    <row r="625" spans="1:3">
      <c r="A625" s="7">
        <v>45069</v>
      </c>
      <c r="B625">
        <v>7.4079999999999995</v>
      </c>
      <c r="C625">
        <v>394.34100000000001</v>
      </c>
    </row>
    <row r="626" spans="1:3">
      <c r="A626" s="7">
        <v>45070</v>
      </c>
      <c r="B626">
        <v>7.4610000000000003</v>
      </c>
      <c r="C626">
        <v>393.49400000000003</v>
      </c>
    </row>
    <row r="627" spans="1:3">
      <c r="A627" s="7">
        <v>45071</v>
      </c>
      <c r="B627">
        <v>7.5184999999999995</v>
      </c>
      <c r="C627">
        <v>387.81400000000002</v>
      </c>
    </row>
    <row r="628" spans="1:3">
      <c r="A628" s="7">
        <v>45072</v>
      </c>
      <c r="B628">
        <v>7.4399999999999995</v>
      </c>
      <c r="C628">
        <v>380.26600000000002</v>
      </c>
    </row>
    <row r="629" spans="1:3">
      <c r="A629" s="7">
        <v>45075</v>
      </c>
      <c r="B629">
        <v>7.4399999999999995</v>
      </c>
      <c r="C629">
        <v>380.26600000000002</v>
      </c>
    </row>
    <row r="630" spans="1:3">
      <c r="A630" s="7">
        <v>45076</v>
      </c>
      <c r="B630">
        <v>7.4139999999999997</v>
      </c>
      <c r="C630">
        <v>390.01100000000002</v>
      </c>
    </row>
    <row r="631" spans="1:3">
      <c r="A631" s="7">
        <v>45077</v>
      </c>
      <c r="B631">
        <v>7.4365000000000006</v>
      </c>
      <c r="C631">
        <v>397.50700000000001</v>
      </c>
    </row>
    <row r="632" spans="1:3">
      <c r="A632" s="7">
        <v>45078</v>
      </c>
      <c r="B632">
        <v>7.399</v>
      </c>
      <c r="C632">
        <v>399.416</v>
      </c>
    </row>
    <row r="633" spans="1:3">
      <c r="A633" s="7">
        <v>45079</v>
      </c>
      <c r="B633">
        <v>7.452</v>
      </c>
      <c r="C633">
        <v>390.52600000000001</v>
      </c>
    </row>
    <row r="634" spans="1:3">
      <c r="A634" s="7">
        <v>45082</v>
      </c>
      <c r="B634">
        <v>7.3780000000000001</v>
      </c>
      <c r="C634">
        <v>387.185</v>
      </c>
    </row>
    <row r="635" spans="1:3">
      <c r="A635" s="7">
        <v>45083</v>
      </c>
      <c r="B635">
        <v>7.4744999999999999</v>
      </c>
      <c r="C635">
        <v>398.74700000000001</v>
      </c>
    </row>
    <row r="636" spans="1:3">
      <c r="A636" s="7">
        <v>45084</v>
      </c>
      <c r="B636">
        <v>7.4220000000000006</v>
      </c>
      <c r="C636">
        <v>380.13900000000001</v>
      </c>
    </row>
    <row r="637" spans="1:3">
      <c r="A637" s="7">
        <v>45085</v>
      </c>
      <c r="B637">
        <v>7.3484999999999996</v>
      </c>
      <c r="C637">
        <v>380.65100000000001</v>
      </c>
    </row>
    <row r="638" spans="1:3">
      <c r="A638" s="7">
        <v>45086</v>
      </c>
      <c r="B638">
        <v>7.4080000000000004</v>
      </c>
      <c r="C638">
        <v>381.86900000000003</v>
      </c>
    </row>
    <row r="639" spans="1:3">
      <c r="A639" s="7">
        <v>45089</v>
      </c>
      <c r="B639">
        <v>7.3520000000000003</v>
      </c>
      <c r="C639">
        <v>378.27100000000002</v>
      </c>
    </row>
    <row r="640" spans="1:3">
      <c r="A640" s="7">
        <v>45090</v>
      </c>
      <c r="B640">
        <v>7.4124999999999996</v>
      </c>
      <c r="C640">
        <v>375.09300000000002</v>
      </c>
    </row>
    <row r="641" spans="1:3">
      <c r="A641" s="7">
        <v>45091</v>
      </c>
      <c r="B641">
        <v>7.391</v>
      </c>
      <c r="C641">
        <v>373.63</v>
      </c>
    </row>
    <row r="642" spans="1:3">
      <c r="A642" s="7">
        <v>45092</v>
      </c>
      <c r="B642">
        <v>7.35</v>
      </c>
      <c r="C642">
        <v>376.42</v>
      </c>
    </row>
    <row r="643" spans="1:3">
      <c r="A643" s="7">
        <v>45093</v>
      </c>
      <c r="B643">
        <v>7.3934999999999995</v>
      </c>
      <c r="C643">
        <v>374.59100000000001</v>
      </c>
    </row>
    <row r="644" spans="1:3">
      <c r="A644" s="7">
        <v>45096</v>
      </c>
      <c r="B644">
        <v>7.3934999999999995</v>
      </c>
      <c r="C644">
        <v>374.59100000000001</v>
      </c>
    </row>
    <row r="645" spans="1:3">
      <c r="A645" s="7">
        <v>45097</v>
      </c>
      <c r="B645">
        <v>7.3944999999999999</v>
      </c>
      <c r="C645">
        <v>377.76900000000001</v>
      </c>
    </row>
    <row r="646" spans="1:3">
      <c r="A646" s="7">
        <v>45098</v>
      </c>
      <c r="B646">
        <v>7.3555000000000001</v>
      </c>
      <c r="C646">
        <v>374.01600000000002</v>
      </c>
    </row>
    <row r="647" spans="1:3">
      <c r="A647" s="7">
        <v>45099</v>
      </c>
      <c r="B647">
        <v>7.375</v>
      </c>
      <c r="C647">
        <v>367.74700000000001</v>
      </c>
    </row>
    <row r="648" spans="1:3">
      <c r="A648" s="7">
        <v>45100</v>
      </c>
      <c r="B648">
        <v>7.3514999999999997</v>
      </c>
      <c r="C648">
        <v>370.72800000000001</v>
      </c>
    </row>
    <row r="649" spans="1:3">
      <c r="A649" s="7">
        <v>45103</v>
      </c>
      <c r="B649">
        <v>7.3525</v>
      </c>
      <c r="C649">
        <v>372.423</v>
      </c>
    </row>
    <row r="650" spans="1:3">
      <c r="A650" s="7">
        <v>45104</v>
      </c>
      <c r="B650">
        <v>7.3324999999999996</v>
      </c>
      <c r="C650">
        <v>365.423</v>
      </c>
    </row>
    <row r="651" spans="1:3">
      <c r="A651" s="7">
        <v>45105</v>
      </c>
      <c r="B651">
        <v>7.2955000000000005</v>
      </c>
      <c r="C651">
        <v>367.428</v>
      </c>
    </row>
    <row r="652" spans="1:3">
      <c r="A652" s="7">
        <v>45106</v>
      </c>
      <c r="B652">
        <v>7.4034999999999993</v>
      </c>
      <c r="C652">
        <v>363.30700000000002</v>
      </c>
    </row>
    <row r="653" spans="1:3">
      <c r="A653" s="7">
        <v>45107</v>
      </c>
      <c r="B653">
        <v>7.3140000000000001</v>
      </c>
      <c r="C653">
        <v>351.84899999999999</v>
      </c>
    </row>
    <row r="654" spans="1:3">
      <c r="A654" s="7">
        <v>45110</v>
      </c>
      <c r="B654">
        <v>7.3785000000000007</v>
      </c>
      <c r="C654">
        <v>355.14699999999999</v>
      </c>
    </row>
    <row r="655" spans="1:3">
      <c r="A655" s="7">
        <v>45111</v>
      </c>
      <c r="B655">
        <v>7.3785000000000007</v>
      </c>
      <c r="C655">
        <v>355.14699999999999</v>
      </c>
    </row>
    <row r="656" spans="1:3">
      <c r="A656" s="7">
        <v>45112</v>
      </c>
      <c r="B656">
        <v>7.3944999999999999</v>
      </c>
      <c r="C656">
        <v>350.214</v>
      </c>
    </row>
    <row r="657" spans="1:3">
      <c r="A657" s="7">
        <v>45113</v>
      </c>
      <c r="B657">
        <v>7.4525000000000006</v>
      </c>
      <c r="C657">
        <v>345.65699999999998</v>
      </c>
    </row>
    <row r="658" spans="1:3">
      <c r="A658" s="7">
        <v>45114</v>
      </c>
      <c r="B658">
        <v>7.4994999999999994</v>
      </c>
      <c r="C658">
        <v>347.32100000000003</v>
      </c>
    </row>
    <row r="659" spans="1:3">
      <c r="A659" s="7">
        <v>45117</v>
      </c>
      <c r="B659">
        <v>7.4595000000000002</v>
      </c>
      <c r="C659">
        <v>354.96499999999997</v>
      </c>
    </row>
    <row r="660" spans="1:3">
      <c r="A660" s="7">
        <v>45118</v>
      </c>
      <c r="B660">
        <v>7.4425000000000008</v>
      </c>
      <c r="C660">
        <v>355.28399999999999</v>
      </c>
    </row>
    <row r="661" spans="1:3">
      <c r="A661" s="7">
        <v>45119</v>
      </c>
      <c r="B661">
        <v>7.4130000000000003</v>
      </c>
      <c r="C661">
        <v>366.34899999999999</v>
      </c>
    </row>
    <row r="662" spans="1:3">
      <c r="A662" s="7">
        <v>45120</v>
      </c>
      <c r="B662">
        <v>7.3654999999999999</v>
      </c>
      <c r="C662">
        <v>373.34300000000002</v>
      </c>
    </row>
    <row r="663" spans="1:3">
      <c r="A663" s="7">
        <v>45121</v>
      </c>
      <c r="B663">
        <v>7.4130000000000003</v>
      </c>
      <c r="C663">
        <v>369.06400000000002</v>
      </c>
    </row>
    <row r="664" spans="1:3">
      <c r="A664" s="7">
        <v>45124</v>
      </c>
      <c r="B664">
        <v>7.3825000000000003</v>
      </c>
      <c r="C664">
        <v>369.21600000000001</v>
      </c>
    </row>
    <row r="665" spans="1:3">
      <c r="A665" s="7">
        <v>45125</v>
      </c>
      <c r="B665">
        <v>7.3585000000000003</v>
      </c>
      <c r="C665">
        <v>368.66899999999998</v>
      </c>
    </row>
    <row r="666" spans="1:3">
      <c r="A666" s="7">
        <v>45126</v>
      </c>
      <c r="B666">
        <v>7.3505000000000003</v>
      </c>
      <c r="C666">
        <v>369.88400000000001</v>
      </c>
    </row>
    <row r="667" spans="1:3">
      <c r="A667" s="7">
        <v>45127</v>
      </c>
      <c r="B667">
        <v>7.3324999999999996</v>
      </c>
      <c r="C667">
        <v>356.57</v>
      </c>
    </row>
    <row r="668" spans="1:3">
      <c r="A668" s="7">
        <v>45128</v>
      </c>
      <c r="B668">
        <v>7.3380000000000001</v>
      </c>
      <c r="C668">
        <v>357.678</v>
      </c>
    </row>
    <row r="669" spans="1:3">
      <c r="A669" s="7">
        <v>45131</v>
      </c>
      <c r="B669">
        <v>7.3265000000000002</v>
      </c>
      <c r="C669">
        <v>350.33800000000002</v>
      </c>
    </row>
    <row r="670" spans="1:3">
      <c r="A670" s="7">
        <v>45132</v>
      </c>
      <c r="B670">
        <v>7.3045</v>
      </c>
      <c r="C670">
        <v>347.70600000000002</v>
      </c>
    </row>
    <row r="671" spans="1:3">
      <c r="A671" s="7">
        <v>45133</v>
      </c>
      <c r="B671">
        <v>7.2114999999999991</v>
      </c>
      <c r="C671">
        <v>341.279</v>
      </c>
    </row>
    <row r="672" spans="1:3">
      <c r="A672" s="7">
        <v>45134</v>
      </c>
      <c r="B672">
        <v>7.2130000000000001</v>
      </c>
      <c r="C672">
        <v>329.26</v>
      </c>
    </row>
    <row r="673" spans="1:3">
      <c r="A673" s="7">
        <v>45135</v>
      </c>
      <c r="B673">
        <v>7.2115</v>
      </c>
      <c r="C673">
        <v>334.53300000000002</v>
      </c>
    </row>
    <row r="674" spans="1:3">
      <c r="A674" s="7">
        <v>45138</v>
      </c>
      <c r="B674">
        <v>7.1515000000000004</v>
      </c>
      <c r="C674">
        <v>328.84199999999998</v>
      </c>
    </row>
    <row r="675" spans="1:3">
      <c r="A675" s="7">
        <v>45139</v>
      </c>
      <c r="B675">
        <v>7.17</v>
      </c>
      <c r="C675">
        <v>326.81900000000002</v>
      </c>
    </row>
    <row r="676" spans="1:3">
      <c r="A676" s="7">
        <v>45140</v>
      </c>
      <c r="B676">
        <v>7.2010000000000005</v>
      </c>
      <c r="C676">
        <v>327.46899999999999</v>
      </c>
    </row>
    <row r="677" spans="1:3">
      <c r="A677" s="7">
        <v>45141</v>
      </c>
      <c r="B677">
        <v>7.2155000000000005</v>
      </c>
      <c r="C677">
        <v>321.096</v>
      </c>
    </row>
    <row r="678" spans="1:3">
      <c r="A678" s="7">
        <v>45142</v>
      </c>
      <c r="B678">
        <v>7.1705000000000005</v>
      </c>
      <c r="C678">
        <v>332.29199999999997</v>
      </c>
    </row>
    <row r="679" spans="1:3">
      <c r="A679" s="7">
        <v>45145</v>
      </c>
      <c r="B679">
        <v>7.218</v>
      </c>
      <c r="C679">
        <v>334.17099999999999</v>
      </c>
    </row>
    <row r="680" spans="1:3">
      <c r="A680" s="7">
        <v>45146</v>
      </c>
      <c r="B680">
        <v>7.2069999999999999</v>
      </c>
      <c r="C680">
        <v>338.88</v>
      </c>
    </row>
    <row r="681" spans="1:3">
      <c r="A681" s="7">
        <v>45147</v>
      </c>
      <c r="B681">
        <v>7.2089999999999996</v>
      </c>
      <c r="C681">
        <v>337.149</v>
      </c>
    </row>
    <row r="682" spans="1:3">
      <c r="A682" s="7">
        <v>45148</v>
      </c>
      <c r="B682">
        <v>7.242</v>
      </c>
      <c r="C682">
        <v>331.10599999999999</v>
      </c>
    </row>
    <row r="683" spans="1:3">
      <c r="A683" s="7">
        <v>45149</v>
      </c>
      <c r="B683">
        <v>7.2309999999999999</v>
      </c>
      <c r="C683">
        <v>323.72800000000001</v>
      </c>
    </row>
    <row r="684" spans="1:3">
      <c r="A684" s="7">
        <v>45152</v>
      </c>
      <c r="B684">
        <v>7.2335000000000003</v>
      </c>
      <c r="C684">
        <v>318.541</v>
      </c>
    </row>
    <row r="685" spans="1:3">
      <c r="A685" s="7">
        <v>45153</v>
      </c>
      <c r="B685">
        <v>7.3464999999999998</v>
      </c>
      <c r="C685">
        <v>327.80599999999998</v>
      </c>
    </row>
    <row r="686" spans="1:3">
      <c r="A686" s="7">
        <v>45154</v>
      </c>
      <c r="B686">
        <v>7.3514999999999997</v>
      </c>
      <c r="C686">
        <v>325.28699999999998</v>
      </c>
    </row>
    <row r="687" spans="1:3">
      <c r="A687" s="7">
        <v>45155</v>
      </c>
      <c r="B687">
        <v>7.3205</v>
      </c>
      <c r="C687">
        <v>320.04399999999998</v>
      </c>
    </row>
    <row r="688" spans="1:3">
      <c r="A688" s="7">
        <v>45156</v>
      </c>
      <c r="B688">
        <v>7.3475000000000001</v>
      </c>
      <c r="C688">
        <v>324.51100000000002</v>
      </c>
    </row>
    <row r="689" spans="1:3">
      <c r="A689" s="7">
        <v>45159</v>
      </c>
      <c r="B689">
        <v>7.3795000000000002</v>
      </c>
      <c r="C689">
        <v>319.18099999999998</v>
      </c>
    </row>
    <row r="690" spans="1:3">
      <c r="A690" s="7">
        <v>45160</v>
      </c>
      <c r="B690">
        <v>7.4004999999999992</v>
      </c>
      <c r="C690">
        <v>320.79300000000001</v>
      </c>
    </row>
    <row r="691" spans="1:3">
      <c r="A691" s="7">
        <v>45161</v>
      </c>
      <c r="B691">
        <v>7.3375000000000004</v>
      </c>
      <c r="C691">
        <v>326.81099999999998</v>
      </c>
    </row>
    <row r="692" spans="1:3">
      <c r="A692" s="7">
        <v>45162</v>
      </c>
      <c r="B692">
        <v>7.3740000000000006</v>
      </c>
      <c r="C692">
        <v>326.15699999999998</v>
      </c>
    </row>
    <row r="693" spans="1:3">
      <c r="A693" s="7">
        <v>45163</v>
      </c>
      <c r="B693">
        <v>7.37</v>
      </c>
      <c r="C693">
        <v>324.91800000000001</v>
      </c>
    </row>
    <row r="694" spans="1:3">
      <c r="A694" s="7">
        <v>45166</v>
      </c>
      <c r="B694">
        <v>7.3795000000000002</v>
      </c>
      <c r="C694">
        <v>329.714</v>
      </c>
    </row>
    <row r="695" spans="1:3">
      <c r="A695" s="7">
        <v>45167</v>
      </c>
      <c r="B695">
        <v>7.3089999999999993</v>
      </c>
      <c r="C695">
        <v>332.77800000000002</v>
      </c>
    </row>
    <row r="696" spans="1:3">
      <c r="A696" s="7">
        <v>45168</v>
      </c>
      <c r="B696">
        <v>7.3040000000000003</v>
      </c>
      <c r="C696">
        <v>333.32299999999998</v>
      </c>
    </row>
    <row r="697" spans="1:3">
      <c r="A697" s="7">
        <v>45169</v>
      </c>
      <c r="B697">
        <v>7.2469999999999999</v>
      </c>
      <c r="C697">
        <v>329.56799999999998</v>
      </c>
    </row>
    <row r="698" spans="1:3">
      <c r="A698" s="7">
        <v>45170</v>
      </c>
      <c r="B698">
        <v>7.3160000000000007</v>
      </c>
      <c r="C698">
        <v>331.75900000000001</v>
      </c>
    </row>
    <row r="699" spans="1:3">
      <c r="A699" s="7">
        <v>45173</v>
      </c>
      <c r="B699">
        <v>7.3160000000000007</v>
      </c>
      <c r="C699">
        <v>331.75900000000001</v>
      </c>
    </row>
    <row r="700" spans="1:3">
      <c r="A700" s="7">
        <v>45174</v>
      </c>
      <c r="B700">
        <v>7.3025000000000002</v>
      </c>
      <c r="C700">
        <v>322.51299999999998</v>
      </c>
    </row>
    <row r="701" spans="1:3">
      <c r="A701" s="7">
        <v>45175</v>
      </c>
      <c r="B701">
        <v>7.35</v>
      </c>
      <c r="C701">
        <v>323.75099999999998</v>
      </c>
    </row>
    <row r="702" spans="1:3">
      <c r="A702" s="7">
        <v>45176</v>
      </c>
      <c r="B702">
        <v>7.3215000000000003</v>
      </c>
      <c r="C702">
        <v>324.36799999999999</v>
      </c>
    </row>
    <row r="703" spans="1:3">
      <c r="A703" s="7">
        <v>45177</v>
      </c>
      <c r="B703">
        <v>7.3595000000000006</v>
      </c>
      <c r="C703">
        <v>325.553</v>
      </c>
    </row>
    <row r="704" spans="1:3">
      <c r="A704" s="7">
        <v>45180</v>
      </c>
      <c r="B704">
        <v>7.3785000000000007</v>
      </c>
      <c r="C704">
        <v>326.03399999999999</v>
      </c>
    </row>
    <row r="705" spans="1:3">
      <c r="A705" s="7">
        <v>45181</v>
      </c>
      <c r="B705">
        <v>7.5</v>
      </c>
      <c r="C705">
        <v>337.28199999999998</v>
      </c>
    </row>
    <row r="706" spans="1:3">
      <c r="A706" s="7">
        <v>45182</v>
      </c>
      <c r="B706">
        <v>7.6355000000000004</v>
      </c>
      <c r="C706">
        <v>354.60199999999998</v>
      </c>
    </row>
    <row r="707" spans="1:3">
      <c r="A707" s="7">
        <v>45183</v>
      </c>
      <c r="B707">
        <v>7.6274999999999995</v>
      </c>
      <c r="C707">
        <v>350.61599999999999</v>
      </c>
    </row>
    <row r="708" spans="1:3">
      <c r="A708" s="7">
        <v>45184</v>
      </c>
      <c r="B708">
        <v>7.6095000000000006</v>
      </c>
      <c r="C708">
        <v>344.49900000000002</v>
      </c>
    </row>
    <row r="709" spans="1:3">
      <c r="A709" s="7">
        <v>45187</v>
      </c>
      <c r="B709">
        <v>7.47</v>
      </c>
      <c r="C709">
        <v>332.56299999999999</v>
      </c>
    </row>
    <row r="710" spans="1:3">
      <c r="A710" s="7">
        <v>45188</v>
      </c>
      <c r="B710">
        <v>7.7989999999999995</v>
      </c>
      <c r="C710">
        <v>359.06400000000002</v>
      </c>
    </row>
    <row r="711" spans="1:3">
      <c r="A711" s="7">
        <v>45189</v>
      </c>
      <c r="B711">
        <v>7.73</v>
      </c>
      <c r="C711">
        <v>345.57100000000003</v>
      </c>
    </row>
    <row r="712" spans="1:3">
      <c r="A712" s="7">
        <v>45190</v>
      </c>
      <c r="B712">
        <v>7.7949999999999999</v>
      </c>
      <c r="C712">
        <v>346.65199999999999</v>
      </c>
    </row>
    <row r="713" spans="1:3">
      <c r="A713" s="7">
        <v>45191</v>
      </c>
      <c r="B713">
        <v>7.7490000000000006</v>
      </c>
      <c r="C713">
        <v>348.41699999999997</v>
      </c>
    </row>
    <row r="714" spans="1:3">
      <c r="A714" s="7">
        <v>45194</v>
      </c>
      <c r="B714">
        <v>7.9279999999999999</v>
      </c>
      <c r="C714">
        <v>359.49799999999999</v>
      </c>
    </row>
    <row r="715" spans="1:3">
      <c r="A715" s="7">
        <v>45195</v>
      </c>
      <c r="B715">
        <v>7.972999999999999</v>
      </c>
      <c r="C715">
        <v>365.089</v>
      </c>
    </row>
    <row r="716" spans="1:3">
      <c r="A716" s="7">
        <v>45196</v>
      </c>
      <c r="B716">
        <v>8.0564999999999998</v>
      </c>
      <c r="C716">
        <v>365.89100000000002</v>
      </c>
    </row>
    <row r="717" spans="1:3">
      <c r="A717" s="7">
        <v>45197</v>
      </c>
      <c r="B717">
        <v>8.0809999999999995</v>
      </c>
      <c r="C717">
        <v>373.67200000000003</v>
      </c>
    </row>
    <row r="718" spans="1:3">
      <c r="A718" s="7">
        <v>45198</v>
      </c>
      <c r="B718">
        <v>8.1445000000000007</v>
      </c>
      <c r="C718">
        <v>381.45699999999999</v>
      </c>
    </row>
    <row r="719" spans="1:3">
      <c r="A719" s="7">
        <v>45201</v>
      </c>
      <c r="B719">
        <v>8.1939999999999991</v>
      </c>
      <c r="C719">
        <v>376.166</v>
      </c>
    </row>
    <row r="720" spans="1:3">
      <c r="A720" s="7">
        <v>45202</v>
      </c>
      <c r="B720">
        <v>8.3754999999999988</v>
      </c>
      <c r="C720">
        <v>384.81200000000001</v>
      </c>
    </row>
    <row r="721" spans="1:3">
      <c r="A721" s="7">
        <v>45203</v>
      </c>
      <c r="B721">
        <v>8.4134999999999991</v>
      </c>
      <c r="C721">
        <v>395.09500000000003</v>
      </c>
    </row>
    <row r="722" spans="1:3">
      <c r="A722" s="7">
        <v>45204</v>
      </c>
      <c r="B722">
        <v>8.3754999999999988</v>
      </c>
      <c r="C722">
        <v>395.15199999999999</v>
      </c>
    </row>
    <row r="723" spans="1:3">
      <c r="A723" s="7">
        <v>45205</v>
      </c>
      <c r="B723">
        <v>8.4555000000000007</v>
      </c>
      <c r="C723">
        <v>395.774</v>
      </c>
    </row>
    <row r="724" spans="1:3">
      <c r="A724" s="7">
        <v>45208</v>
      </c>
      <c r="B724">
        <v>8.4555000000000007</v>
      </c>
      <c r="C724">
        <v>395.774</v>
      </c>
    </row>
    <row r="725" spans="1:3">
      <c r="A725" s="7">
        <v>45209</v>
      </c>
      <c r="B725">
        <v>8.0689999999999991</v>
      </c>
      <c r="C725">
        <v>371.113</v>
      </c>
    </row>
    <row r="726" spans="1:3">
      <c r="A726" s="7">
        <v>45211</v>
      </c>
      <c r="B726">
        <v>8.1810000000000009</v>
      </c>
      <c r="C726">
        <v>376.13499999999999</v>
      </c>
    </row>
    <row r="727" spans="1:3">
      <c r="A727" s="7">
        <v>45212</v>
      </c>
      <c r="B727">
        <v>8.2055000000000007</v>
      </c>
      <c r="C727">
        <v>384.56700000000001</v>
      </c>
    </row>
    <row r="728" spans="1:3">
      <c r="A728" s="7">
        <v>45215</v>
      </c>
      <c r="B728">
        <v>8.2469999999999999</v>
      </c>
      <c r="C728">
        <v>381.327</v>
      </c>
    </row>
    <row r="729" spans="1:3">
      <c r="A729" s="7">
        <v>45216</v>
      </c>
      <c r="B729">
        <v>8.2880000000000003</v>
      </c>
      <c r="C729">
        <v>370.661</v>
      </c>
    </row>
    <row r="730" spans="1:3">
      <c r="A730" s="7">
        <v>45217</v>
      </c>
      <c r="B730">
        <v>8.2635000000000005</v>
      </c>
      <c r="C730">
        <v>361.49299999999999</v>
      </c>
    </row>
    <row r="731" spans="1:3">
      <c r="A731" s="7">
        <v>45218</v>
      </c>
      <c r="B731">
        <v>8.3640000000000008</v>
      </c>
      <c r="C731">
        <v>368.85700000000003</v>
      </c>
    </row>
    <row r="732" spans="1:3">
      <c r="A732" s="7">
        <v>45219</v>
      </c>
      <c r="B732">
        <v>8.3315000000000001</v>
      </c>
      <c r="C732">
        <v>375.01100000000002</v>
      </c>
    </row>
    <row r="733" spans="1:3">
      <c r="A733" s="7">
        <v>45222</v>
      </c>
      <c r="B733">
        <v>8.3324999999999996</v>
      </c>
      <c r="C733">
        <v>381.57100000000003</v>
      </c>
    </row>
    <row r="734" spans="1:3">
      <c r="A734" s="7">
        <v>45223</v>
      </c>
      <c r="B734">
        <v>8.2424999999999997</v>
      </c>
      <c r="C734">
        <v>371.50400000000002</v>
      </c>
    </row>
    <row r="735" spans="1:3">
      <c r="A735" s="7">
        <v>45224</v>
      </c>
      <c r="B735">
        <v>8.3384999999999998</v>
      </c>
      <c r="C735">
        <v>370.91800000000001</v>
      </c>
    </row>
    <row r="736" spans="1:3">
      <c r="A736" s="7">
        <v>45225</v>
      </c>
      <c r="B736">
        <v>8.2630000000000017</v>
      </c>
      <c r="C736">
        <v>374.96699999999998</v>
      </c>
    </row>
    <row r="737" spans="1:3">
      <c r="A737" s="7">
        <v>45226</v>
      </c>
      <c r="B737">
        <v>8.2794999999999987</v>
      </c>
      <c r="C737">
        <v>380.71</v>
      </c>
    </row>
    <row r="738" spans="1:3">
      <c r="A738" s="7">
        <v>45229</v>
      </c>
      <c r="B738">
        <v>8.2639999999999993</v>
      </c>
      <c r="C738">
        <v>373.60500000000002</v>
      </c>
    </row>
    <row r="739" spans="1:3">
      <c r="A739" s="7">
        <v>45230</v>
      </c>
      <c r="B739">
        <v>8.2379999999999995</v>
      </c>
      <c r="C739">
        <v>367.959</v>
      </c>
    </row>
    <row r="740" spans="1:3">
      <c r="A740" s="7">
        <v>45231</v>
      </c>
      <c r="B740">
        <v>8.093</v>
      </c>
      <c r="C740">
        <v>373.16800000000001</v>
      </c>
    </row>
    <row r="741" spans="1:3">
      <c r="A741" s="7">
        <v>45232</v>
      </c>
      <c r="B741">
        <v>7.9275000000000002</v>
      </c>
      <c r="C741">
        <v>359.142</v>
      </c>
    </row>
    <row r="742" spans="1:3">
      <c r="A742" s="7">
        <v>45233</v>
      </c>
      <c r="B742">
        <v>7.7629999999999999</v>
      </c>
      <c r="C742">
        <v>354.67500000000001</v>
      </c>
    </row>
    <row r="743" spans="1:3">
      <c r="A743" s="7">
        <v>45236</v>
      </c>
      <c r="B743">
        <v>7.7759999999999998</v>
      </c>
      <c r="C743">
        <v>348.89600000000002</v>
      </c>
    </row>
    <row r="744" spans="1:3">
      <c r="A744" s="7">
        <v>45237</v>
      </c>
      <c r="B744">
        <v>7.7474999999999996</v>
      </c>
      <c r="C744">
        <v>352.27199999999999</v>
      </c>
    </row>
    <row r="745" spans="1:3">
      <c r="A745" s="7">
        <v>45238</v>
      </c>
      <c r="B745">
        <v>7.7620000000000005</v>
      </c>
      <c r="C745">
        <v>358.06799999999998</v>
      </c>
    </row>
    <row r="746" spans="1:3">
      <c r="A746" s="7">
        <v>45239</v>
      </c>
      <c r="B746">
        <v>7.8010000000000002</v>
      </c>
      <c r="C746">
        <v>349.20600000000002</v>
      </c>
    </row>
    <row r="747" spans="1:3">
      <c r="A747" s="7">
        <v>45240</v>
      </c>
      <c r="B747">
        <v>7.8105000000000002</v>
      </c>
      <c r="C747">
        <v>345.09699999999998</v>
      </c>
    </row>
    <row r="748" spans="1:3">
      <c r="A748" s="7">
        <v>45243</v>
      </c>
      <c r="B748">
        <v>7.7854999999999999</v>
      </c>
      <c r="C748">
        <v>344.32799999999997</v>
      </c>
    </row>
    <row r="749" spans="1:3">
      <c r="A749" s="7">
        <v>45244</v>
      </c>
      <c r="B749">
        <v>7.6940000000000008</v>
      </c>
      <c r="C749">
        <v>356.73700000000002</v>
      </c>
    </row>
    <row r="750" spans="1:3">
      <c r="A750" s="7">
        <v>45245</v>
      </c>
      <c r="B750">
        <v>7.7315000000000005</v>
      </c>
      <c r="C750">
        <v>352.38499999999999</v>
      </c>
    </row>
    <row r="751" spans="1:3">
      <c r="A751" s="7">
        <v>45246</v>
      </c>
      <c r="B751">
        <v>7.6925000000000008</v>
      </c>
      <c r="C751">
        <v>358.36700000000002</v>
      </c>
    </row>
    <row r="752" spans="1:3">
      <c r="A752" s="7">
        <v>45247</v>
      </c>
      <c r="B752">
        <v>7.7004999999999999</v>
      </c>
      <c r="C752">
        <v>357.57299999999998</v>
      </c>
    </row>
    <row r="753" spans="1:3">
      <c r="A753" s="7">
        <v>45250</v>
      </c>
      <c r="B753">
        <v>7.6414999999999997</v>
      </c>
      <c r="C753">
        <v>352.40800000000002</v>
      </c>
    </row>
    <row r="754" spans="1:3">
      <c r="A754" s="7">
        <v>45251</v>
      </c>
      <c r="B754">
        <v>7.6095000000000006</v>
      </c>
      <c r="C754">
        <v>352.63499999999999</v>
      </c>
    </row>
    <row r="755" spans="1:3">
      <c r="A755" s="7">
        <v>45252</v>
      </c>
      <c r="B755">
        <v>7.5939999999999994</v>
      </c>
      <c r="C755">
        <v>348.64400000000001</v>
      </c>
    </row>
    <row r="756" spans="1:3">
      <c r="A756" s="7">
        <v>45253</v>
      </c>
      <c r="B756">
        <v>7.5939999999999994</v>
      </c>
      <c r="C756">
        <v>348.64400000000001</v>
      </c>
    </row>
    <row r="757" spans="1:3">
      <c r="A757" s="7">
        <v>45254</v>
      </c>
      <c r="B757">
        <v>7.6105</v>
      </c>
      <c r="C757">
        <v>344.846</v>
      </c>
    </row>
    <row r="758" spans="1:3">
      <c r="A758" s="7">
        <v>45257</v>
      </c>
      <c r="B758">
        <v>7.4660000000000002</v>
      </c>
      <c r="C758">
        <v>338.29700000000003</v>
      </c>
    </row>
    <row r="759" spans="1:3">
      <c r="A759" s="7">
        <v>45258</v>
      </c>
      <c r="B759">
        <v>7.4</v>
      </c>
      <c r="C759">
        <v>342.58499999999998</v>
      </c>
    </row>
    <row r="760" spans="1:3">
      <c r="A760" s="7">
        <v>45259</v>
      </c>
      <c r="B760">
        <v>7.3354999999999997</v>
      </c>
      <c r="C760">
        <v>343.67200000000003</v>
      </c>
    </row>
    <row r="761" spans="1:3">
      <c r="A761" s="7">
        <v>45260</v>
      </c>
      <c r="B761">
        <v>7.3715000000000002</v>
      </c>
      <c r="C761">
        <v>341.03899999999999</v>
      </c>
    </row>
    <row r="762" spans="1:3">
      <c r="A762" s="7">
        <v>45261</v>
      </c>
      <c r="B762">
        <v>7.274</v>
      </c>
      <c r="C762">
        <v>345.33</v>
      </c>
    </row>
    <row r="763" spans="1:3">
      <c r="A763" s="7">
        <v>45264</v>
      </c>
      <c r="B763">
        <v>7.274</v>
      </c>
      <c r="C763">
        <v>338.96800000000002</v>
      </c>
    </row>
    <row r="764" spans="1:3">
      <c r="A764" s="7">
        <v>45265</v>
      </c>
      <c r="B764">
        <v>7.2290000000000001</v>
      </c>
      <c r="C764">
        <v>341.846</v>
      </c>
    </row>
    <row r="765" spans="1:3">
      <c r="A765" s="7">
        <v>45266</v>
      </c>
      <c r="B765">
        <v>7.1760000000000002</v>
      </c>
      <c r="C765">
        <v>340.76400000000001</v>
      </c>
    </row>
    <row r="766" spans="1:3">
      <c r="A766" s="7">
        <v>45267</v>
      </c>
      <c r="B766">
        <v>7.1920000000000002</v>
      </c>
      <c r="C766">
        <v>339.01</v>
      </c>
    </row>
    <row r="767" spans="1:3">
      <c r="A767" s="7">
        <v>45268</v>
      </c>
      <c r="B767">
        <v>7.2015000000000002</v>
      </c>
      <c r="C767">
        <v>329.54899999999998</v>
      </c>
    </row>
    <row r="768" spans="1:3">
      <c r="A768" s="7">
        <v>45271</v>
      </c>
      <c r="B768">
        <v>7.1980000000000004</v>
      </c>
      <c r="C768">
        <v>328.37700000000001</v>
      </c>
    </row>
    <row r="769" spans="1:3">
      <c r="A769" s="7">
        <v>45272</v>
      </c>
      <c r="B769">
        <v>7.1929999999999996</v>
      </c>
      <c r="C769">
        <v>330.29399999999998</v>
      </c>
    </row>
    <row r="770" spans="1:3">
      <c r="A770" s="7">
        <v>45273</v>
      </c>
      <c r="B770">
        <v>7.0114999999999998</v>
      </c>
      <c r="C770">
        <v>334.16300000000001</v>
      </c>
    </row>
    <row r="771" spans="1:3">
      <c r="A771" s="7">
        <v>45274</v>
      </c>
      <c r="B771">
        <v>6.8435000000000006</v>
      </c>
      <c r="C771">
        <v>324.70499999999998</v>
      </c>
    </row>
    <row r="772" spans="1:3">
      <c r="A772" s="7">
        <v>45275</v>
      </c>
      <c r="B772">
        <v>6.6950000000000003</v>
      </c>
      <c r="C772">
        <v>310.005</v>
      </c>
    </row>
    <row r="773" spans="1:3">
      <c r="A773" s="7">
        <v>45278</v>
      </c>
      <c r="B773">
        <v>6.7244999999999999</v>
      </c>
      <c r="C773">
        <v>310.81700000000001</v>
      </c>
    </row>
    <row r="774" spans="1:3">
      <c r="A774" s="7">
        <v>45279</v>
      </c>
      <c r="B774">
        <v>6.7155000000000005</v>
      </c>
      <c r="C774">
        <v>309.90699999999998</v>
      </c>
    </row>
    <row r="775" spans="1:3">
      <c r="A775" s="7">
        <v>45280</v>
      </c>
      <c r="B775">
        <v>6.6180000000000003</v>
      </c>
      <c r="C775">
        <v>309.97699999999998</v>
      </c>
    </row>
    <row r="776" spans="1:3">
      <c r="A776" s="7">
        <v>45281</v>
      </c>
      <c r="B776">
        <v>6.6374999999999993</v>
      </c>
      <c r="C776">
        <v>309.86900000000003</v>
      </c>
    </row>
    <row r="777" spans="1:3">
      <c r="A777" s="7">
        <v>45282</v>
      </c>
      <c r="B777">
        <v>6.6695000000000002</v>
      </c>
      <c r="C777">
        <v>312.70600000000002</v>
      </c>
    </row>
    <row r="778" spans="1:3">
      <c r="A778" s="7">
        <v>45285</v>
      </c>
      <c r="B778">
        <v>6.6695000000000002</v>
      </c>
      <c r="C778">
        <v>312.70600000000002</v>
      </c>
    </row>
    <row r="779" spans="1:3">
      <c r="A779" s="7">
        <v>45286</v>
      </c>
      <c r="B779">
        <v>6.7435</v>
      </c>
      <c r="C779">
        <v>318.697</v>
      </c>
    </row>
    <row r="780" spans="1:3">
      <c r="A780" s="7">
        <v>45287</v>
      </c>
      <c r="B780">
        <v>6.6125000000000007</v>
      </c>
      <c r="C780">
        <v>315.00900000000001</v>
      </c>
    </row>
    <row r="781" spans="1:3">
      <c r="A781" s="7">
        <v>45288</v>
      </c>
      <c r="B781">
        <v>6.6850000000000005</v>
      </c>
      <c r="C781">
        <v>318.46199999999999</v>
      </c>
    </row>
    <row r="782" spans="1:3">
      <c r="A782" s="7">
        <v>45289</v>
      </c>
      <c r="B782">
        <v>6.6449999999999996</v>
      </c>
      <c r="C782">
        <v>314.09300000000002</v>
      </c>
    </row>
    <row r="783" spans="1:3">
      <c r="A783" s="7">
        <v>45292</v>
      </c>
      <c r="B783">
        <v>6.6449999999999996</v>
      </c>
      <c r="C783">
        <v>314.09300000000002</v>
      </c>
    </row>
    <row r="784" spans="1:3">
      <c r="A784" s="7">
        <v>45293</v>
      </c>
      <c r="B784">
        <v>6.6615000000000002</v>
      </c>
      <c r="C784">
        <v>309.75099999999998</v>
      </c>
    </row>
    <row r="785" spans="1:3">
      <c r="A785" s="7">
        <v>45294</v>
      </c>
      <c r="B785">
        <v>6.7255000000000003</v>
      </c>
      <c r="C785">
        <v>315.61599999999999</v>
      </c>
    </row>
    <row r="786" spans="1:3">
      <c r="A786" s="7">
        <v>45295</v>
      </c>
      <c r="B786">
        <v>6.798</v>
      </c>
      <c r="C786">
        <v>314.08800000000002</v>
      </c>
    </row>
    <row r="787" spans="1:3">
      <c r="A787" s="7">
        <v>45296</v>
      </c>
      <c r="B787">
        <v>6.835</v>
      </c>
      <c r="C787">
        <v>315.26799999999997</v>
      </c>
    </row>
    <row r="788" spans="1:3">
      <c r="A788" s="7">
        <v>45299</v>
      </c>
      <c r="B788">
        <v>6.9290000000000003</v>
      </c>
      <c r="C788">
        <v>323.60199999999998</v>
      </c>
    </row>
    <row r="789" spans="1:3">
      <c r="A789" s="7">
        <v>45300</v>
      </c>
      <c r="B789">
        <v>6.9444999999999997</v>
      </c>
      <c r="C789">
        <v>327.45100000000002</v>
      </c>
    </row>
    <row r="790" spans="1:3">
      <c r="A790" s="7">
        <v>45301</v>
      </c>
      <c r="B790">
        <v>6.9314999999999998</v>
      </c>
      <c r="C790">
        <v>326.68200000000002</v>
      </c>
    </row>
    <row r="791" spans="1:3">
      <c r="A791" s="7">
        <v>45302</v>
      </c>
      <c r="B791">
        <v>6.851</v>
      </c>
      <c r="C791">
        <v>327.26400000000001</v>
      </c>
    </row>
    <row r="792" spans="1:3">
      <c r="A792" s="7">
        <v>45303</v>
      </c>
      <c r="B792">
        <v>6.8535000000000004</v>
      </c>
      <c r="C792">
        <v>331.65699999999998</v>
      </c>
    </row>
    <row r="793" spans="1:3">
      <c r="A793" s="7">
        <v>45306</v>
      </c>
      <c r="B793">
        <v>6.8535000000000004</v>
      </c>
      <c r="C793">
        <v>331.65699999999998</v>
      </c>
    </row>
    <row r="794" spans="1:3">
      <c r="A794" s="7">
        <v>45307</v>
      </c>
      <c r="B794">
        <v>6.9005000000000001</v>
      </c>
      <c r="C794">
        <v>325.42700000000002</v>
      </c>
    </row>
    <row r="795" spans="1:3">
      <c r="A795" s="7">
        <v>45308</v>
      </c>
      <c r="B795">
        <v>6.9649999999999999</v>
      </c>
      <c r="C795">
        <v>322.798</v>
      </c>
    </row>
    <row r="796" spans="1:3">
      <c r="A796" s="7">
        <v>45309</v>
      </c>
      <c r="B796">
        <v>6.9719999999999995</v>
      </c>
      <c r="C796">
        <v>320.80900000000003</v>
      </c>
    </row>
    <row r="797" spans="1:3">
      <c r="A797" s="7">
        <v>45310</v>
      </c>
      <c r="B797">
        <v>6.9379999999999997</v>
      </c>
      <c r="C797">
        <v>316.40499999999997</v>
      </c>
    </row>
    <row r="798" spans="1:3">
      <c r="A798" s="7">
        <v>45313</v>
      </c>
      <c r="B798">
        <v>6.931</v>
      </c>
      <c r="C798">
        <v>317.887</v>
      </c>
    </row>
    <row r="799" spans="1:3">
      <c r="A799" s="7">
        <v>45314</v>
      </c>
      <c r="B799">
        <v>6.968</v>
      </c>
      <c r="C799">
        <v>320.5</v>
      </c>
    </row>
    <row r="800" spans="1:3">
      <c r="A800" s="7">
        <v>45315</v>
      </c>
      <c r="B800">
        <v>6.9995000000000003</v>
      </c>
      <c r="C800">
        <v>318.97000000000003</v>
      </c>
    </row>
    <row r="801" spans="1:3">
      <c r="A801" s="7">
        <v>45316</v>
      </c>
      <c r="B801">
        <v>6.923</v>
      </c>
      <c r="C801">
        <v>318.58999999999997</v>
      </c>
    </row>
    <row r="802" spans="1:3">
      <c r="A802" s="7">
        <v>45317</v>
      </c>
      <c r="B802">
        <v>6.9290000000000003</v>
      </c>
      <c r="C802">
        <v>316.18599999999998</v>
      </c>
    </row>
    <row r="803" spans="1:3">
      <c r="A803" s="7">
        <v>45320</v>
      </c>
      <c r="B803">
        <v>6.899</v>
      </c>
      <c r="C803">
        <v>318.40899999999999</v>
      </c>
    </row>
    <row r="804" spans="1:3">
      <c r="A804" s="7">
        <v>45321</v>
      </c>
      <c r="B804">
        <v>6.8840000000000003</v>
      </c>
      <c r="C804">
        <v>318.57299999999998</v>
      </c>
    </row>
    <row r="805" spans="1:3">
      <c r="A805" s="7">
        <v>45322</v>
      </c>
      <c r="B805">
        <v>6.8825000000000003</v>
      </c>
      <c r="C805">
        <v>332.09699999999998</v>
      </c>
    </row>
    <row r="806" spans="1:3">
      <c r="A806" s="7">
        <v>45323</v>
      </c>
      <c r="B806">
        <v>6.883</v>
      </c>
      <c r="C806">
        <v>334.03500000000003</v>
      </c>
    </row>
    <row r="807" spans="1:3">
      <c r="A807" s="7">
        <v>45324</v>
      </c>
      <c r="B807">
        <v>6.9470000000000001</v>
      </c>
      <c r="C807">
        <v>323.95400000000001</v>
      </c>
    </row>
    <row r="808" spans="1:3">
      <c r="A808" s="7">
        <v>45327</v>
      </c>
      <c r="B808">
        <v>7.0120000000000005</v>
      </c>
      <c r="C808">
        <v>317.30099999999999</v>
      </c>
    </row>
    <row r="809" spans="1:3">
      <c r="A809" s="7">
        <v>45328</v>
      </c>
      <c r="B809">
        <v>6.9749999999999996</v>
      </c>
      <c r="C809">
        <v>321.49400000000003</v>
      </c>
    </row>
    <row r="810" spans="1:3">
      <c r="A810" s="7">
        <v>45329</v>
      </c>
      <c r="B810">
        <v>6.9729999999999999</v>
      </c>
      <c r="C810">
        <v>318.49099999999999</v>
      </c>
    </row>
    <row r="811" spans="1:3">
      <c r="A811" s="7">
        <v>45330</v>
      </c>
      <c r="B811">
        <v>6.9669999999999996</v>
      </c>
      <c r="C811">
        <v>313.09300000000002</v>
      </c>
    </row>
    <row r="812" spans="1:3">
      <c r="A812" s="7">
        <v>45331</v>
      </c>
      <c r="B812">
        <v>6.9689999999999994</v>
      </c>
      <c r="C812">
        <v>311.08100000000002</v>
      </c>
    </row>
    <row r="813" spans="1:3">
      <c r="A813" s="7">
        <v>45334</v>
      </c>
      <c r="B813">
        <v>6.9444999999999997</v>
      </c>
      <c r="C813">
        <v>308.702</v>
      </c>
    </row>
    <row r="814" spans="1:3">
      <c r="A814" s="7">
        <v>45335</v>
      </c>
      <c r="B814">
        <v>7.0745000000000005</v>
      </c>
      <c r="C814">
        <v>304.06400000000002</v>
      </c>
    </row>
    <row r="815" spans="1:3">
      <c r="A815" s="7">
        <v>45336</v>
      </c>
      <c r="B815">
        <v>7.0404999999999998</v>
      </c>
      <c r="C815">
        <v>307.60599999999999</v>
      </c>
    </row>
    <row r="816" spans="1:3">
      <c r="A816" s="7">
        <v>45337</v>
      </c>
      <c r="B816">
        <v>7.0015000000000001</v>
      </c>
      <c r="C816">
        <v>305.904</v>
      </c>
    </row>
    <row r="817" spans="1:3">
      <c r="A817" s="7">
        <v>45338</v>
      </c>
      <c r="B817">
        <v>7.0410000000000004</v>
      </c>
      <c r="C817">
        <v>304.74900000000002</v>
      </c>
    </row>
    <row r="818" spans="1:3">
      <c r="A818" s="7">
        <v>45341</v>
      </c>
      <c r="B818">
        <v>7.0410000000000004</v>
      </c>
      <c r="C818">
        <v>304.74900000000002</v>
      </c>
    </row>
    <row r="819" spans="1:3">
      <c r="A819" s="7">
        <v>45342</v>
      </c>
      <c r="B819">
        <v>6.9844999999999997</v>
      </c>
      <c r="C819">
        <v>300.73500000000001</v>
      </c>
    </row>
    <row r="820" spans="1:3">
      <c r="A820" s="7">
        <v>45343</v>
      </c>
      <c r="B820">
        <v>7.0410000000000004</v>
      </c>
      <c r="C820">
        <v>301.46300000000002</v>
      </c>
    </row>
    <row r="821" spans="1:3">
      <c r="A821" s="7">
        <v>45344</v>
      </c>
      <c r="B821">
        <v>7.0019999999999998</v>
      </c>
      <c r="C821">
        <v>295.92899999999997</v>
      </c>
    </row>
    <row r="822" spans="1:3">
      <c r="A822" s="7">
        <v>45345</v>
      </c>
      <c r="B822">
        <v>6.9935</v>
      </c>
      <c r="C822">
        <v>301.13099999999997</v>
      </c>
    </row>
    <row r="823" spans="1:3">
      <c r="A823" s="7">
        <v>45348</v>
      </c>
      <c r="B823">
        <v>6.9885000000000002</v>
      </c>
      <c r="C823">
        <v>298.43299999999999</v>
      </c>
    </row>
    <row r="824" spans="1:3">
      <c r="A824" s="7">
        <v>45349</v>
      </c>
      <c r="B824">
        <v>7.0165000000000006</v>
      </c>
      <c r="C824">
        <v>299.64499999999998</v>
      </c>
    </row>
    <row r="825" spans="1:3">
      <c r="A825" s="7">
        <v>45350</v>
      </c>
      <c r="B825">
        <v>6.9695</v>
      </c>
      <c r="C825">
        <v>299.46499999999997</v>
      </c>
    </row>
    <row r="826" spans="1:3">
      <c r="A826" s="7">
        <v>45351</v>
      </c>
      <c r="B826">
        <v>6.9664999999999999</v>
      </c>
      <c r="C826">
        <v>300.024</v>
      </c>
    </row>
    <row r="827" spans="1:3">
      <c r="A827" s="7">
        <v>45352</v>
      </c>
      <c r="B827">
        <v>6.9894999999999996</v>
      </c>
      <c r="C827">
        <v>309.63400000000001</v>
      </c>
    </row>
    <row r="828" spans="1:3">
      <c r="A828" s="7">
        <v>45355</v>
      </c>
      <c r="B828">
        <v>6.9794999999999998</v>
      </c>
      <c r="C828">
        <v>304.60199999999998</v>
      </c>
    </row>
    <row r="829" spans="1:3">
      <c r="A829" s="7">
        <v>45356</v>
      </c>
      <c r="B829">
        <v>6.915</v>
      </c>
      <c r="C829">
        <v>304.27499999999998</v>
      </c>
    </row>
    <row r="830" spans="1:3">
      <c r="A830" s="7">
        <v>45357</v>
      </c>
      <c r="B830">
        <v>6.9515000000000002</v>
      </c>
      <c r="C830">
        <v>310.49299999999999</v>
      </c>
    </row>
    <row r="831" spans="1:3">
      <c r="A831" s="7">
        <v>45358</v>
      </c>
      <c r="B831">
        <v>6.9080000000000004</v>
      </c>
      <c r="C831">
        <v>310.01100000000002</v>
      </c>
    </row>
    <row r="832" spans="1:3">
      <c r="A832" s="7">
        <v>45359</v>
      </c>
      <c r="B832">
        <v>6.8674999999999997</v>
      </c>
      <c r="C832">
        <v>308.09199999999998</v>
      </c>
    </row>
    <row r="833" spans="1:3">
      <c r="A833" s="7">
        <v>45362</v>
      </c>
      <c r="B833">
        <v>6.8029999999999999</v>
      </c>
      <c r="C833">
        <v>297.99900000000002</v>
      </c>
    </row>
    <row r="834" spans="1:3">
      <c r="A834" s="7">
        <v>45363</v>
      </c>
      <c r="B834">
        <v>6.8424999999999994</v>
      </c>
      <c r="C834">
        <v>296.24200000000002</v>
      </c>
    </row>
    <row r="835" spans="1:3">
      <c r="A835" s="7">
        <v>45364</v>
      </c>
      <c r="B835">
        <v>6.8554999999999993</v>
      </c>
      <c r="C835">
        <v>293.09100000000001</v>
      </c>
    </row>
    <row r="836" spans="1:3">
      <c r="A836" s="7">
        <v>45365</v>
      </c>
      <c r="B836">
        <v>6.8879999999999999</v>
      </c>
      <c r="C836">
        <v>286.928</v>
      </c>
    </row>
    <row r="837" spans="1:3">
      <c r="A837" s="7">
        <v>45366</v>
      </c>
      <c r="B837">
        <v>6.9154999999999998</v>
      </c>
      <c r="C837">
        <v>286.45100000000002</v>
      </c>
    </row>
    <row r="838" spans="1:3">
      <c r="A838" s="7">
        <v>45369</v>
      </c>
      <c r="B838">
        <v>6.9049999999999994</v>
      </c>
      <c r="C838">
        <v>284.01600000000002</v>
      </c>
    </row>
    <row r="839" spans="1:3">
      <c r="A839" s="7">
        <v>45370</v>
      </c>
      <c r="B839">
        <v>6.8919999999999995</v>
      </c>
      <c r="C839">
        <v>286.31099999999998</v>
      </c>
    </row>
    <row r="840" spans="1:3">
      <c r="A840" s="7">
        <v>45371</v>
      </c>
      <c r="B840">
        <v>6.8949999999999996</v>
      </c>
      <c r="C840">
        <v>290.565</v>
      </c>
    </row>
    <row r="841" spans="1:3">
      <c r="A841" s="7">
        <v>45372</v>
      </c>
      <c r="B841">
        <v>6.8859999999999992</v>
      </c>
      <c r="C841">
        <v>289.12900000000002</v>
      </c>
    </row>
    <row r="842" spans="1:3">
      <c r="A842" s="7">
        <v>45373</v>
      </c>
      <c r="B842">
        <v>6.8674999999999997</v>
      </c>
      <c r="C842">
        <v>294.16300000000001</v>
      </c>
    </row>
    <row r="843" spans="1:3">
      <c r="A843" s="7">
        <v>45376</v>
      </c>
      <c r="B843">
        <v>6.8885000000000005</v>
      </c>
      <c r="C843">
        <v>291.12</v>
      </c>
    </row>
    <row r="844" spans="1:3">
      <c r="A844" s="7">
        <v>45377</v>
      </c>
      <c r="B844">
        <v>6.8845000000000001</v>
      </c>
      <c r="C844">
        <v>291.65899999999999</v>
      </c>
    </row>
    <row r="845" spans="1:3">
      <c r="A845" s="7">
        <v>45378</v>
      </c>
      <c r="B845">
        <v>6.8855000000000004</v>
      </c>
      <c r="C845">
        <v>295.48700000000002</v>
      </c>
    </row>
    <row r="846" spans="1:3">
      <c r="A846" s="7">
        <v>45379</v>
      </c>
      <c r="B846">
        <v>6.8769999999999998</v>
      </c>
      <c r="C846">
        <v>292.27800000000002</v>
      </c>
    </row>
    <row r="847" spans="1:3">
      <c r="A847" s="7">
        <v>45380</v>
      </c>
      <c r="B847">
        <v>6.8769999999999998</v>
      </c>
      <c r="C847">
        <v>292.27800000000002</v>
      </c>
    </row>
    <row r="848" spans="1:3">
      <c r="A848" s="7">
        <v>45383</v>
      </c>
      <c r="B848">
        <v>6.8714999999999993</v>
      </c>
      <c r="C848">
        <v>281.69</v>
      </c>
    </row>
    <row r="849" spans="1:3">
      <c r="A849" s="7">
        <v>45384</v>
      </c>
      <c r="B849">
        <v>6.9055</v>
      </c>
      <c r="C849">
        <v>283.12400000000002</v>
      </c>
    </row>
    <row r="850" spans="1:3">
      <c r="A850" s="7">
        <v>45385</v>
      </c>
      <c r="B850">
        <v>6.9055</v>
      </c>
      <c r="C850">
        <v>284.40499999999997</v>
      </c>
    </row>
    <row r="851" spans="1:3">
      <c r="A851" s="7">
        <v>45386</v>
      </c>
      <c r="B851">
        <v>6.915</v>
      </c>
      <c r="C851">
        <v>287.82400000000001</v>
      </c>
    </row>
    <row r="852" spans="1:3">
      <c r="A852" s="7">
        <v>45387</v>
      </c>
      <c r="B852">
        <v>6.9809999999999999</v>
      </c>
      <c r="C852">
        <v>285.30799999999999</v>
      </c>
    </row>
    <row r="853" spans="1:3">
      <c r="A853" s="7">
        <v>45390</v>
      </c>
      <c r="B853">
        <v>6.9864999999999995</v>
      </c>
      <c r="C853">
        <v>282.34100000000001</v>
      </c>
    </row>
    <row r="854" spans="1:3">
      <c r="A854" s="7">
        <v>45391</v>
      </c>
      <c r="B854">
        <v>6.9440000000000008</v>
      </c>
      <c r="C854">
        <v>283.55399999999997</v>
      </c>
    </row>
    <row r="855" spans="1:3">
      <c r="A855" s="7">
        <v>45392</v>
      </c>
      <c r="B855">
        <v>7.0165000000000006</v>
      </c>
      <c r="C855">
        <v>268.54199999999997</v>
      </c>
    </row>
    <row r="856" spans="1:3">
      <c r="A856" s="7">
        <v>45393</v>
      </c>
      <c r="B856">
        <v>7.0949999999999998</v>
      </c>
      <c r="C856">
        <v>273.80799999999999</v>
      </c>
    </row>
    <row r="857" spans="1:3">
      <c r="A857" s="7">
        <v>45394</v>
      </c>
      <c r="B857">
        <v>7.0964999999999998</v>
      </c>
      <c r="C857">
        <v>281.43299999999999</v>
      </c>
    </row>
    <row r="858" spans="1:3">
      <c r="A858" s="7">
        <v>45397</v>
      </c>
      <c r="B858">
        <v>7.1790000000000003</v>
      </c>
      <c r="C858">
        <v>283.75299999999999</v>
      </c>
    </row>
    <row r="859" spans="1:3">
      <c r="A859" s="7">
        <v>45398</v>
      </c>
      <c r="B859">
        <v>7.3174999999999999</v>
      </c>
      <c r="C859">
        <v>289.70999999999998</v>
      </c>
    </row>
    <row r="860" spans="1:3">
      <c r="A860" s="7">
        <v>45399</v>
      </c>
      <c r="B860">
        <v>7.282</v>
      </c>
      <c r="C860">
        <v>294.13099999999997</v>
      </c>
    </row>
    <row r="861" spans="1:3">
      <c r="A861" s="7">
        <v>45400</v>
      </c>
      <c r="B861">
        <v>7.3130000000000006</v>
      </c>
      <c r="C861">
        <v>291.63600000000002</v>
      </c>
    </row>
    <row r="862" spans="1:3">
      <c r="A862" s="7">
        <v>45401</v>
      </c>
      <c r="B862">
        <v>7.327</v>
      </c>
      <c r="C862">
        <v>293.75599999999997</v>
      </c>
    </row>
    <row r="863" spans="1:3">
      <c r="A863" s="7">
        <v>45404</v>
      </c>
      <c r="B863">
        <v>7.3159999999999998</v>
      </c>
      <c r="C863">
        <v>294.38600000000002</v>
      </c>
    </row>
    <row r="864" spans="1:3">
      <c r="A864" s="7">
        <v>45405</v>
      </c>
      <c r="B864">
        <v>7.3309999999999995</v>
      </c>
      <c r="C864">
        <v>297.59399999999999</v>
      </c>
    </row>
    <row r="865" spans="1:3">
      <c r="A865" s="7">
        <v>45406</v>
      </c>
      <c r="B865">
        <v>7.3584999999999994</v>
      </c>
      <c r="C865">
        <v>297.17</v>
      </c>
    </row>
    <row r="866" spans="1:3">
      <c r="A866" s="7">
        <v>45407</v>
      </c>
      <c r="B866">
        <v>7.4009999999999998</v>
      </c>
      <c r="C866">
        <v>294.12599999999998</v>
      </c>
    </row>
    <row r="867" spans="1:3">
      <c r="A867" s="7">
        <v>45408</v>
      </c>
      <c r="B867">
        <v>7.3695000000000004</v>
      </c>
      <c r="C867">
        <v>293.84899999999999</v>
      </c>
    </row>
    <row r="868" spans="1:3">
      <c r="A868" s="7">
        <v>45411</v>
      </c>
      <c r="B868">
        <v>7.3529999999999998</v>
      </c>
      <c r="C868">
        <v>296.77300000000002</v>
      </c>
    </row>
    <row r="869" spans="1:3">
      <c r="A869" s="7">
        <v>45412</v>
      </c>
      <c r="B869">
        <v>7.3929999999999998</v>
      </c>
      <c r="C869">
        <v>293.45600000000002</v>
      </c>
    </row>
    <row r="870" spans="1:3">
      <c r="A870" s="7">
        <v>45413</v>
      </c>
      <c r="B870">
        <v>7.4124999999999996</v>
      </c>
      <c r="C870">
        <v>301.541</v>
      </c>
    </row>
    <row r="871" spans="1:3">
      <c r="A871" s="7">
        <v>45414</v>
      </c>
      <c r="B871">
        <v>7.3420000000000005</v>
      </c>
      <c r="C871">
        <v>302.25599999999997</v>
      </c>
    </row>
    <row r="872" spans="1:3">
      <c r="A872" s="7">
        <v>45415</v>
      </c>
      <c r="B872">
        <v>7.1389999999999993</v>
      </c>
      <c r="C872">
        <v>289.68299999999999</v>
      </c>
    </row>
    <row r="873" spans="1:3">
      <c r="A873" s="7">
        <v>45418</v>
      </c>
      <c r="B873">
        <v>7.2155000000000005</v>
      </c>
      <c r="C873">
        <v>299.05399999999997</v>
      </c>
    </row>
    <row r="874" spans="1:3">
      <c r="A874" s="7">
        <v>45419</v>
      </c>
      <c r="B874">
        <v>7.0325000000000006</v>
      </c>
      <c r="C874">
        <v>282.29199999999997</v>
      </c>
    </row>
    <row r="875" spans="1:3">
      <c r="A875" s="7">
        <v>45420</v>
      </c>
      <c r="B875">
        <v>7.0940000000000003</v>
      </c>
      <c r="C875">
        <v>285.54199999999997</v>
      </c>
    </row>
    <row r="876" spans="1:3">
      <c r="A876" s="7">
        <v>45421</v>
      </c>
      <c r="B876">
        <v>7.0359999999999996</v>
      </c>
      <c r="C876">
        <v>282.58199999999999</v>
      </c>
    </row>
    <row r="877" spans="1:3">
      <c r="A877" s="7">
        <v>45422</v>
      </c>
      <c r="B877">
        <v>7.0540000000000003</v>
      </c>
      <c r="C877">
        <v>279.74299999999999</v>
      </c>
    </row>
    <row r="878" spans="1:3">
      <c r="A878" s="7">
        <v>45425</v>
      </c>
      <c r="B878">
        <v>7.0485000000000007</v>
      </c>
      <c r="C878">
        <v>279.90100000000001</v>
      </c>
    </row>
    <row r="879" spans="1:3">
      <c r="A879" s="7">
        <v>45426</v>
      </c>
      <c r="B879">
        <v>7.0124999999999993</v>
      </c>
      <c r="C879">
        <v>281.45699999999999</v>
      </c>
    </row>
    <row r="880" spans="1:3">
      <c r="A880" s="7">
        <v>45427</v>
      </c>
      <c r="B880">
        <v>6.91</v>
      </c>
      <c r="C880">
        <v>281.84699999999998</v>
      </c>
    </row>
    <row r="881" spans="1:3">
      <c r="A881" s="7">
        <v>45428</v>
      </c>
      <c r="B881">
        <v>6.9429999999999996</v>
      </c>
      <c r="C881">
        <v>279.95299999999997</v>
      </c>
    </row>
    <row r="882" spans="1:3">
      <c r="A882" s="7">
        <v>45429</v>
      </c>
      <c r="B882">
        <v>6.8919999999999995</v>
      </c>
      <c r="C882">
        <v>270.28399999999999</v>
      </c>
    </row>
    <row r="883" spans="1:3">
      <c r="A883" s="7">
        <v>45432</v>
      </c>
      <c r="B883">
        <v>6.8994999999999997</v>
      </c>
      <c r="C883">
        <v>269.19900000000001</v>
      </c>
    </row>
    <row r="884" spans="1:3">
      <c r="A884" s="7">
        <v>45433</v>
      </c>
      <c r="B884">
        <v>6.8825000000000003</v>
      </c>
      <c r="C884">
        <v>270.80500000000001</v>
      </c>
    </row>
    <row r="885" spans="1:3">
      <c r="A885" s="7">
        <v>45434</v>
      </c>
      <c r="B885">
        <v>6.9559999999999995</v>
      </c>
      <c r="C885">
        <v>275.51100000000002</v>
      </c>
    </row>
    <row r="886" spans="1:3">
      <c r="A886" s="7">
        <v>45435</v>
      </c>
      <c r="B886">
        <v>6.9830000000000005</v>
      </c>
      <c r="C886">
        <v>271.80399999999997</v>
      </c>
    </row>
    <row r="887" spans="1:3">
      <c r="A887" s="7">
        <v>45436</v>
      </c>
      <c r="B887">
        <v>6.9260000000000002</v>
      </c>
      <c r="C887">
        <v>267.423</v>
      </c>
    </row>
    <row r="888" spans="1:3">
      <c r="A888" s="7">
        <v>45439</v>
      </c>
      <c r="B888">
        <v>6.9260000000000002</v>
      </c>
      <c r="C888">
        <v>267.423</v>
      </c>
    </row>
    <row r="889" spans="1:3">
      <c r="A889" s="7">
        <v>45440</v>
      </c>
      <c r="B889">
        <v>6.9689999999999994</v>
      </c>
      <c r="C889">
        <v>264.22000000000003</v>
      </c>
    </row>
    <row r="890" spans="1:3">
      <c r="A890" s="7">
        <v>45441</v>
      </c>
      <c r="B890">
        <v>7.0579999999999998</v>
      </c>
      <c r="C890">
        <v>268.36399999999998</v>
      </c>
    </row>
    <row r="891" spans="1:3">
      <c r="A891" s="7">
        <v>45442</v>
      </c>
      <c r="B891">
        <v>7.0489999999999995</v>
      </c>
      <c r="C891">
        <v>273.93700000000001</v>
      </c>
    </row>
    <row r="892" spans="1:3">
      <c r="A892" s="7">
        <v>45443</v>
      </c>
      <c r="B892">
        <v>7.0529999999999999</v>
      </c>
      <c r="C892">
        <v>273.56099999999998</v>
      </c>
    </row>
    <row r="893" spans="1:3">
      <c r="A893" s="7">
        <v>45446</v>
      </c>
      <c r="B893">
        <v>6.9540000000000006</v>
      </c>
      <c r="C893">
        <v>280.34800000000001</v>
      </c>
    </row>
    <row r="894" spans="1:3">
      <c r="A894" s="7">
        <v>45447</v>
      </c>
      <c r="B894">
        <v>6.9280000000000008</v>
      </c>
      <c r="C894">
        <v>284.19</v>
      </c>
    </row>
    <row r="895" spans="1:3">
      <c r="A895" s="7">
        <v>45448</v>
      </c>
      <c r="B895">
        <v>6.9245000000000001</v>
      </c>
      <c r="C895">
        <v>289.04599999999999</v>
      </c>
    </row>
    <row r="896" spans="1:3">
      <c r="A896" s="7">
        <v>45449</v>
      </c>
      <c r="B896">
        <v>6.9489999999999998</v>
      </c>
      <c r="C896">
        <v>290.892</v>
      </c>
    </row>
    <row r="897" spans="1:3">
      <c r="A897" s="7">
        <v>45450</v>
      </c>
      <c r="B897">
        <v>6.9569999999999999</v>
      </c>
      <c r="C897">
        <v>276.01100000000002</v>
      </c>
    </row>
    <row r="898" spans="1:3">
      <c r="A898" s="7">
        <v>45453</v>
      </c>
      <c r="B898">
        <v>6.9830000000000005</v>
      </c>
      <c r="C898">
        <v>276.45400000000001</v>
      </c>
    </row>
    <row r="899" spans="1:3">
      <c r="A899" s="7">
        <v>45454</v>
      </c>
      <c r="B899">
        <v>6.9655000000000005</v>
      </c>
      <c r="C899">
        <v>280.91899999999998</v>
      </c>
    </row>
    <row r="900" spans="1:3">
      <c r="A900" s="7">
        <v>45455</v>
      </c>
      <c r="B900">
        <v>6.923</v>
      </c>
      <c r="C900">
        <v>286.48899999999998</v>
      </c>
    </row>
    <row r="901" spans="1:3">
      <c r="A901" s="7">
        <v>45456</v>
      </c>
      <c r="B901">
        <v>6.9060000000000006</v>
      </c>
      <c r="C901">
        <v>294.06299999999999</v>
      </c>
    </row>
    <row r="902" spans="1:3">
      <c r="A902" s="7">
        <v>45457</v>
      </c>
      <c r="B902">
        <v>6.9365000000000006</v>
      </c>
      <c r="C902">
        <v>298.57799999999997</v>
      </c>
    </row>
    <row r="903" spans="1:3">
      <c r="A903" s="7">
        <v>45460</v>
      </c>
      <c r="B903">
        <v>6.9659999999999993</v>
      </c>
      <c r="C903">
        <v>294.42700000000002</v>
      </c>
    </row>
    <row r="904" spans="1:3">
      <c r="A904" s="7">
        <v>45461</v>
      </c>
      <c r="B904">
        <v>6.9655000000000005</v>
      </c>
      <c r="C904">
        <v>300.19400000000002</v>
      </c>
    </row>
    <row r="905" spans="1:3">
      <c r="A905" s="7">
        <v>45462</v>
      </c>
      <c r="B905">
        <v>6.9655000000000005</v>
      </c>
      <c r="C905">
        <v>300.19400000000002</v>
      </c>
    </row>
    <row r="906" spans="1:3">
      <c r="A906" s="7">
        <v>45463</v>
      </c>
      <c r="B906">
        <v>6.9734999999999996</v>
      </c>
      <c r="C906">
        <v>297.661</v>
      </c>
    </row>
    <row r="907" spans="1:3">
      <c r="A907" s="7">
        <v>45464</v>
      </c>
      <c r="B907">
        <v>6.9774999999999991</v>
      </c>
      <c r="C907">
        <v>298.90699999999998</v>
      </c>
    </row>
    <row r="908" spans="1:3">
      <c r="A908" s="7">
        <v>45467</v>
      </c>
      <c r="B908">
        <v>6.9824999999999999</v>
      </c>
      <c r="C908">
        <v>301.86500000000001</v>
      </c>
    </row>
    <row r="909" spans="1:3">
      <c r="A909" s="7">
        <v>45468</v>
      </c>
      <c r="B909">
        <v>6.9695</v>
      </c>
      <c r="C909">
        <v>298.36799999999999</v>
      </c>
    </row>
    <row r="910" spans="1:3">
      <c r="A910" s="7">
        <v>45469</v>
      </c>
      <c r="B910">
        <v>6.9984999999999999</v>
      </c>
      <c r="C910">
        <v>294.14299999999997</v>
      </c>
    </row>
    <row r="911" spans="1:3">
      <c r="A911" s="7">
        <v>45470</v>
      </c>
      <c r="B911">
        <v>6.9859999999999998</v>
      </c>
      <c r="C911">
        <v>297.23599999999999</v>
      </c>
    </row>
    <row r="912" spans="1:3">
      <c r="A912" s="7">
        <v>45471</v>
      </c>
      <c r="B912">
        <v>7.0165000000000006</v>
      </c>
      <c r="C912">
        <v>292.77600000000001</v>
      </c>
    </row>
    <row r="913" spans="1:3">
      <c r="A913" s="7">
        <v>45474</v>
      </c>
      <c r="B913">
        <v>7.0415000000000001</v>
      </c>
      <c r="C913">
        <v>289.75700000000001</v>
      </c>
    </row>
    <row r="914" spans="1:3">
      <c r="A914" s="7">
        <v>45475</v>
      </c>
      <c r="B914">
        <v>7.0629999999999997</v>
      </c>
      <c r="C914">
        <v>295.35199999999998</v>
      </c>
    </row>
    <row r="915" spans="1:3">
      <c r="A915" s="7">
        <v>45476</v>
      </c>
      <c r="B915">
        <v>7.01</v>
      </c>
      <c r="C915">
        <v>297.28899999999999</v>
      </c>
    </row>
    <row r="916" spans="1:3">
      <c r="A916" s="7">
        <v>45477</v>
      </c>
      <c r="B916">
        <v>7.01</v>
      </c>
      <c r="C916">
        <v>297.28899999999999</v>
      </c>
    </row>
    <row r="917" spans="1:3">
      <c r="A917" s="7">
        <v>45478</v>
      </c>
      <c r="B917">
        <v>6.9855</v>
      </c>
      <c r="C917">
        <v>304.30399999999997</v>
      </c>
    </row>
    <row r="918" spans="1:3">
      <c r="A918" s="7">
        <v>45481</v>
      </c>
      <c r="B918">
        <v>6.9279999999999999</v>
      </c>
      <c r="C918">
        <v>297.38099999999997</v>
      </c>
    </row>
    <row r="919" spans="1:3">
      <c r="A919" s="7">
        <v>45482</v>
      </c>
      <c r="B919">
        <v>6.9344999999999999</v>
      </c>
      <c r="C919">
        <v>297.81599999999997</v>
      </c>
    </row>
    <row r="920" spans="1:3">
      <c r="A920" s="7">
        <v>45483</v>
      </c>
      <c r="B920">
        <v>6.9504999999999999</v>
      </c>
      <c r="C920">
        <v>300.77100000000002</v>
      </c>
    </row>
    <row r="921" spans="1:3">
      <c r="A921" s="7">
        <v>45484</v>
      </c>
      <c r="B921">
        <v>6.9030000000000005</v>
      </c>
      <c r="C921">
        <v>306.39</v>
      </c>
    </row>
    <row r="922" spans="1:3">
      <c r="A922" s="7">
        <v>45485</v>
      </c>
      <c r="B922">
        <v>6.8550000000000004</v>
      </c>
      <c r="C922">
        <v>305.38499999999999</v>
      </c>
    </row>
    <row r="923" spans="1:3">
      <c r="A923" s="7">
        <v>45488</v>
      </c>
      <c r="B923">
        <v>6.8785000000000007</v>
      </c>
      <c r="C923">
        <v>304.8</v>
      </c>
    </row>
    <row r="924" spans="1:3">
      <c r="A924" s="7">
        <v>45489</v>
      </c>
      <c r="B924">
        <v>6.8394999999999992</v>
      </c>
      <c r="C924">
        <v>306.416</v>
      </c>
    </row>
    <row r="925" spans="1:3">
      <c r="A925" s="7">
        <v>45490</v>
      </c>
      <c r="B925">
        <v>6.8650000000000002</v>
      </c>
      <c r="C925">
        <v>308.238</v>
      </c>
    </row>
    <row r="926" spans="1:3">
      <c r="A926" s="7">
        <v>45491</v>
      </c>
      <c r="B926">
        <v>6.9399999999999995</v>
      </c>
      <c r="C926">
        <v>311.54899999999998</v>
      </c>
    </row>
    <row r="927" spans="1:3">
      <c r="A927" s="7">
        <v>45492</v>
      </c>
      <c r="B927">
        <v>6.9215</v>
      </c>
      <c r="C927">
        <v>305.23099999999999</v>
      </c>
    </row>
    <row r="928" spans="1:3">
      <c r="A928" s="7">
        <v>45495</v>
      </c>
      <c r="B928">
        <v>6.9295</v>
      </c>
      <c r="C928">
        <v>305.78800000000001</v>
      </c>
    </row>
    <row r="929" spans="1:3">
      <c r="A929" s="7">
        <v>45496</v>
      </c>
      <c r="B929">
        <v>6.9700000000000006</v>
      </c>
      <c r="C929">
        <v>310.892</v>
      </c>
    </row>
    <row r="930" spans="1:3">
      <c r="A930" s="7">
        <v>45497</v>
      </c>
      <c r="B930">
        <v>6.9889999999999999</v>
      </c>
      <c r="C930">
        <v>312.827</v>
      </c>
    </row>
    <row r="931" spans="1:3">
      <c r="A931" s="7">
        <v>45498</v>
      </c>
      <c r="B931">
        <v>7.0105000000000004</v>
      </c>
      <c r="C931">
        <v>318.23</v>
      </c>
    </row>
    <row r="932" spans="1:3">
      <c r="A932" s="7">
        <v>45499</v>
      </c>
      <c r="B932">
        <v>6.9969999999999999</v>
      </c>
      <c r="C932">
        <v>321.51499999999999</v>
      </c>
    </row>
    <row r="933" spans="1:3">
      <c r="A933" s="7">
        <v>45502</v>
      </c>
      <c r="B933">
        <v>6.9674999999999994</v>
      </c>
      <c r="C933">
        <v>318.36500000000001</v>
      </c>
    </row>
    <row r="934" spans="1:3">
      <c r="A934" s="7">
        <v>45503</v>
      </c>
      <c r="B934">
        <v>6.9489999999999998</v>
      </c>
      <c r="C934">
        <v>320.73700000000002</v>
      </c>
    </row>
    <row r="935" spans="1:3">
      <c r="A935" s="7">
        <v>45504</v>
      </c>
      <c r="B935">
        <v>6.84</v>
      </c>
      <c r="C935">
        <v>320.97000000000003</v>
      </c>
    </row>
    <row r="936" spans="1:3">
      <c r="A936" s="7">
        <v>45505</v>
      </c>
      <c r="B936">
        <v>6.8629999999999995</v>
      </c>
      <c r="C936">
        <v>331.14400000000001</v>
      </c>
    </row>
    <row r="937" spans="1:3">
      <c r="A937" s="7">
        <v>45506</v>
      </c>
      <c r="B937">
        <v>6.8494999999999999</v>
      </c>
      <c r="C937">
        <v>351.40600000000001</v>
      </c>
    </row>
    <row r="938" spans="1:3">
      <c r="A938" s="7">
        <v>45509</v>
      </c>
      <c r="B938">
        <v>6.883</v>
      </c>
      <c r="C938">
        <v>352.43400000000003</v>
      </c>
    </row>
    <row r="939" spans="1:3">
      <c r="A939" s="7">
        <v>45510</v>
      </c>
      <c r="B939">
        <v>6.9035000000000002</v>
      </c>
      <c r="C939">
        <v>345.81200000000001</v>
      </c>
    </row>
    <row r="940" spans="1:3">
      <c r="A940" s="7">
        <v>45511</v>
      </c>
      <c r="B940">
        <v>6.8870000000000005</v>
      </c>
      <c r="C940">
        <v>341.80900000000003</v>
      </c>
    </row>
    <row r="941" spans="1:3">
      <c r="A941" s="7">
        <v>45512</v>
      </c>
      <c r="B941">
        <v>6.9094999999999995</v>
      </c>
      <c r="C941">
        <v>338.142</v>
      </c>
    </row>
    <row r="942" spans="1:3">
      <c r="A942" s="7">
        <v>45513</v>
      </c>
      <c r="B942">
        <v>6.8975</v>
      </c>
      <c r="C942">
        <v>340.17099999999999</v>
      </c>
    </row>
    <row r="943" spans="1:3">
      <c r="A943" s="7">
        <v>45516</v>
      </c>
      <c r="B943">
        <v>6.8800000000000008</v>
      </c>
      <c r="C943">
        <v>342.892</v>
      </c>
    </row>
    <row r="944" spans="1:3">
      <c r="A944" s="7">
        <v>45517</v>
      </c>
      <c r="B944">
        <v>6.8494999999999999</v>
      </c>
      <c r="C944">
        <v>347.286</v>
      </c>
    </row>
    <row r="945" spans="1:3">
      <c r="A945" s="7">
        <v>45518</v>
      </c>
      <c r="B945">
        <v>6.8205</v>
      </c>
      <c r="C945">
        <v>345.89100000000002</v>
      </c>
    </row>
  </sheetData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1B08-4FDF-4BCA-8572-DED874F96A9A}">
  <dimension ref="A1:G1287"/>
  <sheetViews>
    <sheetView workbookViewId="0">
      <selection activeCell="E26" sqref="E26"/>
    </sheetView>
  </sheetViews>
  <sheetFormatPr defaultRowHeight="15"/>
  <cols>
    <col min="1" max="1" width="8.28515625" style="121" customWidth="1"/>
  </cols>
  <sheetData>
    <row r="1" spans="1:7">
      <c r="B1" t="s">
        <v>1162</v>
      </c>
      <c r="C1" t="s">
        <v>1163</v>
      </c>
      <c r="D1" t="s">
        <v>1164</v>
      </c>
    </row>
    <row r="2" spans="1:7">
      <c r="A2" s="122">
        <v>43728</v>
      </c>
      <c r="B2" s="123">
        <v>252.291</v>
      </c>
      <c r="G2" s="124" t="s">
        <v>1165</v>
      </c>
    </row>
    <row r="3" spans="1:7">
      <c r="A3" s="122">
        <v>43731</v>
      </c>
      <c r="B3" s="123">
        <v>252.68799999999999</v>
      </c>
      <c r="G3" s="125" t="s">
        <v>1166</v>
      </c>
    </row>
    <row r="4" spans="1:7">
      <c r="A4" s="122">
        <v>43732</v>
      </c>
      <c r="B4" s="123">
        <v>259.39</v>
      </c>
    </row>
    <row r="5" spans="1:7">
      <c r="A5" s="122">
        <v>43733</v>
      </c>
      <c r="B5" s="123">
        <v>255.53800000000001</v>
      </c>
    </row>
    <row r="6" spans="1:7">
      <c r="A6" s="122">
        <v>43734</v>
      </c>
      <c r="B6" s="123">
        <v>259.22899999999998</v>
      </c>
    </row>
    <row r="7" spans="1:7">
      <c r="A7" s="122">
        <v>43735</v>
      </c>
      <c r="B7" s="123">
        <v>259.24099999999999</v>
      </c>
    </row>
    <row r="8" spans="1:7">
      <c r="A8" s="122">
        <v>43738</v>
      </c>
      <c r="B8" s="123">
        <v>261.60000000000002</v>
      </c>
    </row>
    <row r="9" spans="1:7">
      <c r="A9" s="122">
        <v>43739</v>
      </c>
      <c r="B9" s="123">
        <v>266.75799999999998</v>
      </c>
    </row>
    <row r="10" spans="1:7">
      <c r="A10" s="122">
        <v>43740</v>
      </c>
      <c r="B10" s="123">
        <v>273.05900000000003</v>
      </c>
    </row>
    <row r="11" spans="1:7">
      <c r="A11" s="122">
        <v>43741</v>
      </c>
      <c r="B11" s="123">
        <v>282.60300000000001</v>
      </c>
    </row>
    <row r="12" spans="1:7">
      <c r="A12" s="122">
        <v>43742</v>
      </c>
      <c r="B12" s="123">
        <v>275.69499999999999</v>
      </c>
    </row>
    <row r="13" spans="1:7">
      <c r="A13" s="122">
        <v>43745</v>
      </c>
      <c r="B13" s="123">
        <v>273.27699999999999</v>
      </c>
    </row>
    <row r="14" spans="1:7">
      <c r="A14" s="122">
        <v>43746</v>
      </c>
      <c r="B14" s="123">
        <v>277.25</v>
      </c>
    </row>
    <row r="15" spans="1:7">
      <c r="A15" s="122">
        <v>43747</v>
      </c>
      <c r="B15" s="123">
        <v>273.14299999999997</v>
      </c>
    </row>
    <row r="16" spans="1:7">
      <c r="A16" s="122">
        <v>43748</v>
      </c>
      <c r="B16" s="123">
        <v>266.053</v>
      </c>
    </row>
    <row r="17" spans="1:2">
      <c r="A17" s="122">
        <v>43749</v>
      </c>
      <c r="B17" s="123">
        <v>259.47300000000001</v>
      </c>
    </row>
    <row r="18" spans="1:2">
      <c r="A18" s="122">
        <v>43752</v>
      </c>
      <c r="B18" s="123">
        <v>259.47300000000001</v>
      </c>
    </row>
    <row r="19" spans="1:2">
      <c r="A19" s="122">
        <v>43753</v>
      </c>
      <c r="B19" s="123">
        <v>253.96199999999999</v>
      </c>
    </row>
    <row r="20" spans="1:2">
      <c r="A20" s="122">
        <v>43754</v>
      </c>
      <c r="B20" s="123">
        <v>256.19200000000001</v>
      </c>
    </row>
    <row r="21" spans="1:2">
      <c r="A21" s="122">
        <v>43755</v>
      </c>
      <c r="B21" s="123">
        <v>254.83199999999999</v>
      </c>
    </row>
    <row r="22" spans="1:2">
      <c r="A22" s="122">
        <v>43756</v>
      </c>
      <c r="B22" s="123">
        <v>251.904</v>
      </c>
    </row>
    <row r="23" spans="1:2">
      <c r="A23" s="122">
        <v>43759</v>
      </c>
      <c r="B23" s="123">
        <v>250.858</v>
      </c>
    </row>
    <row r="24" spans="1:2">
      <c r="A24" s="122">
        <v>43760</v>
      </c>
      <c r="B24" s="123">
        <v>252.22</v>
      </c>
    </row>
    <row r="25" spans="1:2">
      <c r="A25" s="122">
        <v>43761</v>
      </c>
      <c r="B25" s="123">
        <v>256.41699999999997</v>
      </c>
    </row>
    <row r="26" spans="1:2">
      <c r="A26" s="122">
        <v>43762</v>
      </c>
      <c r="B26" s="123">
        <v>256.017</v>
      </c>
    </row>
    <row r="27" spans="1:2">
      <c r="A27" s="122">
        <v>43763</v>
      </c>
      <c r="B27" s="123">
        <v>252.94200000000001</v>
      </c>
    </row>
    <row r="28" spans="1:2">
      <c r="A28" s="122">
        <v>43766</v>
      </c>
      <c r="B28" s="123">
        <v>250.88300000000001</v>
      </c>
    </row>
    <row r="29" spans="1:2">
      <c r="A29" s="122">
        <v>43767</v>
      </c>
      <c r="B29" s="123">
        <v>250.72</v>
      </c>
    </row>
    <row r="30" spans="1:2">
      <c r="A30" s="122">
        <v>43768</v>
      </c>
      <c r="B30" s="123">
        <v>255.08099999999999</v>
      </c>
    </row>
    <row r="31" spans="1:2">
      <c r="A31" s="122">
        <v>43769</v>
      </c>
      <c r="B31" s="123">
        <v>261.916</v>
      </c>
    </row>
    <row r="32" spans="1:2">
      <c r="A32" s="122">
        <v>43770</v>
      </c>
      <c r="B32" s="123">
        <v>259.31299999999999</v>
      </c>
    </row>
    <row r="33" spans="1:2">
      <c r="A33" s="122">
        <v>43773</v>
      </c>
      <c r="B33" s="123">
        <v>254.41499999999999</v>
      </c>
    </row>
    <row r="34" spans="1:2">
      <c r="A34" s="122">
        <v>43774</v>
      </c>
      <c r="B34" s="123">
        <v>248.679</v>
      </c>
    </row>
    <row r="35" spans="1:2">
      <c r="A35" s="122">
        <v>43775</v>
      </c>
      <c r="B35" s="123">
        <v>252.61199999999999</v>
      </c>
    </row>
    <row r="36" spans="1:2">
      <c r="A36" s="122">
        <v>43776</v>
      </c>
      <c r="B36" s="123">
        <v>247.215</v>
      </c>
    </row>
    <row r="37" spans="1:2">
      <c r="A37" s="122">
        <v>43777</v>
      </c>
      <c r="B37" s="123">
        <v>247.959</v>
      </c>
    </row>
    <row r="38" spans="1:2">
      <c r="A38" s="122">
        <v>43780</v>
      </c>
      <c r="B38" s="123">
        <v>247.959</v>
      </c>
    </row>
    <row r="39" spans="1:2">
      <c r="A39" s="122">
        <v>43781</v>
      </c>
      <c r="B39" s="123">
        <v>246.65600000000001</v>
      </c>
    </row>
    <row r="40" spans="1:2">
      <c r="A40" s="122">
        <v>43782</v>
      </c>
      <c r="B40" s="123">
        <v>249.024</v>
      </c>
    </row>
    <row r="41" spans="1:2">
      <c r="A41" s="122">
        <v>43783</v>
      </c>
      <c r="B41" s="123">
        <v>255.001</v>
      </c>
    </row>
    <row r="42" spans="1:2">
      <c r="A42" s="122">
        <v>43784</v>
      </c>
      <c r="B42" s="123">
        <v>252.506</v>
      </c>
    </row>
    <row r="43" spans="1:2">
      <c r="A43" s="122">
        <v>43787</v>
      </c>
      <c r="B43" s="123">
        <v>250.096</v>
      </c>
    </row>
    <row r="44" spans="1:2">
      <c r="A44" s="122">
        <v>43788</v>
      </c>
      <c r="B44" s="123">
        <v>252.97</v>
      </c>
    </row>
    <row r="45" spans="1:2">
      <c r="A45" s="122">
        <v>43789</v>
      </c>
      <c r="B45" s="123">
        <v>254.36799999999999</v>
      </c>
    </row>
    <row r="46" spans="1:2">
      <c r="A46" s="122">
        <v>43790</v>
      </c>
      <c r="B46" s="123">
        <v>250.15100000000001</v>
      </c>
    </row>
    <row r="47" spans="1:2">
      <c r="A47" s="122">
        <v>43791</v>
      </c>
      <c r="B47" s="123">
        <v>250.494</v>
      </c>
    </row>
    <row r="48" spans="1:2">
      <c r="A48" s="122">
        <v>43794</v>
      </c>
      <c r="B48" s="123">
        <v>244.91</v>
      </c>
    </row>
    <row r="49" spans="1:2">
      <c r="A49" s="122">
        <v>43795</v>
      </c>
      <c r="B49" s="123">
        <v>243.83600000000001</v>
      </c>
    </row>
    <row r="50" spans="1:2">
      <c r="A50" s="122">
        <v>43796</v>
      </c>
      <c r="B50" s="123">
        <v>243.12</v>
      </c>
    </row>
    <row r="51" spans="1:2">
      <c r="A51" s="122">
        <v>43797</v>
      </c>
      <c r="B51" s="123">
        <v>243.12</v>
      </c>
    </row>
    <row r="52" spans="1:2">
      <c r="A52" s="122">
        <v>43798</v>
      </c>
      <c r="B52" s="123">
        <v>237.31200000000001</v>
      </c>
    </row>
    <row r="53" spans="1:2">
      <c r="A53" s="122">
        <v>43801</v>
      </c>
      <c r="B53" s="123">
        <v>234.98699999999999</v>
      </c>
    </row>
    <row r="54" spans="1:2">
      <c r="A54" s="122">
        <v>43802</v>
      </c>
      <c r="B54" s="123">
        <v>242.83799999999999</v>
      </c>
    </row>
    <row r="55" spans="1:2">
      <c r="A55" s="122">
        <v>43803</v>
      </c>
      <c r="B55" s="123">
        <v>237.155</v>
      </c>
    </row>
    <row r="56" spans="1:2">
      <c r="A56" s="122">
        <v>43804</v>
      </c>
      <c r="B56" s="123">
        <v>232.512</v>
      </c>
    </row>
    <row r="57" spans="1:2">
      <c r="A57" s="122">
        <v>43805</v>
      </c>
      <c r="B57" s="123">
        <v>232.99</v>
      </c>
    </row>
    <row r="58" spans="1:2">
      <c r="A58" s="122">
        <v>43808</v>
      </c>
      <c r="B58" s="123">
        <v>232.38</v>
      </c>
    </row>
    <row r="59" spans="1:2">
      <c r="A59" s="122">
        <v>43809</v>
      </c>
      <c r="B59" s="123">
        <v>232.464</v>
      </c>
    </row>
    <row r="60" spans="1:2">
      <c r="A60" s="122">
        <v>43810</v>
      </c>
      <c r="B60" s="123">
        <v>232.14699999999999</v>
      </c>
    </row>
    <row r="61" spans="1:2">
      <c r="A61" s="122">
        <v>43811</v>
      </c>
      <c r="B61" s="123">
        <v>235.858</v>
      </c>
    </row>
    <row r="62" spans="1:2">
      <c r="A62" s="122">
        <v>43812</v>
      </c>
      <c r="B62" s="123">
        <v>224.96899999999999</v>
      </c>
    </row>
    <row r="63" spans="1:2">
      <c r="A63" s="122">
        <v>43815</v>
      </c>
      <c r="B63" s="123">
        <v>224.785</v>
      </c>
    </row>
    <row r="64" spans="1:2">
      <c r="A64" s="122">
        <v>43816</v>
      </c>
      <c r="B64" s="123">
        <v>222.613</v>
      </c>
    </row>
    <row r="65" spans="1:2">
      <c r="A65" s="122">
        <v>43817</v>
      </c>
      <c r="B65" s="123">
        <v>220.86699999999999</v>
      </c>
    </row>
    <row r="66" spans="1:2">
      <c r="A66" s="122">
        <v>43818</v>
      </c>
      <c r="B66" s="123">
        <v>218.559</v>
      </c>
    </row>
    <row r="67" spans="1:2">
      <c r="A67" s="122">
        <v>43819</v>
      </c>
      <c r="B67" s="123">
        <v>218.25899999999999</v>
      </c>
    </row>
    <row r="68" spans="1:2">
      <c r="A68" s="122">
        <v>43822</v>
      </c>
      <c r="B68" s="123">
        <v>217.26499999999999</v>
      </c>
    </row>
    <row r="69" spans="1:2">
      <c r="A69" s="122">
        <v>43823</v>
      </c>
      <c r="B69" s="123">
        <v>218.25299999999999</v>
      </c>
    </row>
    <row r="70" spans="1:2">
      <c r="A70" s="122">
        <v>43824</v>
      </c>
      <c r="B70" s="123">
        <v>218.25299999999999</v>
      </c>
    </row>
    <row r="71" spans="1:2">
      <c r="A71" s="122">
        <v>43825</v>
      </c>
      <c r="B71" s="123">
        <v>219.131</v>
      </c>
    </row>
    <row r="72" spans="1:2">
      <c r="A72" s="122">
        <v>43826</v>
      </c>
      <c r="B72" s="123">
        <v>220.53299999999999</v>
      </c>
    </row>
    <row r="73" spans="1:2">
      <c r="A73" s="122">
        <v>43829</v>
      </c>
      <c r="B73" s="123">
        <v>217.99199999999999</v>
      </c>
    </row>
    <row r="74" spans="1:2">
      <c r="A74" s="122">
        <v>43830</v>
      </c>
      <c r="B74" s="123">
        <v>216.88300000000001</v>
      </c>
    </row>
    <row r="75" spans="1:2">
      <c r="A75" s="122">
        <v>43831</v>
      </c>
      <c r="B75" s="123">
        <v>216.88300000000001</v>
      </c>
    </row>
    <row r="76" spans="1:2">
      <c r="A76" s="122">
        <v>43832</v>
      </c>
      <c r="B76" s="123">
        <v>217.66499999999999</v>
      </c>
    </row>
    <row r="77" spans="1:2">
      <c r="A77" s="122">
        <v>43833</v>
      </c>
      <c r="B77" s="123">
        <v>225.661</v>
      </c>
    </row>
    <row r="78" spans="1:2">
      <c r="A78" s="122">
        <v>43836</v>
      </c>
      <c r="B78" s="123">
        <v>228.714</v>
      </c>
    </row>
    <row r="79" spans="1:2">
      <c r="A79" s="122">
        <v>43837</v>
      </c>
      <c r="B79" s="123">
        <v>226.49700000000001</v>
      </c>
    </row>
    <row r="80" spans="1:2">
      <c r="A80" s="122">
        <v>43838</v>
      </c>
      <c r="B80" s="123">
        <v>214.81700000000001</v>
      </c>
    </row>
    <row r="81" spans="1:2">
      <c r="A81" s="122">
        <v>43839</v>
      </c>
      <c r="B81" s="123">
        <v>211.68600000000001</v>
      </c>
    </row>
    <row r="82" spans="1:2">
      <c r="A82" s="122">
        <v>43840</v>
      </c>
      <c r="B82" s="123">
        <v>212.18700000000001</v>
      </c>
    </row>
    <row r="83" spans="1:2">
      <c r="A83" s="122">
        <v>43843</v>
      </c>
      <c r="B83" s="123">
        <v>209.239</v>
      </c>
    </row>
    <row r="84" spans="1:2">
      <c r="A84" s="122">
        <v>43844</v>
      </c>
      <c r="B84" s="123">
        <v>210.68799999999999</v>
      </c>
    </row>
    <row r="85" spans="1:2">
      <c r="A85" s="122">
        <v>43845</v>
      </c>
      <c r="B85" s="123">
        <v>207.428</v>
      </c>
    </row>
    <row r="86" spans="1:2">
      <c r="A86" s="122">
        <v>43846</v>
      </c>
      <c r="B86" s="123">
        <v>201.798</v>
      </c>
    </row>
    <row r="87" spans="1:2">
      <c r="A87" s="122">
        <v>43847</v>
      </c>
      <c r="B87" s="123">
        <v>200.15199999999999</v>
      </c>
    </row>
    <row r="88" spans="1:2">
      <c r="A88" s="122">
        <v>43850</v>
      </c>
      <c r="B88" s="123">
        <v>200.15199999999999</v>
      </c>
    </row>
    <row r="89" spans="1:2">
      <c r="A89" s="122">
        <v>43851</v>
      </c>
      <c r="B89" s="123">
        <v>205.815</v>
      </c>
    </row>
    <row r="90" spans="1:2">
      <c r="A90" s="122">
        <v>43852</v>
      </c>
      <c r="B90" s="123">
        <v>206.09</v>
      </c>
    </row>
    <row r="91" spans="1:2">
      <c r="A91" s="122">
        <v>43853</v>
      </c>
      <c r="B91" s="123">
        <v>211.65100000000001</v>
      </c>
    </row>
    <row r="92" spans="1:2">
      <c r="A92" s="122">
        <v>43854</v>
      </c>
      <c r="B92" s="123">
        <v>212.94399999999999</v>
      </c>
    </row>
    <row r="93" spans="1:2">
      <c r="A93" s="122">
        <v>43857</v>
      </c>
      <c r="B93" s="123">
        <v>225.09700000000001</v>
      </c>
    </row>
    <row r="94" spans="1:2">
      <c r="A94" s="122">
        <v>43858</v>
      </c>
      <c r="B94" s="123">
        <v>221.131</v>
      </c>
    </row>
    <row r="95" spans="1:2">
      <c r="A95" s="122">
        <v>43859</v>
      </c>
      <c r="B95" s="123">
        <v>223.81</v>
      </c>
    </row>
    <row r="96" spans="1:2">
      <c r="A96" s="122">
        <v>43860</v>
      </c>
      <c r="B96" s="123">
        <v>227.60499999999999</v>
      </c>
    </row>
    <row r="97" spans="1:2">
      <c r="A97" s="122">
        <v>43861</v>
      </c>
      <c r="B97" s="123">
        <v>230.97800000000001</v>
      </c>
    </row>
    <row r="98" spans="1:2">
      <c r="A98" s="122">
        <v>43864</v>
      </c>
      <c r="B98" s="123">
        <v>232.95599999999999</v>
      </c>
    </row>
    <row r="99" spans="1:2">
      <c r="A99" s="122">
        <v>43865</v>
      </c>
      <c r="B99" s="123">
        <v>226.63900000000001</v>
      </c>
    </row>
    <row r="100" spans="1:2">
      <c r="A100" s="122">
        <v>43866</v>
      </c>
      <c r="B100" s="123">
        <v>219.37299999999999</v>
      </c>
    </row>
    <row r="101" spans="1:2">
      <c r="A101" s="122">
        <v>43867</v>
      </c>
      <c r="B101" s="123">
        <v>220.49799999999999</v>
      </c>
    </row>
    <row r="102" spans="1:2">
      <c r="A102" s="122">
        <v>43868</v>
      </c>
      <c r="B102" s="123">
        <v>224.124</v>
      </c>
    </row>
    <row r="103" spans="1:2">
      <c r="A103" s="122">
        <v>43871</v>
      </c>
      <c r="B103" s="123">
        <v>225.04900000000001</v>
      </c>
    </row>
    <row r="104" spans="1:2">
      <c r="A104" s="122">
        <v>43872</v>
      </c>
      <c r="B104" s="123">
        <v>222.364</v>
      </c>
    </row>
    <row r="105" spans="1:2">
      <c r="A105" s="122">
        <v>43873</v>
      </c>
      <c r="B105" s="123">
        <v>223.30600000000001</v>
      </c>
    </row>
    <row r="106" spans="1:2">
      <c r="A106" s="122">
        <v>43874</v>
      </c>
      <c r="B106" s="123">
        <v>221.49199999999999</v>
      </c>
    </row>
    <row r="107" spans="1:2">
      <c r="A107" s="122">
        <v>43875</v>
      </c>
      <c r="B107" s="123">
        <v>221.90799999999999</v>
      </c>
    </row>
    <row r="108" spans="1:2">
      <c r="A108" s="122">
        <v>43878</v>
      </c>
      <c r="B108" s="123">
        <v>221.90799999999999</v>
      </c>
    </row>
    <row r="109" spans="1:2">
      <c r="A109" s="122">
        <v>43879</v>
      </c>
      <c r="B109" s="123">
        <v>222.292</v>
      </c>
    </row>
    <row r="110" spans="1:2">
      <c r="A110" s="122">
        <v>43880</v>
      </c>
      <c r="B110" s="123">
        <v>222.874</v>
      </c>
    </row>
    <row r="111" spans="1:2">
      <c r="A111" s="122">
        <v>43881</v>
      </c>
      <c r="B111" s="123">
        <v>222.04300000000001</v>
      </c>
    </row>
    <row r="112" spans="1:2">
      <c r="A112" s="122">
        <v>43882</v>
      </c>
      <c r="B112" s="123">
        <v>224.75899999999999</v>
      </c>
    </row>
    <row r="113" spans="1:2">
      <c r="A113" s="122">
        <v>43885</v>
      </c>
      <c r="B113" s="123">
        <v>230.50200000000001</v>
      </c>
    </row>
    <row r="114" spans="1:2">
      <c r="A114" s="122">
        <v>43886</v>
      </c>
      <c r="B114" s="123">
        <v>234.511</v>
      </c>
    </row>
    <row r="115" spans="1:2">
      <c r="A115" s="122">
        <v>43887</v>
      </c>
      <c r="B115" s="123">
        <v>241.239</v>
      </c>
    </row>
    <row r="116" spans="1:2">
      <c r="A116" s="122">
        <v>43888</v>
      </c>
      <c r="B116" s="123">
        <v>248.52199999999999</v>
      </c>
    </row>
    <row r="117" spans="1:2">
      <c r="A117" s="122">
        <v>43889</v>
      </c>
      <c r="B117" s="123">
        <v>278.62200000000001</v>
      </c>
    </row>
    <row r="118" spans="1:2">
      <c r="A118" s="122">
        <v>43892</v>
      </c>
      <c r="B118" s="123">
        <v>278.44200000000001</v>
      </c>
    </row>
    <row r="119" spans="1:2">
      <c r="A119" s="122">
        <v>43893</v>
      </c>
      <c r="B119" s="123">
        <v>273.36099999999999</v>
      </c>
    </row>
    <row r="120" spans="1:2">
      <c r="A120" s="122">
        <v>43894</v>
      </c>
      <c r="B120" s="123">
        <v>267.48700000000002</v>
      </c>
    </row>
    <row r="121" spans="1:2">
      <c r="A121" s="122">
        <v>43895</v>
      </c>
      <c r="B121" s="123">
        <v>267.68700000000001</v>
      </c>
    </row>
    <row r="122" spans="1:2">
      <c r="A122" s="122">
        <v>43896</v>
      </c>
      <c r="B122" s="123">
        <v>284.56299999999999</v>
      </c>
    </row>
    <row r="123" spans="1:2">
      <c r="A123" s="122">
        <v>43899</v>
      </c>
      <c r="B123" s="123">
        <v>370.66399999999999</v>
      </c>
    </row>
    <row r="124" spans="1:2">
      <c r="A124" s="122">
        <v>43900</v>
      </c>
      <c r="B124" s="123">
        <v>347.12</v>
      </c>
    </row>
    <row r="125" spans="1:2">
      <c r="A125" s="122">
        <v>43901</v>
      </c>
      <c r="B125" s="123">
        <v>353.53100000000001</v>
      </c>
    </row>
    <row r="126" spans="1:2">
      <c r="A126" s="122">
        <v>43902</v>
      </c>
      <c r="B126" s="123">
        <v>395.45499999999998</v>
      </c>
    </row>
    <row r="127" spans="1:2">
      <c r="A127" s="122">
        <v>43903</v>
      </c>
      <c r="B127" s="123">
        <v>395.3</v>
      </c>
    </row>
    <row r="128" spans="1:2">
      <c r="A128" s="122">
        <v>43906</v>
      </c>
      <c r="B128" s="123">
        <v>396.839</v>
      </c>
    </row>
    <row r="129" spans="1:2">
      <c r="A129" s="122">
        <v>43907</v>
      </c>
      <c r="B129" s="123">
        <v>405.47399999999999</v>
      </c>
    </row>
    <row r="130" spans="1:2">
      <c r="A130" s="122">
        <v>43908</v>
      </c>
      <c r="B130" s="123">
        <v>415.14</v>
      </c>
    </row>
    <row r="131" spans="1:2">
      <c r="A131" s="122">
        <v>43909</v>
      </c>
      <c r="B131" s="123">
        <v>479.46199999999999</v>
      </c>
    </row>
    <row r="132" spans="1:2">
      <c r="A132" s="122">
        <v>43910</v>
      </c>
      <c r="B132" s="123">
        <v>501.78</v>
      </c>
    </row>
    <row r="133" spans="1:2">
      <c r="A133" s="122">
        <v>43913</v>
      </c>
      <c r="B133" s="123">
        <v>518.44600000000003</v>
      </c>
    </row>
    <row r="134" spans="1:2">
      <c r="A134" s="122">
        <v>43914</v>
      </c>
      <c r="B134" s="123">
        <v>525.78300000000002</v>
      </c>
    </row>
    <row r="135" spans="1:2">
      <c r="A135" s="122">
        <v>43915</v>
      </c>
      <c r="B135" s="123">
        <v>509.02100000000002</v>
      </c>
    </row>
    <row r="136" spans="1:2">
      <c r="A136" s="122">
        <v>43916</v>
      </c>
      <c r="B136" s="123">
        <v>495.65300000000002</v>
      </c>
    </row>
    <row r="137" spans="1:2">
      <c r="A137" s="122">
        <v>43917</v>
      </c>
      <c r="B137" s="123">
        <v>456.048</v>
      </c>
    </row>
    <row r="138" spans="1:2">
      <c r="A138" s="122">
        <v>43920</v>
      </c>
      <c r="B138" s="123">
        <v>489.14299999999997</v>
      </c>
    </row>
    <row r="139" spans="1:2">
      <c r="A139" s="122">
        <v>43921</v>
      </c>
      <c r="B139" s="123">
        <v>486.71300000000002</v>
      </c>
    </row>
    <row r="140" spans="1:2">
      <c r="A140" s="122">
        <v>43922</v>
      </c>
      <c r="B140" s="123">
        <v>464.76400000000001</v>
      </c>
    </row>
    <row r="141" spans="1:2">
      <c r="A141" s="122">
        <v>43923</v>
      </c>
      <c r="B141" s="123">
        <v>481.1</v>
      </c>
    </row>
    <row r="142" spans="1:2">
      <c r="A142" s="122">
        <v>43924</v>
      </c>
      <c r="B142" s="123">
        <v>461.71600000000001</v>
      </c>
    </row>
    <row r="143" spans="1:2">
      <c r="A143" s="122">
        <v>43927</v>
      </c>
      <c r="B143" s="123">
        <v>450.68</v>
      </c>
    </row>
    <row r="144" spans="1:2">
      <c r="A144" s="122">
        <v>43928</v>
      </c>
      <c r="B144" s="123">
        <v>420.72500000000002</v>
      </c>
    </row>
    <row r="145" spans="1:2">
      <c r="A145" s="122">
        <v>43929</v>
      </c>
      <c r="B145" s="123">
        <v>429.61200000000002</v>
      </c>
    </row>
    <row r="146" spans="1:2">
      <c r="A146" s="122">
        <v>43930</v>
      </c>
      <c r="B146" s="123">
        <v>421.08499999999998</v>
      </c>
    </row>
    <row r="147" spans="1:2">
      <c r="A147" s="122">
        <v>43931</v>
      </c>
      <c r="B147" s="123">
        <v>421.08499999999998</v>
      </c>
    </row>
    <row r="148" spans="1:2">
      <c r="A148" s="122">
        <v>43934</v>
      </c>
      <c r="B148" s="123">
        <v>421.45100000000002</v>
      </c>
    </row>
    <row r="149" spans="1:2">
      <c r="A149" s="122">
        <v>43935</v>
      </c>
      <c r="B149" s="123">
        <v>414.30700000000002</v>
      </c>
    </row>
    <row r="150" spans="1:2">
      <c r="A150" s="122">
        <v>43936</v>
      </c>
      <c r="B150" s="123">
        <v>414.012</v>
      </c>
    </row>
    <row r="151" spans="1:2">
      <c r="A151" s="122">
        <v>43937</v>
      </c>
      <c r="B151" s="123">
        <v>421.52800000000002</v>
      </c>
    </row>
    <row r="152" spans="1:2">
      <c r="A152" s="122">
        <v>43938</v>
      </c>
      <c r="B152" s="123">
        <v>415.62799999999999</v>
      </c>
    </row>
    <row r="153" spans="1:2">
      <c r="A153" s="122">
        <v>43941</v>
      </c>
      <c r="B153" s="123">
        <v>413.51600000000002</v>
      </c>
    </row>
    <row r="154" spans="1:2">
      <c r="A154" s="121">
        <v>43942</v>
      </c>
      <c r="B154" s="123">
        <v>427.36399999999998</v>
      </c>
    </row>
    <row r="155" spans="1:2">
      <c r="A155" s="121">
        <v>43943</v>
      </c>
      <c r="B155" s="123">
        <v>428.40300000000002</v>
      </c>
    </row>
    <row r="156" spans="1:2">
      <c r="A156" s="121">
        <v>43944</v>
      </c>
      <c r="B156" s="123">
        <v>429.334</v>
      </c>
    </row>
    <row r="157" spans="1:2">
      <c r="A157" s="121">
        <v>43945</v>
      </c>
      <c r="B157" s="123">
        <v>427.43099999999998</v>
      </c>
    </row>
    <row r="158" spans="1:2">
      <c r="A158" s="121">
        <v>43948</v>
      </c>
      <c r="B158" s="123">
        <v>426.04899999999998</v>
      </c>
    </row>
    <row r="159" spans="1:2">
      <c r="A159" s="121">
        <v>43949</v>
      </c>
      <c r="B159" s="123">
        <v>422.45100000000002</v>
      </c>
    </row>
    <row r="160" spans="1:2">
      <c r="A160" s="121">
        <v>43950</v>
      </c>
      <c r="B160" s="123">
        <v>428.589</v>
      </c>
    </row>
    <row r="161" spans="1:2">
      <c r="A161" s="121">
        <v>43951</v>
      </c>
      <c r="B161" s="123">
        <v>424.78699999999998</v>
      </c>
    </row>
    <row r="162" spans="1:2">
      <c r="A162" s="121">
        <v>43952</v>
      </c>
      <c r="B162" s="123">
        <v>424.96800000000002</v>
      </c>
    </row>
    <row r="163" spans="1:2">
      <c r="A163" s="121">
        <v>43955</v>
      </c>
      <c r="B163" s="123">
        <v>427.02</v>
      </c>
    </row>
    <row r="164" spans="1:2">
      <c r="A164" s="121">
        <v>43956</v>
      </c>
      <c r="B164" s="123">
        <v>409.01600000000002</v>
      </c>
    </row>
    <row r="165" spans="1:2">
      <c r="A165" s="121">
        <v>43957</v>
      </c>
      <c r="B165" s="123">
        <v>389.72199999999998</v>
      </c>
    </row>
    <row r="166" spans="1:2">
      <c r="A166" s="121">
        <v>43958</v>
      </c>
      <c r="B166" s="123">
        <v>392.03500000000003</v>
      </c>
    </row>
    <row r="167" spans="1:2">
      <c r="A167" s="121">
        <v>43959</v>
      </c>
      <c r="B167" s="123">
        <v>393.19400000000002</v>
      </c>
    </row>
    <row r="168" spans="1:2">
      <c r="A168" s="121">
        <v>43962</v>
      </c>
      <c r="B168" s="123">
        <v>386.47800000000001</v>
      </c>
    </row>
    <row r="169" spans="1:2">
      <c r="A169" s="121">
        <v>43963</v>
      </c>
      <c r="B169" s="123">
        <v>383.79500000000002</v>
      </c>
    </row>
    <row r="170" spans="1:2">
      <c r="A170" s="121">
        <v>43964</v>
      </c>
      <c r="B170" s="123">
        <v>371.72199999999998</v>
      </c>
    </row>
    <row r="171" spans="1:2">
      <c r="A171" s="121">
        <v>43965</v>
      </c>
      <c r="B171" s="123">
        <v>371.28699999999998</v>
      </c>
    </row>
    <row r="172" spans="1:2">
      <c r="A172" s="121">
        <v>43966</v>
      </c>
      <c r="B172" s="123">
        <v>375.709</v>
      </c>
    </row>
    <row r="173" spans="1:2">
      <c r="A173" s="121">
        <v>43969</v>
      </c>
      <c r="B173" s="123">
        <v>363.54599999999999</v>
      </c>
    </row>
    <row r="174" spans="1:2">
      <c r="A174" s="121">
        <v>43970</v>
      </c>
      <c r="B174" s="123">
        <v>342.81400000000002</v>
      </c>
    </row>
    <row r="175" spans="1:2">
      <c r="A175" s="121">
        <v>43971</v>
      </c>
      <c r="B175" s="123">
        <v>343.24</v>
      </c>
    </row>
    <row r="176" spans="1:2">
      <c r="A176" s="121">
        <v>43972</v>
      </c>
      <c r="B176" s="123">
        <v>340.03800000000001</v>
      </c>
    </row>
    <row r="177" spans="1:2">
      <c r="A177" s="121">
        <v>43973</v>
      </c>
      <c r="B177" s="123">
        <v>334.80399999999997</v>
      </c>
    </row>
    <row r="178" spans="1:2">
      <c r="A178" s="121">
        <v>43976</v>
      </c>
      <c r="B178" s="123">
        <v>334.80399999999997</v>
      </c>
    </row>
    <row r="179" spans="1:2">
      <c r="A179" s="121">
        <v>43977</v>
      </c>
      <c r="B179" s="123">
        <v>327.88099999999997</v>
      </c>
    </row>
    <row r="180" spans="1:2">
      <c r="A180" s="121">
        <v>43978</v>
      </c>
      <c r="B180" s="123">
        <v>328.53300000000002</v>
      </c>
    </row>
    <row r="181" spans="1:2">
      <c r="A181" s="121">
        <v>43979</v>
      </c>
      <c r="B181" s="123">
        <v>329.822</v>
      </c>
    </row>
    <row r="182" spans="1:2">
      <c r="A182" s="121">
        <v>43980</v>
      </c>
      <c r="B182" s="123">
        <v>333.43900000000002</v>
      </c>
    </row>
    <row r="183" spans="1:2">
      <c r="A183" s="121">
        <v>43983</v>
      </c>
      <c r="B183" s="123">
        <v>331.41199999999998</v>
      </c>
    </row>
    <row r="184" spans="1:2">
      <c r="A184" s="121">
        <v>43984</v>
      </c>
      <c r="B184" s="123">
        <v>328.87900000000002</v>
      </c>
    </row>
    <row r="185" spans="1:2">
      <c r="A185" s="121">
        <v>43985</v>
      </c>
      <c r="B185" s="123">
        <v>324.09500000000003</v>
      </c>
    </row>
    <row r="186" spans="1:2">
      <c r="A186" s="121">
        <v>43986</v>
      </c>
      <c r="B186" s="123">
        <v>320.52300000000002</v>
      </c>
    </row>
    <row r="187" spans="1:2">
      <c r="A187" s="121">
        <v>43987</v>
      </c>
      <c r="B187" s="123">
        <v>314.97899999999998</v>
      </c>
    </row>
    <row r="188" spans="1:2">
      <c r="A188" s="121">
        <v>43990</v>
      </c>
      <c r="B188" s="123">
        <v>310.68200000000002</v>
      </c>
    </row>
    <row r="189" spans="1:2">
      <c r="A189" s="121">
        <v>43991</v>
      </c>
      <c r="B189" s="123">
        <v>316.48500000000001</v>
      </c>
    </row>
    <row r="190" spans="1:2">
      <c r="A190" s="121">
        <v>43992</v>
      </c>
      <c r="B190" s="123">
        <v>320.88200000000001</v>
      </c>
    </row>
    <row r="191" spans="1:2">
      <c r="A191" s="121">
        <v>43993</v>
      </c>
      <c r="B191" s="123">
        <v>328.37400000000002</v>
      </c>
    </row>
    <row r="192" spans="1:2">
      <c r="A192" s="121">
        <v>43994</v>
      </c>
      <c r="B192" s="123">
        <v>338.09500000000003</v>
      </c>
    </row>
    <row r="193" spans="1:2">
      <c r="A193" s="121">
        <v>43997</v>
      </c>
      <c r="B193" s="123">
        <v>364.34800000000001</v>
      </c>
    </row>
    <row r="194" spans="1:2">
      <c r="A194" s="121">
        <v>43998</v>
      </c>
      <c r="B194" s="123">
        <v>363.66399999999999</v>
      </c>
    </row>
    <row r="195" spans="1:2">
      <c r="A195" s="121">
        <v>43999</v>
      </c>
      <c r="B195" s="123">
        <v>362.01799999999997</v>
      </c>
    </row>
    <row r="196" spans="1:2">
      <c r="A196" s="121">
        <v>44000</v>
      </c>
      <c r="B196" s="123">
        <v>373.95400000000001</v>
      </c>
    </row>
    <row r="197" spans="1:2">
      <c r="A197" s="121">
        <v>44001</v>
      </c>
      <c r="B197" s="123">
        <v>372.226</v>
      </c>
    </row>
    <row r="198" spans="1:2">
      <c r="A198" s="121">
        <v>44004</v>
      </c>
      <c r="B198" s="123">
        <v>371.41199999999998</v>
      </c>
    </row>
    <row r="199" spans="1:2">
      <c r="A199" s="121">
        <v>44005</v>
      </c>
      <c r="B199" s="123">
        <v>361.56799999999998</v>
      </c>
    </row>
    <row r="200" spans="1:2">
      <c r="A200" s="121">
        <v>44006</v>
      </c>
      <c r="B200" s="123">
        <v>359.46300000000002</v>
      </c>
    </row>
    <row r="201" spans="1:2">
      <c r="A201" s="121">
        <v>44007</v>
      </c>
      <c r="B201" s="123">
        <v>370.87200000000001</v>
      </c>
    </row>
    <row r="202" spans="1:2">
      <c r="A202" s="121">
        <v>44008</v>
      </c>
      <c r="B202" s="123">
        <v>368.79700000000003</v>
      </c>
    </row>
    <row r="203" spans="1:2">
      <c r="A203" s="121">
        <v>44011</v>
      </c>
      <c r="B203" s="123">
        <v>378.279</v>
      </c>
    </row>
    <row r="204" spans="1:2">
      <c r="A204" s="121">
        <v>44012</v>
      </c>
      <c r="B204" s="123">
        <v>374.01400000000001</v>
      </c>
    </row>
    <row r="205" spans="1:2">
      <c r="A205" s="121">
        <v>44013</v>
      </c>
      <c r="B205" s="123">
        <v>372.63900000000001</v>
      </c>
    </row>
    <row r="206" spans="1:2">
      <c r="A206" s="121">
        <v>44014</v>
      </c>
      <c r="B206" s="123">
        <v>363.36700000000002</v>
      </c>
    </row>
    <row r="207" spans="1:2">
      <c r="A207" s="121">
        <v>44015</v>
      </c>
      <c r="B207" s="123">
        <v>363.36700000000002</v>
      </c>
    </row>
    <row r="208" spans="1:2">
      <c r="A208" s="121">
        <v>44018</v>
      </c>
      <c r="B208" s="123">
        <v>340.38600000000002</v>
      </c>
    </row>
    <row r="209" spans="1:2">
      <c r="A209" s="121">
        <v>44019</v>
      </c>
      <c r="B209" s="123">
        <v>351.54199999999997</v>
      </c>
    </row>
    <row r="210" spans="1:2">
      <c r="A210" s="121">
        <v>44020</v>
      </c>
      <c r="B210" s="123">
        <v>352.33</v>
      </c>
    </row>
    <row r="211" spans="1:2">
      <c r="A211" s="121">
        <v>44021</v>
      </c>
      <c r="B211" s="123">
        <v>352.529</v>
      </c>
    </row>
    <row r="212" spans="1:2">
      <c r="A212" s="121">
        <v>44022</v>
      </c>
      <c r="B212" s="123">
        <v>357.29700000000003</v>
      </c>
    </row>
    <row r="213" spans="1:2">
      <c r="A213" s="121">
        <v>44025</v>
      </c>
      <c r="B213" s="123">
        <v>353.84399999999999</v>
      </c>
    </row>
    <row r="214" spans="1:2">
      <c r="A214" s="121">
        <v>44026</v>
      </c>
      <c r="B214" s="123">
        <v>353.88099999999997</v>
      </c>
    </row>
    <row r="215" spans="1:2">
      <c r="A215" s="121">
        <v>44027</v>
      </c>
      <c r="B215" s="123">
        <v>356.06400000000002</v>
      </c>
    </row>
    <row r="216" spans="1:2">
      <c r="A216" s="121">
        <v>44028</v>
      </c>
      <c r="B216" s="123">
        <v>357.233</v>
      </c>
    </row>
    <row r="217" spans="1:2">
      <c r="A217" s="121">
        <v>44029</v>
      </c>
      <c r="B217" s="123">
        <v>357.63799999999998</v>
      </c>
    </row>
    <row r="218" spans="1:2">
      <c r="A218" s="121">
        <v>44032</v>
      </c>
      <c r="B218" s="123">
        <v>362.27600000000001</v>
      </c>
    </row>
    <row r="219" spans="1:2">
      <c r="A219" s="121">
        <v>44033</v>
      </c>
      <c r="B219" s="123">
        <v>361.988</v>
      </c>
    </row>
    <row r="220" spans="1:2">
      <c r="A220" s="121">
        <v>44034</v>
      </c>
      <c r="B220" s="123">
        <v>360.05200000000002</v>
      </c>
    </row>
    <row r="221" spans="1:2">
      <c r="A221" s="121">
        <v>44035</v>
      </c>
      <c r="B221" s="123">
        <v>350.27800000000002</v>
      </c>
    </row>
    <row r="222" spans="1:2">
      <c r="A222" s="121">
        <v>44036</v>
      </c>
      <c r="B222" s="123">
        <v>350.62799999999999</v>
      </c>
    </row>
    <row r="223" spans="1:2">
      <c r="A223" s="121">
        <v>44039</v>
      </c>
      <c r="B223" s="123">
        <v>349.12900000000002</v>
      </c>
    </row>
    <row r="224" spans="1:2">
      <c r="A224" s="121">
        <v>44040</v>
      </c>
      <c r="B224" s="123">
        <v>344.95699999999999</v>
      </c>
    </row>
    <row r="225" spans="1:2">
      <c r="A225" s="121">
        <v>44041</v>
      </c>
      <c r="B225" s="123">
        <v>348.18700000000001</v>
      </c>
    </row>
    <row r="226" spans="1:2">
      <c r="A226" s="121">
        <v>44042</v>
      </c>
      <c r="B226" s="123">
        <v>351.46600000000001</v>
      </c>
    </row>
    <row r="227" spans="1:2">
      <c r="A227" s="121">
        <v>44043</v>
      </c>
      <c r="B227" s="123">
        <v>350.976</v>
      </c>
    </row>
    <row r="228" spans="1:2">
      <c r="A228" s="121">
        <v>44046</v>
      </c>
      <c r="B228" s="123">
        <v>350.55099999999999</v>
      </c>
    </row>
    <row r="229" spans="1:2">
      <c r="A229" s="121">
        <v>44047</v>
      </c>
      <c r="B229" s="123">
        <v>348.98700000000002</v>
      </c>
    </row>
    <row r="230" spans="1:2">
      <c r="A230" s="121">
        <v>44048</v>
      </c>
      <c r="B230" s="123">
        <v>337.09199999999998</v>
      </c>
    </row>
    <row r="231" spans="1:2">
      <c r="A231" s="121">
        <v>44049</v>
      </c>
      <c r="B231" s="123">
        <v>335.05</v>
      </c>
    </row>
    <row r="232" spans="1:2">
      <c r="A232" s="121">
        <v>44050</v>
      </c>
      <c r="B232" s="123">
        <v>329.233</v>
      </c>
    </row>
    <row r="233" spans="1:2">
      <c r="A233" s="121">
        <v>44053</v>
      </c>
      <c r="B233" s="123">
        <v>328.59500000000003</v>
      </c>
    </row>
    <row r="234" spans="1:2">
      <c r="A234" s="121">
        <v>44054</v>
      </c>
      <c r="B234" s="123">
        <v>319.363</v>
      </c>
    </row>
    <row r="235" spans="1:2">
      <c r="A235" s="121">
        <v>44055</v>
      </c>
      <c r="B235" s="123">
        <v>319.51100000000002</v>
      </c>
    </row>
    <row r="236" spans="1:2">
      <c r="A236" s="121">
        <v>44056</v>
      </c>
      <c r="B236" s="123">
        <v>315.87700000000001</v>
      </c>
    </row>
    <row r="237" spans="1:2">
      <c r="A237" s="121">
        <v>44057</v>
      </c>
      <c r="B237" s="123">
        <v>310.21199999999999</v>
      </c>
    </row>
    <row r="238" spans="1:2">
      <c r="A238" s="121">
        <v>44060</v>
      </c>
      <c r="B238" s="123">
        <v>310.93900000000002</v>
      </c>
    </row>
    <row r="239" spans="1:2">
      <c r="A239" s="121">
        <v>44061</v>
      </c>
      <c r="B239" s="123">
        <v>312.81099999999998</v>
      </c>
    </row>
    <row r="240" spans="1:2">
      <c r="A240" s="121">
        <v>44062</v>
      </c>
      <c r="B240" s="123">
        <v>314.25599999999997</v>
      </c>
    </row>
    <row r="241" spans="1:2">
      <c r="A241" s="121">
        <v>44063</v>
      </c>
      <c r="B241" s="123">
        <v>313.63400000000001</v>
      </c>
    </row>
    <row r="242" spans="1:2">
      <c r="A242" s="121">
        <v>44064</v>
      </c>
      <c r="B242" s="123">
        <v>313.77999999999997</v>
      </c>
    </row>
    <row r="243" spans="1:2">
      <c r="A243" s="121">
        <v>44067</v>
      </c>
      <c r="B243" s="123">
        <v>313.15199999999999</v>
      </c>
    </row>
    <row r="244" spans="1:2">
      <c r="A244" s="121">
        <v>44068</v>
      </c>
      <c r="B244" s="123">
        <v>310.96899999999999</v>
      </c>
    </row>
    <row r="245" spans="1:2">
      <c r="A245" s="121">
        <v>44069</v>
      </c>
      <c r="B245" s="123">
        <v>308.15199999999999</v>
      </c>
    </row>
    <row r="246" spans="1:2">
      <c r="A246" s="121">
        <v>44070</v>
      </c>
      <c r="B246" s="123">
        <v>308.226</v>
      </c>
    </row>
    <row r="247" spans="1:2">
      <c r="A247" s="121">
        <v>44071</v>
      </c>
      <c r="B247" s="123">
        <v>301.57400000000001</v>
      </c>
    </row>
    <row r="248" spans="1:2">
      <c r="A248" s="121">
        <v>44074</v>
      </c>
      <c r="B248" s="123">
        <v>299.74299999999999</v>
      </c>
    </row>
    <row r="249" spans="1:2">
      <c r="A249" s="121">
        <v>44075</v>
      </c>
      <c r="B249" s="123">
        <v>303.60899999999998</v>
      </c>
    </row>
    <row r="250" spans="1:2">
      <c r="A250" s="121">
        <v>44076</v>
      </c>
      <c r="B250" s="123">
        <v>299.851</v>
      </c>
    </row>
    <row r="251" spans="1:2">
      <c r="A251" s="121">
        <v>44077</v>
      </c>
      <c r="B251" s="123">
        <v>300.94900000000001</v>
      </c>
    </row>
    <row r="252" spans="1:2">
      <c r="A252" s="121">
        <v>44078</v>
      </c>
      <c r="B252" s="123">
        <v>300.738</v>
      </c>
    </row>
    <row r="253" spans="1:2">
      <c r="A253" s="121">
        <v>44081</v>
      </c>
      <c r="B253" s="123">
        <v>300.738</v>
      </c>
    </row>
    <row r="254" spans="1:2">
      <c r="A254" s="121">
        <v>44082</v>
      </c>
      <c r="B254" s="123">
        <v>296.65800000000002</v>
      </c>
    </row>
    <row r="255" spans="1:2">
      <c r="A255" s="121">
        <v>44083</v>
      </c>
      <c r="B255" s="123">
        <v>302.40499999999997</v>
      </c>
    </row>
    <row r="256" spans="1:2">
      <c r="A256" s="121">
        <v>44084</v>
      </c>
      <c r="B256" s="123">
        <v>300.98399999999998</v>
      </c>
    </row>
    <row r="257" spans="1:2">
      <c r="A257" s="121">
        <v>44085</v>
      </c>
      <c r="B257" s="123">
        <v>306.88499999999999</v>
      </c>
    </row>
    <row r="258" spans="1:2">
      <c r="A258" s="121">
        <v>44088</v>
      </c>
      <c r="B258" s="123">
        <v>305.00700000000001</v>
      </c>
    </row>
    <row r="259" spans="1:2">
      <c r="A259" s="121">
        <v>44089</v>
      </c>
      <c r="B259" s="123">
        <v>302.87299999999999</v>
      </c>
    </row>
    <row r="260" spans="1:2">
      <c r="A260" s="121">
        <v>44090</v>
      </c>
      <c r="B260" s="123">
        <v>303.82799999999997</v>
      </c>
    </row>
    <row r="261" spans="1:2">
      <c r="A261" s="121">
        <v>44091</v>
      </c>
      <c r="B261" s="123">
        <v>304.262</v>
      </c>
    </row>
    <row r="262" spans="1:2">
      <c r="A262" s="121">
        <v>44092</v>
      </c>
      <c r="B262" s="123">
        <v>302.084</v>
      </c>
    </row>
    <row r="263" spans="1:2">
      <c r="A263" s="121">
        <v>44095</v>
      </c>
      <c r="B263" s="123">
        <v>311.036</v>
      </c>
    </row>
    <row r="264" spans="1:2">
      <c r="A264" s="121">
        <v>44096</v>
      </c>
      <c r="B264" s="123">
        <v>312.38799999999998</v>
      </c>
    </row>
    <row r="265" spans="1:2">
      <c r="A265" s="121">
        <v>44097</v>
      </c>
      <c r="B265" s="123">
        <v>311.43099999999998</v>
      </c>
    </row>
    <row r="266" spans="1:2">
      <c r="A266" s="121">
        <v>44098</v>
      </c>
      <c r="B266" s="123">
        <v>314.32100000000003</v>
      </c>
    </row>
    <row r="267" spans="1:2">
      <c r="A267" s="121">
        <v>44099</v>
      </c>
      <c r="B267" s="123">
        <v>316.48899999999998</v>
      </c>
    </row>
    <row r="268" spans="1:2">
      <c r="A268" s="121">
        <v>44102</v>
      </c>
      <c r="B268" s="123">
        <v>366.31700000000001</v>
      </c>
    </row>
    <row r="269" spans="1:2">
      <c r="A269" s="121">
        <v>44103</v>
      </c>
      <c r="B269" s="123">
        <v>382.65499999999997</v>
      </c>
    </row>
    <row r="270" spans="1:2">
      <c r="A270" s="121">
        <v>44104</v>
      </c>
      <c r="B270" s="123">
        <v>392.84300000000002</v>
      </c>
    </row>
    <row r="271" spans="1:2">
      <c r="A271" s="121">
        <v>44105</v>
      </c>
      <c r="B271" s="123">
        <v>352.185</v>
      </c>
    </row>
    <row r="272" spans="1:2">
      <c r="A272" s="121">
        <v>44106</v>
      </c>
      <c r="B272" s="123">
        <v>346.43799999999999</v>
      </c>
    </row>
    <row r="273" spans="1:2">
      <c r="A273" s="121">
        <v>44109</v>
      </c>
      <c r="B273" s="123">
        <v>337.322</v>
      </c>
    </row>
    <row r="274" spans="1:2">
      <c r="A274" s="121">
        <v>44110</v>
      </c>
      <c r="B274" s="123">
        <v>333.42899999999997</v>
      </c>
    </row>
    <row r="275" spans="1:2">
      <c r="A275" s="121">
        <v>44111</v>
      </c>
      <c r="B275" s="123">
        <v>334.38900000000001</v>
      </c>
    </row>
    <row r="276" spans="1:2">
      <c r="A276" s="121">
        <v>44112</v>
      </c>
      <c r="B276" s="123">
        <v>338.95600000000002</v>
      </c>
    </row>
    <row r="277" spans="1:2">
      <c r="A277" s="121">
        <v>44113</v>
      </c>
      <c r="B277" s="123">
        <v>335.56799999999998</v>
      </c>
    </row>
    <row r="278" spans="1:2">
      <c r="A278" s="121">
        <v>44116</v>
      </c>
      <c r="B278" s="123">
        <v>335.56799999999998</v>
      </c>
    </row>
    <row r="279" spans="1:2">
      <c r="A279" s="121">
        <v>44117</v>
      </c>
      <c r="B279" s="123">
        <v>333.637</v>
      </c>
    </row>
    <row r="280" spans="1:2">
      <c r="A280" s="121">
        <v>44118</v>
      </c>
      <c r="B280" s="123">
        <v>338.97699999999998</v>
      </c>
    </row>
    <row r="281" spans="1:2">
      <c r="A281" s="121">
        <v>44119</v>
      </c>
      <c r="B281" s="123">
        <v>355.41500000000002</v>
      </c>
    </row>
    <row r="282" spans="1:2">
      <c r="A282" s="121">
        <v>44120</v>
      </c>
      <c r="B282" s="123">
        <v>357.82</v>
      </c>
    </row>
    <row r="283" spans="1:2">
      <c r="A283" s="121">
        <v>44123</v>
      </c>
      <c r="B283" s="123">
        <v>352.15600000000001</v>
      </c>
    </row>
    <row r="284" spans="1:2">
      <c r="A284" s="121">
        <v>44124</v>
      </c>
      <c r="B284" s="123">
        <v>351.245</v>
      </c>
    </row>
    <row r="285" spans="1:2">
      <c r="A285" s="121">
        <v>44125</v>
      </c>
      <c r="B285" s="123">
        <v>350.04399999999998</v>
      </c>
    </row>
    <row r="286" spans="1:2">
      <c r="A286" s="121">
        <v>44126</v>
      </c>
      <c r="B286" s="123">
        <v>350.52800000000002</v>
      </c>
    </row>
    <row r="287" spans="1:2">
      <c r="A287" s="121">
        <v>44127</v>
      </c>
      <c r="B287" s="123">
        <v>351.75799999999998</v>
      </c>
    </row>
    <row r="288" spans="1:2">
      <c r="A288" s="121">
        <v>44130</v>
      </c>
      <c r="B288" s="123">
        <v>361.78699999999998</v>
      </c>
    </row>
    <row r="289" spans="1:2">
      <c r="A289" s="121">
        <v>44131</v>
      </c>
      <c r="B289" s="123">
        <v>363.79300000000001</v>
      </c>
    </row>
    <row r="290" spans="1:2">
      <c r="A290" s="121">
        <v>44132</v>
      </c>
      <c r="B290" s="123">
        <v>377.54399999999998</v>
      </c>
    </row>
    <row r="291" spans="1:2">
      <c r="A291" s="121">
        <v>44133</v>
      </c>
      <c r="B291" s="123">
        <v>376.41800000000001</v>
      </c>
    </row>
    <row r="292" spans="1:2">
      <c r="A292" s="121">
        <v>44134</v>
      </c>
      <c r="B292" s="123">
        <v>381.11700000000002</v>
      </c>
    </row>
    <row r="293" spans="1:2">
      <c r="A293" s="121">
        <v>44137</v>
      </c>
      <c r="B293" s="123">
        <v>384.14299999999997</v>
      </c>
    </row>
    <row r="294" spans="1:2">
      <c r="A294" s="121">
        <v>44138</v>
      </c>
      <c r="B294" s="123">
        <v>394.97</v>
      </c>
    </row>
    <row r="295" spans="1:2">
      <c r="A295" s="121">
        <v>44139</v>
      </c>
      <c r="B295" s="123">
        <v>400.39299999999997</v>
      </c>
    </row>
    <row r="296" spans="1:2">
      <c r="A296" s="121">
        <v>44140</v>
      </c>
      <c r="B296" s="123">
        <v>396.45100000000002</v>
      </c>
    </row>
    <row r="297" spans="1:2">
      <c r="A297" s="121">
        <v>44141</v>
      </c>
      <c r="B297" s="123">
        <v>389.52</v>
      </c>
    </row>
    <row r="298" spans="1:2">
      <c r="A298" s="121">
        <v>44144</v>
      </c>
      <c r="B298" s="123">
        <v>387.76499999999999</v>
      </c>
    </row>
    <row r="299" spans="1:2">
      <c r="A299" s="121">
        <v>44145</v>
      </c>
      <c r="B299" s="123">
        <v>370.846</v>
      </c>
    </row>
    <row r="300" spans="1:2">
      <c r="A300" s="121">
        <v>44146</v>
      </c>
      <c r="B300" s="123">
        <v>370.846</v>
      </c>
    </row>
    <row r="301" spans="1:2">
      <c r="A301" s="121">
        <v>44147</v>
      </c>
      <c r="B301" s="123">
        <v>327.76900000000001</v>
      </c>
    </row>
    <row r="302" spans="1:2">
      <c r="A302" s="121">
        <v>44148</v>
      </c>
      <c r="B302" s="123">
        <v>333.92099999999999</v>
      </c>
    </row>
    <row r="303" spans="1:2">
      <c r="A303" s="121">
        <v>44151</v>
      </c>
      <c r="B303" s="123">
        <v>337.88299999999998</v>
      </c>
    </row>
    <row r="304" spans="1:2">
      <c r="A304" s="121">
        <v>44152</v>
      </c>
      <c r="B304" s="123">
        <v>339.62799999999999</v>
      </c>
    </row>
    <row r="305" spans="1:2">
      <c r="A305" s="121">
        <v>44153</v>
      </c>
      <c r="B305" s="123">
        <v>343.7</v>
      </c>
    </row>
    <row r="306" spans="1:2">
      <c r="A306" s="121">
        <v>44154</v>
      </c>
      <c r="B306" s="123">
        <v>343.52199999999999</v>
      </c>
    </row>
    <row r="307" spans="1:2">
      <c r="A307" s="121">
        <v>44155</v>
      </c>
      <c r="B307" s="123">
        <v>354.39100000000002</v>
      </c>
    </row>
    <row r="308" spans="1:2">
      <c r="A308" s="121">
        <v>44158</v>
      </c>
      <c r="B308" s="123">
        <v>349.48200000000003</v>
      </c>
    </row>
    <row r="309" spans="1:2">
      <c r="A309" s="121">
        <v>44159</v>
      </c>
      <c r="B309" s="123">
        <v>355.53500000000003</v>
      </c>
    </row>
    <row r="310" spans="1:2">
      <c r="A310" s="121">
        <v>44160</v>
      </c>
      <c r="B310" s="123">
        <v>351.49</v>
      </c>
    </row>
    <row r="311" spans="1:2">
      <c r="A311" s="121">
        <v>44161</v>
      </c>
      <c r="B311" s="123">
        <v>351.49</v>
      </c>
    </row>
    <row r="312" spans="1:2">
      <c r="A312" s="121">
        <v>44162</v>
      </c>
      <c r="B312" s="123">
        <v>353.47800000000001</v>
      </c>
    </row>
    <row r="313" spans="1:2">
      <c r="A313" s="121">
        <v>44165</v>
      </c>
      <c r="B313" s="123">
        <v>353.88099999999997</v>
      </c>
    </row>
    <row r="314" spans="1:2">
      <c r="A314" s="121">
        <v>44166</v>
      </c>
      <c r="B314" s="123">
        <v>354.15199999999999</v>
      </c>
    </row>
    <row r="315" spans="1:2">
      <c r="A315" s="121">
        <v>44167</v>
      </c>
      <c r="B315" s="123">
        <v>349.98399999999998</v>
      </c>
    </row>
    <row r="316" spans="1:2">
      <c r="A316" s="121">
        <v>44168</v>
      </c>
      <c r="B316" s="123">
        <v>343.81900000000002</v>
      </c>
    </row>
    <row r="317" spans="1:2">
      <c r="A317" s="121">
        <v>44169</v>
      </c>
      <c r="B317" s="123">
        <v>304.25599999999997</v>
      </c>
    </row>
    <row r="318" spans="1:2">
      <c r="A318" s="121">
        <v>44172</v>
      </c>
      <c r="B318" s="123">
        <v>304.44299999999998</v>
      </c>
    </row>
    <row r="319" spans="1:2">
      <c r="A319" s="121">
        <v>44173</v>
      </c>
      <c r="B319" s="123">
        <v>308.947</v>
      </c>
    </row>
    <row r="320" spans="1:2">
      <c r="A320" s="121">
        <v>44174</v>
      </c>
      <c r="B320" s="123">
        <v>308.32600000000002</v>
      </c>
    </row>
    <row r="321" spans="1:2">
      <c r="A321" s="121">
        <v>44175</v>
      </c>
      <c r="B321" s="123">
        <v>306.69600000000003</v>
      </c>
    </row>
    <row r="322" spans="1:2">
      <c r="A322" s="121">
        <v>44176</v>
      </c>
      <c r="B322" s="123">
        <v>314.928</v>
      </c>
    </row>
    <row r="323" spans="1:2">
      <c r="A323" s="121">
        <v>44179</v>
      </c>
      <c r="B323" s="123">
        <v>314.93700000000001</v>
      </c>
    </row>
    <row r="324" spans="1:2">
      <c r="A324" s="121">
        <v>44180</v>
      </c>
      <c r="B324" s="123">
        <v>315.71899999999999</v>
      </c>
    </row>
    <row r="325" spans="1:2">
      <c r="A325" s="121">
        <v>44181</v>
      </c>
      <c r="B325" s="123">
        <v>308.86200000000002</v>
      </c>
    </row>
    <row r="326" spans="1:2">
      <c r="A326" s="121">
        <v>44182</v>
      </c>
      <c r="B326" s="123">
        <v>301.14100000000002</v>
      </c>
    </row>
    <row r="327" spans="1:2">
      <c r="A327" s="121">
        <v>44183</v>
      </c>
      <c r="B327" s="123">
        <v>293.57799999999997</v>
      </c>
    </row>
    <row r="328" spans="1:2">
      <c r="A328" s="121">
        <v>44186</v>
      </c>
      <c r="B328" s="123">
        <v>298.38900000000001</v>
      </c>
    </row>
    <row r="329" spans="1:2">
      <c r="A329" s="121">
        <v>44187</v>
      </c>
      <c r="B329" s="123">
        <v>294.60700000000003</v>
      </c>
    </row>
    <row r="330" spans="1:2">
      <c r="A330" s="121">
        <v>44188</v>
      </c>
      <c r="B330" s="123">
        <v>300.15800000000002</v>
      </c>
    </row>
    <row r="331" spans="1:2">
      <c r="A331" s="121">
        <v>44189</v>
      </c>
      <c r="B331" s="123">
        <v>297.19600000000003</v>
      </c>
    </row>
    <row r="332" spans="1:2">
      <c r="A332" s="121">
        <v>44190</v>
      </c>
      <c r="B332" s="123">
        <v>297.19600000000003</v>
      </c>
    </row>
    <row r="333" spans="1:2">
      <c r="A333" s="121">
        <v>44193</v>
      </c>
      <c r="B333" s="123">
        <v>295.31700000000001</v>
      </c>
    </row>
    <row r="334" spans="1:2">
      <c r="A334" s="121">
        <v>44194</v>
      </c>
      <c r="B334" s="123">
        <v>298.03199999999998</v>
      </c>
    </row>
    <row r="335" spans="1:2">
      <c r="A335" s="121">
        <v>44195</v>
      </c>
      <c r="B335" s="123">
        <v>299.48399999999998</v>
      </c>
    </row>
    <row r="336" spans="1:2">
      <c r="A336" s="121">
        <v>44196</v>
      </c>
      <c r="B336" s="123">
        <v>298.68700000000001</v>
      </c>
    </row>
    <row r="337" spans="1:2">
      <c r="A337" s="121">
        <v>44197</v>
      </c>
      <c r="B337" s="123">
        <v>298.68700000000001</v>
      </c>
    </row>
    <row r="338" spans="1:2">
      <c r="A338" s="121">
        <v>44200</v>
      </c>
      <c r="B338" s="123">
        <v>295.11099999999999</v>
      </c>
    </row>
    <row r="339" spans="1:2">
      <c r="A339" s="121">
        <v>44201</v>
      </c>
      <c r="B339" s="123">
        <v>293.49400000000003</v>
      </c>
    </row>
    <row r="340" spans="1:2">
      <c r="A340" s="121">
        <v>44202</v>
      </c>
      <c r="B340" s="123">
        <v>284.94799999999998</v>
      </c>
    </row>
    <row r="341" spans="1:2">
      <c r="A341" s="121">
        <v>44203</v>
      </c>
      <c r="B341" s="123">
        <v>282.31299999999999</v>
      </c>
    </row>
    <row r="342" spans="1:2">
      <c r="A342" s="121">
        <v>44204</v>
      </c>
      <c r="B342" s="123">
        <v>279.82799999999997</v>
      </c>
    </row>
    <row r="343" spans="1:2">
      <c r="A343" s="121">
        <v>44207</v>
      </c>
      <c r="B343" s="123">
        <v>275.70100000000002</v>
      </c>
    </row>
    <row r="344" spans="1:2">
      <c r="A344" s="121">
        <v>44208</v>
      </c>
      <c r="B344" s="123">
        <v>268.48099999999999</v>
      </c>
    </row>
    <row r="345" spans="1:2">
      <c r="A345" s="121">
        <v>44209</v>
      </c>
      <c r="B345" s="123">
        <v>270.97500000000002</v>
      </c>
    </row>
    <row r="346" spans="1:2">
      <c r="A346" s="121">
        <v>44210</v>
      </c>
      <c r="B346" s="123">
        <v>269.84199999999998</v>
      </c>
    </row>
    <row r="347" spans="1:2">
      <c r="A347" s="121">
        <v>44211</v>
      </c>
      <c r="B347" s="123">
        <v>256.709</v>
      </c>
    </row>
    <row r="348" spans="1:2">
      <c r="A348" s="121">
        <v>44214</v>
      </c>
      <c r="B348" s="123">
        <v>256.709</v>
      </c>
    </row>
    <row r="349" spans="1:2">
      <c r="A349" s="121">
        <v>44215</v>
      </c>
      <c r="B349" s="123">
        <v>258.54700000000003</v>
      </c>
    </row>
    <row r="350" spans="1:2">
      <c r="A350" s="121">
        <v>44216</v>
      </c>
      <c r="B350" s="123">
        <v>258.44600000000003</v>
      </c>
    </row>
    <row r="351" spans="1:2">
      <c r="A351" s="121">
        <v>44217</v>
      </c>
      <c r="B351" s="123">
        <v>261.274</v>
      </c>
    </row>
    <row r="352" spans="1:2">
      <c r="A352" s="121">
        <v>44218</v>
      </c>
      <c r="B352" s="123">
        <v>259.49599999999998</v>
      </c>
    </row>
    <row r="353" spans="1:2">
      <c r="A353" s="121">
        <v>44221</v>
      </c>
      <c r="B353" s="123">
        <v>259.29500000000002</v>
      </c>
    </row>
    <row r="354" spans="1:2">
      <c r="A354" s="121">
        <v>44222</v>
      </c>
      <c r="B354" s="123">
        <v>277.27600000000001</v>
      </c>
    </row>
    <row r="355" spans="1:2">
      <c r="A355" s="121">
        <v>44223</v>
      </c>
      <c r="B355" s="123">
        <v>280.84199999999998</v>
      </c>
    </row>
    <row r="356" spans="1:2">
      <c r="A356" s="121">
        <v>44224</v>
      </c>
      <c r="B356" s="123">
        <v>274.46199999999999</v>
      </c>
    </row>
    <row r="357" spans="1:2">
      <c r="A357" s="121">
        <v>44225</v>
      </c>
      <c r="B357" s="123">
        <v>276.52199999999999</v>
      </c>
    </row>
    <row r="358" spans="1:2">
      <c r="A358" s="121">
        <v>44228</v>
      </c>
      <c r="B358" s="123">
        <v>271.08800000000002</v>
      </c>
    </row>
    <row r="359" spans="1:2">
      <c r="A359" s="121">
        <v>44229</v>
      </c>
      <c r="B359" s="123">
        <v>269.25</v>
      </c>
    </row>
    <row r="360" spans="1:2">
      <c r="A360" s="121">
        <v>44230</v>
      </c>
      <c r="B360" s="123">
        <v>266.483</v>
      </c>
    </row>
    <row r="361" spans="1:2">
      <c r="A361" s="121">
        <v>44231</v>
      </c>
      <c r="B361" s="123">
        <v>262.31200000000001</v>
      </c>
    </row>
    <row r="362" spans="1:2">
      <c r="A362" s="121">
        <v>44232</v>
      </c>
      <c r="B362" s="123">
        <v>263.53300000000002</v>
      </c>
    </row>
    <row r="363" spans="1:2">
      <c r="A363" s="121">
        <v>44235</v>
      </c>
      <c r="B363" s="123">
        <v>260.08499999999998</v>
      </c>
    </row>
    <row r="364" spans="1:2">
      <c r="A364" s="121">
        <v>44236</v>
      </c>
      <c r="B364" s="123">
        <v>265.20600000000002</v>
      </c>
    </row>
    <row r="365" spans="1:2">
      <c r="A365" s="121">
        <v>44237</v>
      </c>
      <c r="B365" s="123">
        <v>269.89</v>
      </c>
    </row>
    <row r="366" spans="1:2">
      <c r="A366" s="121">
        <v>44238</v>
      </c>
      <c r="B366" s="123">
        <v>274.06</v>
      </c>
    </row>
    <row r="367" spans="1:2">
      <c r="A367" s="121">
        <v>44239</v>
      </c>
      <c r="B367" s="123">
        <v>274.61700000000002</v>
      </c>
    </row>
    <row r="368" spans="1:2">
      <c r="A368" s="121">
        <v>44242</v>
      </c>
      <c r="B368" s="123">
        <v>274.61700000000002</v>
      </c>
    </row>
    <row r="369" spans="1:2">
      <c r="A369" s="121">
        <v>44243</v>
      </c>
      <c r="B369" s="123">
        <v>278.67200000000003</v>
      </c>
    </row>
    <row r="370" spans="1:2">
      <c r="A370" s="121">
        <v>44244</v>
      </c>
      <c r="B370" s="123">
        <v>277.666</v>
      </c>
    </row>
    <row r="371" spans="1:2">
      <c r="A371" s="121">
        <v>44245</v>
      </c>
      <c r="B371" s="123">
        <v>285.089</v>
      </c>
    </row>
    <row r="372" spans="1:2">
      <c r="A372" s="121">
        <v>44246</v>
      </c>
      <c r="B372" s="123">
        <v>282.99099999999999</v>
      </c>
    </row>
    <row r="373" spans="1:2">
      <c r="A373" s="121">
        <v>44249</v>
      </c>
      <c r="B373" s="123">
        <v>275.81700000000001</v>
      </c>
    </row>
    <row r="374" spans="1:2">
      <c r="A374" s="121">
        <v>44250</v>
      </c>
      <c r="B374" s="123">
        <v>274.202</v>
      </c>
    </row>
    <row r="375" spans="1:2">
      <c r="A375" s="121">
        <v>44251</v>
      </c>
      <c r="B375" s="123">
        <v>276.06299999999999</v>
      </c>
    </row>
    <row r="376" spans="1:2">
      <c r="A376" s="121">
        <v>44252</v>
      </c>
      <c r="B376" s="123">
        <v>273.37400000000002</v>
      </c>
    </row>
    <row r="377" spans="1:2">
      <c r="A377" s="121">
        <v>44253</v>
      </c>
      <c r="B377" s="123">
        <v>297.90699999999998</v>
      </c>
    </row>
    <row r="378" spans="1:2">
      <c r="A378" s="121">
        <v>44256</v>
      </c>
      <c r="B378" s="123">
        <v>294.346</v>
      </c>
    </row>
    <row r="379" spans="1:2">
      <c r="A379" s="121">
        <v>44257</v>
      </c>
      <c r="B379" s="123">
        <v>288.81900000000002</v>
      </c>
    </row>
    <row r="380" spans="1:2">
      <c r="A380" s="121">
        <v>44258</v>
      </c>
      <c r="B380" s="123">
        <v>283.786</v>
      </c>
    </row>
    <row r="381" spans="1:2">
      <c r="A381" s="121">
        <v>44259</v>
      </c>
      <c r="B381" s="123">
        <v>280.56400000000002</v>
      </c>
    </row>
    <row r="382" spans="1:2">
      <c r="A382" s="121">
        <v>44260</v>
      </c>
      <c r="B382" s="123">
        <v>290.86700000000002</v>
      </c>
    </row>
    <row r="383" spans="1:2">
      <c r="A383" s="121">
        <v>44263</v>
      </c>
      <c r="B383" s="123">
        <v>295.96899999999999</v>
      </c>
    </row>
    <row r="384" spans="1:2">
      <c r="A384" s="121">
        <v>44264</v>
      </c>
      <c r="B384" s="123">
        <v>300.55799999999999</v>
      </c>
    </row>
    <row r="385" spans="1:2">
      <c r="A385" s="121">
        <v>44265</v>
      </c>
      <c r="B385" s="123">
        <v>300.27</v>
      </c>
    </row>
    <row r="386" spans="1:2">
      <c r="A386" s="121">
        <v>44266</v>
      </c>
      <c r="B386" s="123">
        <v>304.36200000000002</v>
      </c>
    </row>
    <row r="387" spans="1:2">
      <c r="A387" s="121">
        <v>44267</v>
      </c>
      <c r="B387" s="123">
        <v>289.92500000000001</v>
      </c>
    </row>
    <row r="388" spans="1:2">
      <c r="A388" s="121">
        <v>44270</v>
      </c>
      <c r="B388" s="123">
        <v>292.58999999999997</v>
      </c>
    </row>
    <row r="389" spans="1:2">
      <c r="A389" s="121">
        <v>44271</v>
      </c>
      <c r="B389" s="123">
        <v>291.697</v>
      </c>
    </row>
    <row r="390" spans="1:2">
      <c r="A390" s="121">
        <v>44272</v>
      </c>
      <c r="B390" s="123">
        <v>294.88200000000001</v>
      </c>
    </row>
    <row r="391" spans="1:2">
      <c r="A391" s="121">
        <v>44273</v>
      </c>
      <c r="B391" s="123">
        <v>298.13400000000001</v>
      </c>
    </row>
    <row r="392" spans="1:2">
      <c r="A392" s="121">
        <v>44274</v>
      </c>
      <c r="B392" s="123">
        <v>308.48200000000003</v>
      </c>
    </row>
    <row r="393" spans="1:2">
      <c r="A393" s="121">
        <v>44277</v>
      </c>
      <c r="B393" s="123">
        <v>298.92099999999999</v>
      </c>
    </row>
    <row r="394" spans="1:2">
      <c r="A394" s="121">
        <v>44278</v>
      </c>
      <c r="B394" s="123">
        <v>306.14499999999998</v>
      </c>
    </row>
    <row r="395" spans="1:2">
      <c r="A395" s="121">
        <v>44279</v>
      </c>
      <c r="B395" s="123">
        <v>308.11200000000002</v>
      </c>
    </row>
    <row r="396" spans="1:2">
      <c r="A396" s="121">
        <v>44280</v>
      </c>
      <c r="B396" s="123">
        <v>310.72399999999999</v>
      </c>
    </row>
    <row r="397" spans="1:2">
      <c r="A397" s="121">
        <v>44281</v>
      </c>
      <c r="B397" s="123">
        <v>313.75299999999999</v>
      </c>
    </row>
    <row r="398" spans="1:2">
      <c r="A398" s="121">
        <v>44284</v>
      </c>
      <c r="B398" s="123">
        <v>313.62</v>
      </c>
    </row>
    <row r="399" spans="1:2">
      <c r="A399" s="121">
        <v>44285</v>
      </c>
      <c r="B399" s="123">
        <v>302.77</v>
      </c>
    </row>
    <row r="400" spans="1:2">
      <c r="A400" s="121">
        <v>44286</v>
      </c>
      <c r="B400" s="123">
        <v>303.83300000000003</v>
      </c>
    </row>
    <row r="401" spans="1:2">
      <c r="A401" s="121">
        <v>44287</v>
      </c>
      <c r="B401" s="123">
        <v>304.96800000000002</v>
      </c>
    </row>
    <row r="402" spans="1:2">
      <c r="A402" s="121">
        <v>44288</v>
      </c>
      <c r="B402" s="123">
        <v>302.358</v>
      </c>
    </row>
    <row r="403" spans="1:2">
      <c r="A403" s="121">
        <v>44291</v>
      </c>
      <c r="B403" s="123">
        <v>303.36099999999999</v>
      </c>
    </row>
    <row r="404" spans="1:2">
      <c r="A404" s="121">
        <v>44292</v>
      </c>
      <c r="B404" s="123">
        <v>306.92399999999998</v>
      </c>
    </row>
    <row r="405" spans="1:2">
      <c r="A405" s="121">
        <v>44293</v>
      </c>
      <c r="B405" s="123">
        <v>309.59199999999998</v>
      </c>
    </row>
    <row r="406" spans="1:2">
      <c r="A406" s="121">
        <v>44294</v>
      </c>
      <c r="B406" s="123">
        <v>309.70100000000002</v>
      </c>
    </row>
    <row r="407" spans="1:2">
      <c r="A407" s="121">
        <v>44295</v>
      </c>
      <c r="B407" s="123">
        <v>307.03800000000001</v>
      </c>
    </row>
    <row r="408" spans="1:2">
      <c r="A408" s="121">
        <v>44298</v>
      </c>
      <c r="B408" s="123">
        <v>308.89100000000002</v>
      </c>
    </row>
    <row r="409" spans="1:2">
      <c r="A409" s="121">
        <v>44299</v>
      </c>
      <c r="B409" s="123">
        <v>306.529</v>
      </c>
    </row>
    <row r="410" spans="1:2">
      <c r="A410" s="121">
        <v>44300</v>
      </c>
      <c r="B410" s="123">
        <v>314.61500000000001</v>
      </c>
    </row>
    <row r="411" spans="1:2">
      <c r="A411" s="121">
        <v>44301</v>
      </c>
      <c r="B411" s="123">
        <v>313.303</v>
      </c>
    </row>
    <row r="412" spans="1:2">
      <c r="A412" s="121">
        <v>44302</v>
      </c>
      <c r="B412" s="123">
        <v>310.93400000000003</v>
      </c>
    </row>
    <row r="413" spans="1:2">
      <c r="A413" s="121">
        <v>44305</v>
      </c>
      <c r="B413" s="123">
        <v>310.137</v>
      </c>
    </row>
    <row r="414" spans="1:2">
      <c r="A414" s="121">
        <v>44306</v>
      </c>
      <c r="B414" s="123">
        <v>302.36</v>
      </c>
    </row>
    <row r="415" spans="1:2">
      <c r="A415" s="121">
        <v>44307</v>
      </c>
      <c r="B415" s="123">
        <v>306.66399999999999</v>
      </c>
    </row>
    <row r="416" spans="1:2">
      <c r="A416" s="121">
        <v>44308</v>
      </c>
      <c r="B416" s="123">
        <v>305.86099999999999</v>
      </c>
    </row>
    <row r="417" spans="1:2">
      <c r="A417" s="121">
        <v>44309</v>
      </c>
      <c r="B417" s="123">
        <v>305.63200000000001</v>
      </c>
    </row>
    <row r="418" spans="1:2">
      <c r="A418" s="121">
        <v>44312</v>
      </c>
      <c r="B418" s="123">
        <v>303.70299999999997</v>
      </c>
    </row>
    <row r="419" spans="1:2">
      <c r="A419" s="121">
        <v>44313</v>
      </c>
      <c r="B419" s="123">
        <v>303.75799999999998</v>
      </c>
    </row>
    <row r="420" spans="1:2">
      <c r="A420" s="121">
        <v>44314</v>
      </c>
      <c r="B420" s="123">
        <v>302.53899999999999</v>
      </c>
    </row>
    <row r="421" spans="1:2">
      <c r="A421" s="121">
        <v>44315</v>
      </c>
      <c r="B421" s="123">
        <v>302.41300000000001</v>
      </c>
    </row>
    <row r="422" spans="1:2">
      <c r="A422" s="121">
        <v>44316</v>
      </c>
      <c r="B422" s="123">
        <v>306.16699999999997</v>
      </c>
    </row>
    <row r="423" spans="1:2">
      <c r="A423" s="121">
        <v>44319</v>
      </c>
      <c r="B423" s="123">
        <v>306.42099999999999</v>
      </c>
    </row>
    <row r="424" spans="1:2">
      <c r="A424" s="121">
        <v>44320</v>
      </c>
      <c r="B424" s="123">
        <v>307.93700000000001</v>
      </c>
    </row>
    <row r="425" spans="1:2">
      <c r="A425" s="121">
        <v>44321</v>
      </c>
      <c r="B425" s="123">
        <v>300.23099999999999</v>
      </c>
    </row>
    <row r="426" spans="1:2">
      <c r="A426" s="121">
        <v>44322</v>
      </c>
      <c r="B426" s="123">
        <v>292.19400000000002</v>
      </c>
    </row>
    <row r="427" spans="1:2">
      <c r="A427" s="121">
        <v>44323</v>
      </c>
      <c r="B427" s="123">
        <v>281.78199999999998</v>
      </c>
    </row>
    <row r="428" spans="1:2">
      <c r="A428" s="121">
        <v>44326</v>
      </c>
      <c r="B428" s="123">
        <v>279.85700000000003</v>
      </c>
    </row>
    <row r="429" spans="1:2">
      <c r="A429" s="121">
        <v>44327</v>
      </c>
      <c r="B429" s="123">
        <v>281.33100000000002</v>
      </c>
    </row>
    <row r="430" spans="1:2">
      <c r="A430" s="121">
        <v>44328</v>
      </c>
      <c r="B430" s="123">
        <v>278.84699999999998</v>
      </c>
    </row>
    <row r="431" spans="1:2">
      <c r="A431" s="121">
        <v>44329</v>
      </c>
      <c r="B431" s="123">
        <v>274.16399999999999</v>
      </c>
    </row>
    <row r="432" spans="1:2">
      <c r="A432" s="121">
        <v>44330</v>
      </c>
      <c r="B432" s="123">
        <v>284.33999999999997</v>
      </c>
    </row>
    <row r="433" spans="1:2">
      <c r="A433" s="121">
        <v>44333</v>
      </c>
      <c r="B433" s="123">
        <v>286.91699999999997</v>
      </c>
    </row>
    <row r="434" spans="1:2">
      <c r="A434" s="121">
        <v>44334</v>
      </c>
      <c r="B434" s="123">
        <v>289.74099999999999</v>
      </c>
    </row>
    <row r="435" spans="1:2">
      <c r="A435" s="121">
        <v>44335</v>
      </c>
      <c r="B435" s="123">
        <v>290.78800000000001</v>
      </c>
    </row>
    <row r="436" spans="1:2">
      <c r="A436" s="121">
        <v>44336</v>
      </c>
      <c r="B436" s="123">
        <v>289.36599999999999</v>
      </c>
    </row>
    <row r="437" spans="1:2">
      <c r="A437" s="121">
        <v>44337</v>
      </c>
      <c r="B437" s="123">
        <v>289.27999999999997</v>
      </c>
    </row>
    <row r="438" spans="1:2">
      <c r="A438" s="121">
        <v>44340</v>
      </c>
      <c r="B438" s="123">
        <v>289.12</v>
      </c>
    </row>
    <row r="439" spans="1:2">
      <c r="A439" s="121">
        <v>44341</v>
      </c>
      <c r="B439" s="123">
        <v>292.95100000000002</v>
      </c>
    </row>
    <row r="440" spans="1:2">
      <c r="A440" s="121">
        <v>44342</v>
      </c>
      <c r="B440" s="123">
        <v>294.66399999999999</v>
      </c>
    </row>
    <row r="441" spans="1:2">
      <c r="A441" s="121">
        <v>44343</v>
      </c>
      <c r="B441" s="123">
        <v>291.25299999999999</v>
      </c>
    </row>
    <row r="442" spans="1:2">
      <c r="A442" s="121">
        <v>44344</v>
      </c>
      <c r="B442" s="123">
        <v>292.77</v>
      </c>
    </row>
    <row r="443" spans="1:2">
      <c r="A443" s="121">
        <v>44347</v>
      </c>
      <c r="B443" s="123">
        <v>292.77</v>
      </c>
    </row>
    <row r="444" spans="1:2">
      <c r="A444" s="121">
        <v>44348</v>
      </c>
      <c r="B444" s="123">
        <v>294.154</v>
      </c>
    </row>
    <row r="445" spans="1:2">
      <c r="A445" s="121">
        <v>44349</v>
      </c>
      <c r="B445" s="123">
        <v>296.99900000000002</v>
      </c>
    </row>
    <row r="446" spans="1:2">
      <c r="A446" s="121">
        <v>44350</v>
      </c>
      <c r="B446" s="123">
        <v>296.185</v>
      </c>
    </row>
    <row r="447" spans="1:2">
      <c r="A447" s="121">
        <v>44351</v>
      </c>
      <c r="B447" s="123">
        <v>297.15100000000001</v>
      </c>
    </row>
    <row r="448" spans="1:2">
      <c r="A448" s="121">
        <v>44354</v>
      </c>
      <c r="B448" s="123">
        <v>297.60300000000001</v>
      </c>
    </row>
    <row r="449" spans="1:2">
      <c r="A449" s="121">
        <v>44355</v>
      </c>
      <c r="B449" s="123">
        <v>298.91399999999999</v>
      </c>
    </row>
    <row r="450" spans="1:2">
      <c r="A450" s="121">
        <v>44356</v>
      </c>
      <c r="B450" s="123">
        <v>298.97699999999998</v>
      </c>
    </row>
    <row r="451" spans="1:2">
      <c r="A451" s="121">
        <v>44357</v>
      </c>
      <c r="B451" s="123">
        <v>302.084</v>
      </c>
    </row>
    <row r="452" spans="1:2">
      <c r="A452" s="121">
        <v>44358</v>
      </c>
      <c r="B452" s="123">
        <v>298.75099999999998</v>
      </c>
    </row>
    <row r="453" spans="1:2">
      <c r="A453" s="121">
        <v>44361</v>
      </c>
      <c r="B453" s="123">
        <v>294.48200000000003</v>
      </c>
    </row>
    <row r="454" spans="1:2">
      <c r="A454" s="121">
        <v>44362</v>
      </c>
      <c r="B454" s="123">
        <v>296.25299999999999</v>
      </c>
    </row>
    <row r="455" spans="1:2">
      <c r="A455" s="121">
        <v>44363</v>
      </c>
      <c r="B455" s="123">
        <v>294.16899999999998</v>
      </c>
    </row>
    <row r="456" spans="1:2">
      <c r="A456" s="121">
        <v>44364</v>
      </c>
      <c r="B456" s="123">
        <v>299.88200000000001</v>
      </c>
    </row>
    <row r="457" spans="1:2">
      <c r="A457" s="121">
        <v>44365</v>
      </c>
      <c r="B457" s="123">
        <v>303.024</v>
      </c>
    </row>
    <row r="458" spans="1:2">
      <c r="A458" s="121">
        <v>44368</v>
      </c>
      <c r="B458" s="123">
        <v>289.76299999999998</v>
      </c>
    </row>
    <row r="459" spans="1:2">
      <c r="A459" s="121">
        <v>44369</v>
      </c>
      <c r="B459" s="123">
        <v>295.40199999999999</v>
      </c>
    </row>
    <row r="460" spans="1:2">
      <c r="A460" s="121">
        <v>44370</v>
      </c>
      <c r="B460" s="123">
        <v>294.387</v>
      </c>
    </row>
    <row r="461" spans="1:2">
      <c r="A461" s="121">
        <v>44371</v>
      </c>
      <c r="B461" s="123">
        <v>286.74</v>
      </c>
    </row>
    <row r="462" spans="1:2">
      <c r="A462" s="121">
        <v>44372</v>
      </c>
      <c r="B462" s="123">
        <v>275.14299999999997</v>
      </c>
    </row>
    <row r="463" spans="1:2">
      <c r="A463" s="121">
        <v>44375</v>
      </c>
      <c r="B463" s="123">
        <v>272.69099999999997</v>
      </c>
    </row>
    <row r="464" spans="1:2">
      <c r="A464" s="121">
        <v>44376</v>
      </c>
      <c r="B464" s="123">
        <v>275.57</v>
      </c>
    </row>
    <row r="465" spans="1:2">
      <c r="A465" s="121">
        <v>44377</v>
      </c>
      <c r="B465" s="123">
        <v>275.57100000000003</v>
      </c>
    </row>
    <row r="466" spans="1:2">
      <c r="A466" s="121">
        <v>44378</v>
      </c>
      <c r="B466" s="123">
        <v>273.827</v>
      </c>
    </row>
    <row r="467" spans="1:2">
      <c r="A467" s="121">
        <v>44379</v>
      </c>
      <c r="B467" s="123">
        <v>279.529</v>
      </c>
    </row>
    <row r="468" spans="1:2">
      <c r="A468" s="121">
        <v>44382</v>
      </c>
      <c r="B468" s="123">
        <v>279.529</v>
      </c>
    </row>
    <row r="469" spans="1:2">
      <c r="A469" s="121">
        <v>44383</v>
      </c>
      <c r="B469" s="123">
        <v>277.541</v>
      </c>
    </row>
    <row r="470" spans="1:2">
      <c r="A470" s="121">
        <v>44384</v>
      </c>
      <c r="B470" s="123">
        <v>281.00400000000002</v>
      </c>
    </row>
    <row r="471" spans="1:2">
      <c r="A471" s="121">
        <v>44385</v>
      </c>
      <c r="B471" s="123">
        <v>284.13600000000002</v>
      </c>
    </row>
    <row r="472" spans="1:2">
      <c r="A472" s="121">
        <v>44386</v>
      </c>
      <c r="B472" s="123">
        <v>275.30399999999997</v>
      </c>
    </row>
    <row r="473" spans="1:2">
      <c r="A473" s="121">
        <v>44389</v>
      </c>
      <c r="B473" s="123">
        <v>275.178</v>
      </c>
    </row>
    <row r="474" spans="1:2">
      <c r="A474" s="121">
        <v>44390</v>
      </c>
      <c r="B474" s="123">
        <v>276.42500000000001</v>
      </c>
    </row>
    <row r="475" spans="1:2">
      <c r="A475" s="121">
        <v>44391</v>
      </c>
      <c r="B475" s="123">
        <v>272.548</v>
      </c>
    </row>
    <row r="476" spans="1:2">
      <c r="A476" s="121">
        <v>44392</v>
      </c>
      <c r="B476" s="123">
        <v>279.08499999999998</v>
      </c>
    </row>
    <row r="477" spans="1:2">
      <c r="A477" s="121">
        <v>44393</v>
      </c>
      <c r="B477" s="123">
        <v>280</v>
      </c>
    </row>
    <row r="478" spans="1:2">
      <c r="A478" s="121">
        <v>44396</v>
      </c>
      <c r="B478" s="123">
        <v>284.72800000000001</v>
      </c>
    </row>
    <row r="479" spans="1:2">
      <c r="A479" s="121">
        <v>44397</v>
      </c>
      <c r="B479" s="123">
        <v>297.37700000000001</v>
      </c>
    </row>
    <row r="480" spans="1:2">
      <c r="A480" s="121">
        <v>44398</v>
      </c>
      <c r="B480" s="123">
        <v>290.28699999999998</v>
      </c>
    </row>
    <row r="481" spans="1:2">
      <c r="A481" s="121">
        <v>44399</v>
      </c>
      <c r="B481" s="123">
        <v>285.15499999999997</v>
      </c>
    </row>
    <row r="482" spans="1:2">
      <c r="A482" s="121">
        <v>44400</v>
      </c>
      <c r="B482" s="123">
        <v>288.64499999999998</v>
      </c>
    </row>
    <row r="483" spans="1:2">
      <c r="A483" s="121">
        <v>44403</v>
      </c>
      <c r="B483" s="123">
        <v>291.20999999999998</v>
      </c>
    </row>
    <row r="484" spans="1:2">
      <c r="A484" s="121">
        <v>44404</v>
      </c>
      <c r="B484" s="123">
        <v>289.47399999999999</v>
      </c>
    </row>
    <row r="485" spans="1:2">
      <c r="A485" s="121">
        <v>44405</v>
      </c>
      <c r="B485" s="123">
        <v>293.08199999999999</v>
      </c>
    </row>
    <row r="486" spans="1:2">
      <c r="A486" s="121">
        <v>44406</v>
      </c>
      <c r="B486" s="123">
        <v>289.26600000000002</v>
      </c>
    </row>
    <row r="487" spans="1:2">
      <c r="A487" s="121">
        <v>44407</v>
      </c>
      <c r="B487" s="123">
        <v>291.315</v>
      </c>
    </row>
    <row r="488" spans="1:2">
      <c r="A488" s="121">
        <v>44410</v>
      </c>
      <c r="B488" s="123">
        <v>292.27699999999999</v>
      </c>
    </row>
    <row r="489" spans="1:2">
      <c r="A489" s="121">
        <v>44411</v>
      </c>
      <c r="B489" s="123">
        <v>293.173</v>
      </c>
    </row>
    <row r="490" spans="1:2">
      <c r="A490" s="121">
        <v>44412</v>
      </c>
      <c r="B490" s="123">
        <v>295.673</v>
      </c>
    </row>
    <row r="491" spans="1:2">
      <c r="A491" s="121">
        <v>44413</v>
      </c>
      <c r="B491" s="123">
        <v>295.66300000000001</v>
      </c>
    </row>
    <row r="492" spans="1:2">
      <c r="A492" s="121">
        <v>44414</v>
      </c>
      <c r="B492" s="123">
        <v>286.30900000000003</v>
      </c>
    </row>
    <row r="493" spans="1:2">
      <c r="A493" s="121">
        <v>44417</v>
      </c>
      <c r="B493" s="123">
        <v>286.38799999999998</v>
      </c>
    </row>
    <row r="494" spans="1:2">
      <c r="A494" s="121">
        <v>44418</v>
      </c>
      <c r="B494" s="123">
        <v>285.17899999999997</v>
      </c>
    </row>
    <row r="495" spans="1:2">
      <c r="A495" s="121">
        <v>44419</v>
      </c>
      <c r="B495" s="123">
        <v>284.59300000000002</v>
      </c>
    </row>
    <row r="496" spans="1:2">
      <c r="A496" s="121">
        <v>44420</v>
      </c>
      <c r="B496" s="123">
        <v>286.83699999999999</v>
      </c>
    </row>
    <row r="497" spans="1:2">
      <c r="A497" s="121">
        <v>44421</v>
      </c>
      <c r="B497" s="123">
        <v>290.24799999999999</v>
      </c>
    </row>
    <row r="498" spans="1:2">
      <c r="A498" s="121">
        <v>44424</v>
      </c>
      <c r="B498" s="123">
        <v>293.36700000000002</v>
      </c>
    </row>
    <row r="499" spans="1:2">
      <c r="A499" s="121">
        <v>44425</v>
      </c>
      <c r="B499" s="123">
        <v>296.13900000000001</v>
      </c>
    </row>
    <row r="500" spans="1:2">
      <c r="A500" s="121">
        <v>44426</v>
      </c>
      <c r="B500" s="123">
        <v>290.01799999999997</v>
      </c>
    </row>
    <row r="501" spans="1:2">
      <c r="A501" s="121">
        <v>44427</v>
      </c>
      <c r="B501" s="123">
        <v>293.31700000000001</v>
      </c>
    </row>
    <row r="502" spans="1:2">
      <c r="A502" s="121">
        <v>44428</v>
      </c>
      <c r="B502" s="123">
        <v>293.34699999999998</v>
      </c>
    </row>
    <row r="503" spans="1:2">
      <c r="A503" s="121">
        <v>44431</v>
      </c>
      <c r="B503" s="123">
        <v>293.76100000000002</v>
      </c>
    </row>
    <row r="504" spans="1:2">
      <c r="A504" s="121">
        <v>44432</v>
      </c>
      <c r="B504" s="123">
        <v>294.279</v>
      </c>
    </row>
    <row r="505" spans="1:2">
      <c r="A505" s="121">
        <v>44433</v>
      </c>
      <c r="B505" s="123">
        <v>284.89</v>
      </c>
    </row>
    <row r="506" spans="1:2">
      <c r="A506" s="121">
        <v>44434</v>
      </c>
      <c r="B506" s="123">
        <v>284.63799999999998</v>
      </c>
    </row>
    <row r="507" spans="1:2">
      <c r="A507" s="121">
        <v>44435</v>
      </c>
      <c r="B507" s="123">
        <v>284.82900000000001</v>
      </c>
    </row>
    <row r="508" spans="1:2">
      <c r="A508" s="121">
        <v>44438</v>
      </c>
      <c r="B508" s="123">
        <v>288.68099999999998</v>
      </c>
    </row>
    <row r="509" spans="1:2">
      <c r="A509" s="121">
        <v>44439</v>
      </c>
      <c r="B509" s="123">
        <v>286.59500000000003</v>
      </c>
    </row>
    <row r="510" spans="1:2">
      <c r="A510" s="121">
        <v>44440</v>
      </c>
      <c r="B510" s="123">
        <v>287.62900000000002</v>
      </c>
    </row>
    <row r="511" spans="1:2">
      <c r="A511" s="121">
        <v>44441</v>
      </c>
      <c r="B511" s="123">
        <v>281.85399999999998</v>
      </c>
    </row>
    <row r="512" spans="1:2">
      <c r="A512" s="121">
        <v>44442</v>
      </c>
      <c r="B512" s="123">
        <v>276.22699999999998</v>
      </c>
    </row>
    <row r="513" spans="1:2">
      <c r="A513" s="121">
        <v>44445</v>
      </c>
      <c r="B513" s="123">
        <v>276.22699999999998</v>
      </c>
    </row>
    <row r="514" spans="1:2">
      <c r="A514" s="121">
        <v>44446</v>
      </c>
      <c r="B514" s="123">
        <v>273.49900000000002</v>
      </c>
    </row>
    <row r="515" spans="1:2">
      <c r="A515" s="121">
        <v>44447</v>
      </c>
      <c r="B515" s="123">
        <v>271.74700000000001</v>
      </c>
    </row>
    <row r="516" spans="1:2">
      <c r="A516" s="121">
        <v>44448</v>
      </c>
      <c r="B516" s="123">
        <v>271.483</v>
      </c>
    </row>
    <row r="517" spans="1:2">
      <c r="A517" s="121">
        <v>44449</v>
      </c>
      <c r="B517" s="123">
        <v>269.209</v>
      </c>
    </row>
    <row r="518" spans="1:2">
      <c r="A518" s="121">
        <v>44452</v>
      </c>
      <c r="B518" s="123">
        <v>269.315</v>
      </c>
    </row>
    <row r="519" spans="1:2">
      <c r="A519" s="121">
        <v>44453</v>
      </c>
      <c r="B519" s="123">
        <v>270.58199999999999</v>
      </c>
    </row>
    <row r="520" spans="1:2">
      <c r="A520" s="121">
        <v>44454</v>
      </c>
      <c r="B520" s="123">
        <v>273.61799999999999</v>
      </c>
    </row>
    <row r="521" spans="1:2">
      <c r="A521" s="121">
        <v>44455</v>
      </c>
      <c r="B521" s="123">
        <v>265.95299999999997</v>
      </c>
    </row>
    <row r="522" spans="1:2">
      <c r="A522" s="121">
        <v>44456</v>
      </c>
      <c r="B522" s="123">
        <v>262.03899999999999</v>
      </c>
    </row>
    <row r="523" spans="1:2">
      <c r="A523" s="121">
        <v>44459</v>
      </c>
      <c r="B523" s="123">
        <v>270.41699999999997</v>
      </c>
    </row>
    <row r="524" spans="1:2">
      <c r="A524" s="121">
        <v>44460</v>
      </c>
      <c r="B524" s="123">
        <v>271.47699999999998</v>
      </c>
    </row>
    <row r="525" spans="1:2">
      <c r="A525" s="121">
        <v>44461</v>
      </c>
      <c r="B525" s="123">
        <v>270.15800000000002</v>
      </c>
    </row>
    <row r="526" spans="1:2">
      <c r="A526" s="121">
        <v>44462</v>
      </c>
      <c r="B526" s="123">
        <v>271.11099999999999</v>
      </c>
    </row>
    <row r="527" spans="1:2">
      <c r="A527" s="121">
        <v>44463</v>
      </c>
      <c r="B527" s="123">
        <v>267.02</v>
      </c>
    </row>
    <row r="528" spans="1:2">
      <c r="A528" s="121">
        <v>44466</v>
      </c>
      <c r="B528" s="123">
        <v>270.14499999999998</v>
      </c>
    </row>
    <row r="529" spans="1:2">
      <c r="A529" s="121">
        <v>44467</v>
      </c>
      <c r="B529" s="123">
        <v>273.51900000000001</v>
      </c>
    </row>
    <row r="530" spans="1:2">
      <c r="A530" s="121">
        <v>44468</v>
      </c>
      <c r="B530" s="123">
        <v>282.54300000000001</v>
      </c>
    </row>
    <row r="531" spans="1:2">
      <c r="A531" s="121">
        <v>44469</v>
      </c>
      <c r="B531" s="123">
        <v>284.37700000000001</v>
      </c>
    </row>
    <row r="532" spans="1:2">
      <c r="A532" s="121">
        <v>44470</v>
      </c>
      <c r="B532" s="123">
        <v>316.17700000000002</v>
      </c>
    </row>
    <row r="533" spans="1:2">
      <c r="A533" s="121">
        <v>44473</v>
      </c>
      <c r="B533" s="123">
        <v>320.88799999999998</v>
      </c>
    </row>
    <row r="534" spans="1:2">
      <c r="A534" s="121">
        <v>44474</v>
      </c>
      <c r="B534" s="123">
        <v>323.43299999999999</v>
      </c>
    </row>
    <row r="535" spans="1:2">
      <c r="A535" s="121">
        <v>44475</v>
      </c>
      <c r="B535" s="123">
        <v>323.262</v>
      </c>
    </row>
    <row r="536" spans="1:2">
      <c r="A536" s="121">
        <v>44476</v>
      </c>
      <c r="B536" s="123">
        <v>318.24</v>
      </c>
    </row>
    <row r="537" spans="1:2">
      <c r="A537" s="121">
        <v>44477</v>
      </c>
      <c r="B537" s="123">
        <v>314.55700000000002</v>
      </c>
    </row>
    <row r="538" spans="1:2">
      <c r="A538" s="121">
        <v>44480</v>
      </c>
      <c r="B538" s="123">
        <v>314.55700000000002</v>
      </c>
    </row>
    <row r="539" spans="1:2">
      <c r="A539" s="121">
        <v>44481</v>
      </c>
      <c r="B539" s="123">
        <v>310.44799999999998</v>
      </c>
    </row>
    <row r="540" spans="1:2">
      <c r="A540" s="121">
        <v>44482</v>
      </c>
      <c r="B540" s="123">
        <v>307.40499999999997</v>
      </c>
    </row>
    <row r="541" spans="1:2">
      <c r="A541" s="121">
        <v>44483</v>
      </c>
      <c r="B541" s="123">
        <v>299.19900000000001</v>
      </c>
    </row>
    <row r="542" spans="1:2">
      <c r="A542" s="121">
        <v>44484</v>
      </c>
      <c r="B542" s="123">
        <v>294.32799999999997</v>
      </c>
    </row>
    <row r="543" spans="1:2">
      <c r="A543" s="121">
        <v>44487</v>
      </c>
      <c r="B543" s="123">
        <v>291.12400000000002</v>
      </c>
    </row>
    <row r="544" spans="1:2">
      <c r="A544" s="121">
        <v>44488</v>
      </c>
      <c r="B544" s="123">
        <v>294.404</v>
      </c>
    </row>
    <row r="545" spans="1:2">
      <c r="A545" s="121">
        <v>44489</v>
      </c>
      <c r="B545" s="123">
        <v>292.62400000000002</v>
      </c>
    </row>
    <row r="546" spans="1:2">
      <c r="A546" s="121">
        <v>44490</v>
      </c>
      <c r="B546" s="123">
        <v>292.85599999999999</v>
      </c>
    </row>
    <row r="547" spans="1:2">
      <c r="A547" s="121">
        <v>44491</v>
      </c>
      <c r="B547" s="123">
        <v>298.411</v>
      </c>
    </row>
    <row r="548" spans="1:2">
      <c r="A548" s="121">
        <v>44494</v>
      </c>
      <c r="B548" s="123">
        <v>299.61799999999999</v>
      </c>
    </row>
    <row r="549" spans="1:2">
      <c r="A549" s="121">
        <v>44495</v>
      </c>
      <c r="B549" s="123">
        <v>295.88799999999998</v>
      </c>
    </row>
    <row r="550" spans="1:2">
      <c r="A550" s="121">
        <v>44496</v>
      </c>
      <c r="B550" s="123">
        <v>301.67500000000001</v>
      </c>
    </row>
    <row r="551" spans="1:2">
      <c r="A551" s="121">
        <v>44497</v>
      </c>
      <c r="B551" s="123">
        <v>306.25799999999998</v>
      </c>
    </row>
    <row r="552" spans="1:2">
      <c r="A552" s="121">
        <v>44498</v>
      </c>
      <c r="B552" s="123">
        <v>306.505</v>
      </c>
    </row>
    <row r="553" spans="1:2">
      <c r="A553" s="121">
        <v>44501</v>
      </c>
      <c r="B553" s="123">
        <v>307.03800000000001</v>
      </c>
    </row>
    <row r="554" spans="1:2">
      <c r="A554" s="121">
        <v>44502</v>
      </c>
      <c r="B554" s="123">
        <v>306.57400000000001</v>
      </c>
    </row>
    <row r="555" spans="1:2">
      <c r="A555" s="121">
        <v>44503</v>
      </c>
      <c r="B555" s="123">
        <v>302.23500000000001</v>
      </c>
    </row>
    <row r="556" spans="1:2">
      <c r="A556" s="121">
        <v>44504</v>
      </c>
      <c r="B556" s="123">
        <v>303.89299999999997</v>
      </c>
    </row>
    <row r="557" spans="1:2">
      <c r="A557" s="121">
        <v>44505</v>
      </c>
      <c r="B557" s="123">
        <v>313.00700000000001</v>
      </c>
    </row>
    <row r="558" spans="1:2">
      <c r="A558" s="121">
        <v>44508</v>
      </c>
      <c r="B558" s="123">
        <v>307.673</v>
      </c>
    </row>
    <row r="559" spans="1:2">
      <c r="A559" s="121">
        <v>44509</v>
      </c>
      <c r="B559" s="123">
        <v>308.34300000000002</v>
      </c>
    </row>
    <row r="560" spans="1:2">
      <c r="A560" s="121">
        <v>44510</v>
      </c>
      <c r="B560" s="123">
        <v>303.20400000000001</v>
      </c>
    </row>
    <row r="561" spans="1:2">
      <c r="A561" s="121">
        <v>44511</v>
      </c>
      <c r="B561" s="123">
        <v>303.20400000000001</v>
      </c>
    </row>
    <row r="562" spans="1:2">
      <c r="A562" s="121">
        <v>44512</v>
      </c>
      <c r="B562" s="123">
        <v>301.07900000000001</v>
      </c>
    </row>
    <row r="563" spans="1:2">
      <c r="A563" s="121">
        <v>44515</v>
      </c>
      <c r="B563" s="123">
        <v>298.803</v>
      </c>
    </row>
    <row r="564" spans="1:2">
      <c r="A564" s="121">
        <v>44516</v>
      </c>
      <c r="B564" s="123">
        <v>298.70100000000002</v>
      </c>
    </row>
    <row r="565" spans="1:2">
      <c r="A565" s="121">
        <v>44517</v>
      </c>
      <c r="B565" s="123">
        <v>307.02300000000002</v>
      </c>
    </row>
    <row r="566" spans="1:2">
      <c r="A566" s="121">
        <v>44518</v>
      </c>
      <c r="B566" s="123">
        <v>310.69</v>
      </c>
    </row>
    <row r="567" spans="1:2">
      <c r="A567" s="121">
        <v>44519</v>
      </c>
      <c r="B567" s="123">
        <v>310.79599999999999</v>
      </c>
    </row>
    <row r="568" spans="1:2">
      <c r="A568" s="121">
        <v>44522</v>
      </c>
      <c r="B568" s="123">
        <v>306.786</v>
      </c>
    </row>
    <row r="569" spans="1:2">
      <c r="A569" s="121">
        <v>44523</v>
      </c>
      <c r="B569" s="123">
        <v>312.66000000000003</v>
      </c>
    </row>
    <row r="570" spans="1:2">
      <c r="A570" s="121">
        <v>44524</v>
      </c>
      <c r="B570" s="123">
        <v>311.05099999999999</v>
      </c>
    </row>
    <row r="571" spans="1:2">
      <c r="A571" s="121">
        <v>44525</v>
      </c>
      <c r="B571" s="123">
        <v>311.05099999999999</v>
      </c>
    </row>
    <row r="572" spans="1:2">
      <c r="A572" s="121">
        <v>44526</v>
      </c>
      <c r="B572" s="123">
        <v>330.21100000000001</v>
      </c>
    </row>
    <row r="573" spans="1:2">
      <c r="A573" s="121">
        <v>44529</v>
      </c>
      <c r="B573" s="123">
        <v>330.74099999999999</v>
      </c>
    </row>
    <row r="574" spans="1:2">
      <c r="A574" s="121">
        <v>44530</v>
      </c>
      <c r="B574" s="123">
        <v>334.995</v>
      </c>
    </row>
    <row r="575" spans="1:2">
      <c r="A575" s="121">
        <v>44531</v>
      </c>
      <c r="B575" s="123">
        <v>332.53800000000001</v>
      </c>
    </row>
    <row r="576" spans="1:2">
      <c r="A576" s="121">
        <v>44532</v>
      </c>
      <c r="B576" s="123">
        <v>331.20699999999999</v>
      </c>
    </row>
    <row r="577" spans="1:2">
      <c r="A577" s="121">
        <v>44533</v>
      </c>
      <c r="B577" s="123">
        <v>335.96899999999999</v>
      </c>
    </row>
    <row r="578" spans="1:2">
      <c r="A578" s="121">
        <v>44536</v>
      </c>
      <c r="B578" s="123">
        <v>319.77199999999999</v>
      </c>
    </row>
    <row r="579" spans="1:2">
      <c r="A579" s="121">
        <v>44537</v>
      </c>
      <c r="B579" s="123">
        <v>317.45499999999998</v>
      </c>
    </row>
    <row r="580" spans="1:2">
      <c r="A580" s="121">
        <v>44538</v>
      </c>
      <c r="B580" s="123">
        <v>309.745</v>
      </c>
    </row>
    <row r="581" spans="1:2">
      <c r="A581" s="121">
        <v>44539</v>
      </c>
      <c r="B581" s="123">
        <v>310.93599999999998</v>
      </c>
    </row>
    <row r="582" spans="1:2">
      <c r="A582" s="121">
        <v>44540</v>
      </c>
      <c r="B582" s="123">
        <v>312.14800000000002</v>
      </c>
    </row>
    <row r="583" spans="1:2">
      <c r="A583" s="121">
        <v>44543</v>
      </c>
      <c r="B583" s="123">
        <v>314.07299999999998</v>
      </c>
    </row>
    <row r="584" spans="1:2">
      <c r="A584" s="121">
        <v>44544</v>
      </c>
      <c r="B584" s="123">
        <v>312.66899999999998</v>
      </c>
    </row>
    <row r="585" spans="1:2">
      <c r="A585" s="121">
        <v>44545</v>
      </c>
      <c r="B585" s="123">
        <v>313.12799999999999</v>
      </c>
    </row>
    <row r="586" spans="1:2">
      <c r="A586" s="121">
        <v>44546</v>
      </c>
      <c r="B586" s="123">
        <v>319.79300000000001</v>
      </c>
    </row>
    <row r="587" spans="1:2">
      <c r="A587" s="121">
        <v>44547</v>
      </c>
      <c r="B587" s="123">
        <v>319.55799999999999</v>
      </c>
    </row>
    <row r="588" spans="1:2">
      <c r="A588" s="121">
        <v>44550</v>
      </c>
      <c r="B588" s="123">
        <v>318.36700000000002</v>
      </c>
    </row>
    <row r="589" spans="1:2">
      <c r="A589" s="121">
        <v>44551</v>
      </c>
      <c r="B589" s="123">
        <v>314.34399999999999</v>
      </c>
    </row>
    <row r="590" spans="1:2">
      <c r="A590" s="121">
        <v>44552</v>
      </c>
      <c r="B590" s="123">
        <v>314.29300000000001</v>
      </c>
    </row>
    <row r="591" spans="1:2">
      <c r="A591" s="121">
        <v>44553</v>
      </c>
      <c r="B591" s="123">
        <v>312.904</v>
      </c>
    </row>
    <row r="592" spans="1:2">
      <c r="A592" s="121">
        <v>44554</v>
      </c>
      <c r="B592" s="123">
        <v>312.904</v>
      </c>
    </row>
    <row r="593" spans="1:2">
      <c r="A593" s="121">
        <v>44557</v>
      </c>
      <c r="B593" s="123">
        <v>313.14</v>
      </c>
    </row>
    <row r="594" spans="1:2">
      <c r="A594" s="121">
        <v>44558</v>
      </c>
      <c r="B594" s="123">
        <v>313.315</v>
      </c>
    </row>
    <row r="595" spans="1:2">
      <c r="A595" s="121">
        <v>44559</v>
      </c>
      <c r="B595" s="123">
        <v>307.411</v>
      </c>
    </row>
    <row r="596" spans="1:2">
      <c r="A596" s="121">
        <v>44560</v>
      </c>
      <c r="B596" s="123">
        <v>309.411</v>
      </c>
    </row>
    <row r="597" spans="1:2">
      <c r="A597" s="121">
        <v>44561</v>
      </c>
      <c r="B597" s="123">
        <v>310.72500000000002</v>
      </c>
    </row>
    <row r="598" spans="1:2">
      <c r="A598" s="121">
        <v>44564</v>
      </c>
      <c r="B598" s="123">
        <v>302.46899999999999</v>
      </c>
    </row>
    <row r="599" spans="1:2">
      <c r="A599" s="121">
        <v>44565</v>
      </c>
      <c r="B599" s="123">
        <v>300.358</v>
      </c>
    </row>
    <row r="600" spans="1:2">
      <c r="A600" s="121">
        <v>44566</v>
      </c>
      <c r="B600" s="123">
        <v>297.36599999999999</v>
      </c>
    </row>
    <row r="601" spans="1:2">
      <c r="A601" s="121">
        <v>44567</v>
      </c>
      <c r="B601" s="123">
        <v>297.94799999999998</v>
      </c>
    </row>
    <row r="602" spans="1:2">
      <c r="A602" s="121">
        <v>44568</v>
      </c>
      <c r="B602" s="123">
        <v>293.75299999999999</v>
      </c>
    </row>
    <row r="603" spans="1:2">
      <c r="A603" s="121">
        <v>44571</v>
      </c>
      <c r="B603" s="123">
        <v>298.34199999999998</v>
      </c>
    </row>
    <row r="604" spans="1:2">
      <c r="A604" s="121">
        <v>44572</v>
      </c>
      <c r="B604" s="123">
        <v>302.62599999999998</v>
      </c>
    </row>
    <row r="605" spans="1:2">
      <c r="A605" s="121">
        <v>44573</v>
      </c>
      <c r="B605" s="123">
        <v>302.79399999999998</v>
      </c>
    </row>
    <row r="606" spans="1:2">
      <c r="A606" s="121">
        <v>44574</v>
      </c>
      <c r="B606" s="123">
        <v>303.62099999999998</v>
      </c>
    </row>
    <row r="607" spans="1:2">
      <c r="A607" s="121">
        <v>44575</v>
      </c>
      <c r="B607" s="123">
        <v>299.32400000000001</v>
      </c>
    </row>
    <row r="608" spans="1:2">
      <c r="A608" s="121">
        <v>44578</v>
      </c>
      <c r="B608" s="123">
        <v>299.32400000000001</v>
      </c>
    </row>
    <row r="609" spans="1:2">
      <c r="A609" s="121">
        <v>44579</v>
      </c>
      <c r="B609" s="123">
        <v>302.733</v>
      </c>
    </row>
    <row r="610" spans="1:2">
      <c r="A610" s="121">
        <v>44580</v>
      </c>
      <c r="B610" s="123">
        <v>303.39999999999998</v>
      </c>
    </row>
    <row r="611" spans="1:2">
      <c r="A611" s="121">
        <v>44581</v>
      </c>
      <c r="B611" s="123">
        <v>307.84100000000001</v>
      </c>
    </row>
    <row r="612" spans="1:2">
      <c r="A612" s="121">
        <v>44582</v>
      </c>
      <c r="B612" s="123">
        <v>305.14800000000002</v>
      </c>
    </row>
    <row r="613" spans="1:2">
      <c r="A613" s="121">
        <v>44585</v>
      </c>
      <c r="B613" s="123">
        <v>323.85599999999999</v>
      </c>
    </row>
    <row r="614" spans="1:2">
      <c r="A614" s="121">
        <v>44586</v>
      </c>
      <c r="B614" s="123">
        <v>324.029</v>
      </c>
    </row>
    <row r="615" spans="1:2">
      <c r="A615" s="121">
        <v>44587</v>
      </c>
      <c r="B615" s="123">
        <v>320.11900000000003</v>
      </c>
    </row>
    <row r="616" spans="1:2">
      <c r="A616" s="121">
        <v>44588</v>
      </c>
      <c r="B616" s="123">
        <v>322.00900000000001</v>
      </c>
    </row>
    <row r="617" spans="1:2">
      <c r="A617" s="121">
        <v>44589</v>
      </c>
      <c r="B617" s="123">
        <v>323.05599999999998</v>
      </c>
    </row>
    <row r="618" spans="1:2">
      <c r="A618" s="121">
        <v>44592</v>
      </c>
      <c r="B618" s="123">
        <v>325.84300000000002</v>
      </c>
    </row>
    <row r="619" spans="1:2">
      <c r="A619" s="121">
        <v>44593</v>
      </c>
      <c r="B619" s="123">
        <v>325.83600000000001</v>
      </c>
    </row>
    <row r="620" spans="1:2">
      <c r="A620" s="121">
        <v>44594</v>
      </c>
      <c r="B620" s="123">
        <v>327.94</v>
      </c>
    </row>
    <row r="621" spans="1:2">
      <c r="A621" s="121">
        <v>44595</v>
      </c>
      <c r="B621" s="123">
        <v>323.05399999999997</v>
      </c>
    </row>
    <row r="622" spans="1:2">
      <c r="A622" s="121">
        <v>44596</v>
      </c>
      <c r="B622" s="123">
        <v>321.14600000000002</v>
      </c>
    </row>
    <row r="623" spans="1:2">
      <c r="A623" s="121">
        <v>44599</v>
      </c>
      <c r="B623" s="123">
        <v>326.35399999999998</v>
      </c>
    </row>
    <row r="624" spans="1:2">
      <c r="A624" s="121">
        <v>44600</v>
      </c>
      <c r="B624" s="123">
        <v>326.51799999999997</v>
      </c>
    </row>
    <row r="625" spans="1:2">
      <c r="A625" s="121">
        <v>44601</v>
      </c>
      <c r="B625" s="123">
        <v>327.34100000000001</v>
      </c>
    </row>
    <row r="626" spans="1:2">
      <c r="A626" s="121">
        <v>44602</v>
      </c>
      <c r="B626" s="123">
        <v>324.07100000000003</v>
      </c>
    </row>
    <row r="627" spans="1:2">
      <c r="A627" s="121">
        <v>44603</v>
      </c>
      <c r="B627" s="123">
        <v>327.72199999999998</v>
      </c>
    </row>
    <row r="628" spans="1:2">
      <c r="A628" s="121">
        <v>44606</v>
      </c>
      <c r="B628" s="123">
        <v>334.291</v>
      </c>
    </row>
    <row r="629" spans="1:2">
      <c r="A629" s="121">
        <v>44607</v>
      </c>
      <c r="B629" s="123">
        <v>330.50799999999998</v>
      </c>
    </row>
    <row r="630" spans="1:2">
      <c r="A630" s="121">
        <v>44608</v>
      </c>
      <c r="B630" s="123">
        <v>329.28399999999999</v>
      </c>
    </row>
    <row r="631" spans="1:2">
      <c r="A631" s="121">
        <v>44609</v>
      </c>
      <c r="B631" s="123">
        <v>335.37700000000001</v>
      </c>
    </row>
    <row r="632" spans="1:2">
      <c r="A632" s="121">
        <v>44610</v>
      </c>
      <c r="B632" s="123">
        <v>335.68799999999999</v>
      </c>
    </row>
    <row r="633" spans="1:2">
      <c r="A633" s="121">
        <v>44613</v>
      </c>
      <c r="B633" s="123">
        <v>335.68799999999999</v>
      </c>
    </row>
    <row r="634" spans="1:2">
      <c r="A634" s="121">
        <v>44614</v>
      </c>
      <c r="B634" s="123">
        <v>339.83800000000002</v>
      </c>
    </row>
    <row r="635" spans="1:2">
      <c r="A635" s="121">
        <v>44615</v>
      </c>
      <c r="B635" s="123">
        <v>343.09699999999998</v>
      </c>
    </row>
    <row r="636" spans="1:2">
      <c r="A636" s="121">
        <v>44616</v>
      </c>
      <c r="B636" s="123">
        <v>353.74299999999999</v>
      </c>
    </row>
    <row r="637" spans="1:2">
      <c r="A637" s="121">
        <v>44617</v>
      </c>
      <c r="B637" s="123">
        <v>348.34300000000002</v>
      </c>
    </row>
    <row r="638" spans="1:2">
      <c r="A638" s="121">
        <v>44620</v>
      </c>
      <c r="B638" s="123">
        <v>366.95299999999997</v>
      </c>
    </row>
    <row r="639" spans="1:2">
      <c r="A639" s="121">
        <v>44620</v>
      </c>
      <c r="B639" s="123">
        <v>366.95299999999997</v>
      </c>
    </row>
    <row r="640" spans="1:2">
      <c r="A640" s="121">
        <v>44621</v>
      </c>
      <c r="B640" s="123">
        <v>418.05700000000002</v>
      </c>
    </row>
    <row r="641" spans="1:2">
      <c r="A641" s="121">
        <v>44622</v>
      </c>
      <c r="B641" s="123">
        <v>496.31</v>
      </c>
    </row>
    <row r="642" spans="1:2">
      <c r="A642" s="121">
        <v>44623</v>
      </c>
      <c r="B642" s="123">
        <v>495.02800000000002</v>
      </c>
    </row>
    <row r="643" spans="1:2">
      <c r="A643" s="121">
        <v>44624</v>
      </c>
      <c r="B643" s="123">
        <v>521.97900000000004</v>
      </c>
    </row>
    <row r="644" spans="1:2">
      <c r="A644" s="121">
        <v>44627</v>
      </c>
      <c r="B644" s="123">
        <v>579.51300000000003</v>
      </c>
    </row>
    <row r="645" spans="1:2">
      <c r="A645" s="121">
        <v>44628</v>
      </c>
      <c r="B645" s="123">
        <v>606.505</v>
      </c>
    </row>
    <row r="646" spans="1:2">
      <c r="A646" s="121">
        <v>44629</v>
      </c>
      <c r="B646" s="123">
        <v>599.54399999999998</v>
      </c>
    </row>
    <row r="647" spans="1:2">
      <c r="A647" s="121">
        <v>44630</v>
      </c>
      <c r="B647" s="123">
        <v>591.36400000000003</v>
      </c>
    </row>
    <row r="648" spans="1:2">
      <c r="A648" s="121">
        <v>44631</v>
      </c>
      <c r="B648" s="123">
        <v>585.096</v>
      </c>
    </row>
    <row r="649" spans="1:2">
      <c r="A649" s="121">
        <v>44634</v>
      </c>
      <c r="B649" s="123">
        <v>555.34400000000005</v>
      </c>
    </row>
    <row r="650" spans="1:2">
      <c r="A650" s="121">
        <v>44635</v>
      </c>
      <c r="B650" s="123">
        <v>536.10599999999999</v>
      </c>
    </row>
    <row r="651" spans="1:2">
      <c r="A651" s="121">
        <v>44636</v>
      </c>
      <c r="B651" s="123">
        <v>485.68</v>
      </c>
    </row>
    <row r="652" spans="1:2">
      <c r="A652" s="121">
        <v>44637</v>
      </c>
      <c r="B652" s="123">
        <v>486.017</v>
      </c>
    </row>
    <row r="653" spans="1:2">
      <c r="A653" s="121">
        <v>44638</v>
      </c>
      <c r="B653" s="123">
        <v>485.22399999999999</v>
      </c>
    </row>
    <row r="654" spans="1:2">
      <c r="A654" s="121">
        <v>44641</v>
      </c>
      <c r="B654" s="123">
        <v>432.34199999999998</v>
      </c>
    </row>
    <row r="655" spans="1:2">
      <c r="A655" s="121">
        <v>44642</v>
      </c>
      <c r="B655" s="123">
        <v>424.31900000000002</v>
      </c>
    </row>
    <row r="656" spans="1:2">
      <c r="A656" s="121">
        <v>44643</v>
      </c>
      <c r="B656" s="123">
        <v>430.452</v>
      </c>
    </row>
    <row r="657" spans="1:2">
      <c r="A657" s="121">
        <v>44644</v>
      </c>
      <c r="B657" s="123">
        <v>426.72800000000001</v>
      </c>
    </row>
    <row r="658" spans="1:2">
      <c r="A658" s="121">
        <v>44645</v>
      </c>
      <c r="B658" s="123">
        <v>415.08100000000002</v>
      </c>
    </row>
    <row r="659" spans="1:2">
      <c r="A659" s="121">
        <v>44648</v>
      </c>
      <c r="B659" s="123">
        <v>430.35399999999998</v>
      </c>
    </row>
    <row r="660" spans="1:2">
      <c r="A660" s="121">
        <v>44649</v>
      </c>
      <c r="B660" s="123">
        <v>434.78399999999999</v>
      </c>
    </row>
    <row r="661" spans="1:2">
      <c r="A661" s="121">
        <v>44650</v>
      </c>
      <c r="B661" s="123">
        <v>441.70600000000002</v>
      </c>
    </row>
    <row r="662" spans="1:2">
      <c r="A662" s="121">
        <v>44651</v>
      </c>
      <c r="B662" s="123">
        <v>434.529</v>
      </c>
    </row>
    <row r="663" spans="1:2">
      <c r="A663" s="121">
        <v>44652</v>
      </c>
      <c r="B663" s="123">
        <v>430.97699999999998</v>
      </c>
    </row>
    <row r="664" spans="1:2">
      <c r="A664" s="121">
        <v>44655</v>
      </c>
      <c r="B664" s="123">
        <v>435.98399999999998</v>
      </c>
    </row>
    <row r="665" spans="1:2">
      <c r="A665" s="121">
        <v>44656</v>
      </c>
      <c r="B665" s="123">
        <v>420.791</v>
      </c>
    </row>
    <row r="666" spans="1:2">
      <c r="A666" s="121">
        <v>44657</v>
      </c>
      <c r="B666" s="123">
        <v>420.89299999999997</v>
      </c>
    </row>
    <row r="667" spans="1:2">
      <c r="A667" s="121">
        <v>44658</v>
      </c>
      <c r="B667" s="123">
        <v>416.92099999999999</v>
      </c>
    </row>
    <row r="668" spans="1:2">
      <c r="A668" s="121">
        <v>44659</v>
      </c>
      <c r="B668" s="123">
        <v>411.85700000000003</v>
      </c>
    </row>
    <row r="669" spans="1:2">
      <c r="A669" s="121">
        <v>44662</v>
      </c>
      <c r="B669" s="123">
        <v>416.07600000000002</v>
      </c>
    </row>
    <row r="670" spans="1:2">
      <c r="A670" s="121">
        <v>44663</v>
      </c>
      <c r="B670" s="123">
        <v>419.947</v>
      </c>
    </row>
    <row r="671" spans="1:2">
      <c r="A671" s="121">
        <v>44664</v>
      </c>
      <c r="B671" s="123">
        <v>425.01900000000001</v>
      </c>
    </row>
    <row r="672" spans="1:2">
      <c r="A672" s="121">
        <v>44665</v>
      </c>
      <c r="B672" s="123">
        <v>411.73</v>
      </c>
    </row>
    <row r="673" spans="1:2">
      <c r="A673" s="121">
        <v>44666</v>
      </c>
      <c r="B673" s="123">
        <v>411.73</v>
      </c>
    </row>
    <row r="674" spans="1:2">
      <c r="A674" s="121">
        <v>44669</v>
      </c>
      <c r="B674" s="123">
        <v>407.03899999999999</v>
      </c>
    </row>
    <row r="675" spans="1:2">
      <c r="A675" s="121">
        <v>44670</v>
      </c>
      <c r="B675" s="123">
        <v>414.04199999999997</v>
      </c>
    </row>
    <row r="676" spans="1:2">
      <c r="A676" s="121">
        <v>44671</v>
      </c>
      <c r="B676" s="123">
        <v>419.55200000000002</v>
      </c>
    </row>
    <row r="677" spans="1:2">
      <c r="A677" s="121">
        <v>44672</v>
      </c>
      <c r="B677" s="123">
        <v>416.517</v>
      </c>
    </row>
    <row r="678" spans="1:2">
      <c r="A678" s="121">
        <v>44673</v>
      </c>
      <c r="B678" s="123">
        <v>430.99799999999999</v>
      </c>
    </row>
    <row r="679" spans="1:2">
      <c r="A679" s="121">
        <v>44676</v>
      </c>
      <c r="B679" s="123">
        <v>450.28100000000001</v>
      </c>
    </row>
    <row r="680" spans="1:2">
      <c r="A680" s="121">
        <v>44677</v>
      </c>
      <c r="B680" s="123">
        <v>466.23599999999999</v>
      </c>
    </row>
    <row r="681" spans="1:2">
      <c r="A681" s="121">
        <v>44678</v>
      </c>
      <c r="B681" s="123">
        <v>461.47199999999998</v>
      </c>
    </row>
    <row r="682" spans="1:2">
      <c r="A682" s="121">
        <v>44679</v>
      </c>
      <c r="B682" s="123">
        <v>463.69200000000001</v>
      </c>
    </row>
    <row r="683" spans="1:2">
      <c r="A683" s="121">
        <v>44680</v>
      </c>
      <c r="B683" s="123">
        <v>456.86399999999998</v>
      </c>
    </row>
    <row r="684" spans="1:2">
      <c r="A684" s="121">
        <v>44683</v>
      </c>
      <c r="B684" s="123">
        <v>449.303</v>
      </c>
    </row>
    <row r="685" spans="1:2">
      <c r="A685" s="121">
        <v>44684</v>
      </c>
      <c r="B685" s="123">
        <v>463.89</v>
      </c>
    </row>
    <row r="686" spans="1:2">
      <c r="A686" s="121">
        <v>44685</v>
      </c>
      <c r="B686" s="123">
        <v>464.67599999999999</v>
      </c>
    </row>
    <row r="687" spans="1:2">
      <c r="A687" s="121">
        <v>44686</v>
      </c>
      <c r="B687" s="123">
        <v>462.63099999999997</v>
      </c>
    </row>
    <row r="688" spans="1:2">
      <c r="A688" s="121">
        <v>44687</v>
      </c>
      <c r="B688" s="123">
        <v>459.88299999999998</v>
      </c>
    </row>
    <row r="689" spans="1:2">
      <c r="A689" s="121">
        <v>44690</v>
      </c>
      <c r="B689" s="123">
        <v>484.839</v>
      </c>
    </row>
    <row r="690" spans="1:2">
      <c r="A690" s="121">
        <v>44691</v>
      </c>
      <c r="B690" s="123">
        <v>492.31</v>
      </c>
    </row>
    <row r="691" spans="1:2">
      <c r="A691" s="121">
        <v>44692</v>
      </c>
      <c r="B691" s="123">
        <v>495.95800000000003</v>
      </c>
    </row>
    <row r="692" spans="1:2">
      <c r="A692" s="121">
        <v>44693</v>
      </c>
      <c r="B692" s="123">
        <v>491.8</v>
      </c>
    </row>
    <row r="693" spans="1:2">
      <c r="A693" s="121">
        <v>44694</v>
      </c>
      <c r="B693" s="123">
        <v>489.21600000000001</v>
      </c>
    </row>
    <row r="694" spans="1:2">
      <c r="A694" s="121">
        <v>44697</v>
      </c>
      <c r="B694" s="123">
        <v>493.572</v>
      </c>
    </row>
    <row r="695" spans="1:2">
      <c r="A695" s="121">
        <v>44698</v>
      </c>
      <c r="B695" s="123">
        <v>485.43299999999999</v>
      </c>
    </row>
    <row r="696" spans="1:2">
      <c r="A696" s="121">
        <v>44699</v>
      </c>
      <c r="B696" s="123">
        <v>496.56700000000001</v>
      </c>
    </row>
    <row r="697" spans="1:2">
      <c r="A697" s="121">
        <v>44700</v>
      </c>
      <c r="B697" s="123">
        <v>503.54</v>
      </c>
    </row>
    <row r="698" spans="1:2">
      <c r="A698" s="121">
        <v>44701</v>
      </c>
      <c r="B698" s="123">
        <v>503.91699999999997</v>
      </c>
    </row>
    <row r="699" spans="1:2">
      <c r="A699" s="121">
        <v>44704</v>
      </c>
      <c r="B699" s="123">
        <v>503.22</v>
      </c>
    </row>
    <row r="700" spans="1:2">
      <c r="A700" s="121">
        <v>44705</v>
      </c>
      <c r="B700" s="123">
        <v>508.38200000000001</v>
      </c>
    </row>
    <row r="701" spans="1:2">
      <c r="A701" s="121">
        <v>44706</v>
      </c>
      <c r="B701" s="123">
        <v>512.29899999999998</v>
      </c>
    </row>
    <row r="702" spans="1:2">
      <c r="A702" s="121">
        <v>44707</v>
      </c>
      <c r="B702" s="123">
        <v>515.28899999999999</v>
      </c>
    </row>
    <row r="703" spans="1:2">
      <c r="A703" s="121">
        <v>44708</v>
      </c>
      <c r="B703" s="123">
        <v>515.798</v>
      </c>
    </row>
    <row r="704" spans="1:2">
      <c r="A704" s="121">
        <v>44711</v>
      </c>
      <c r="B704" s="123">
        <v>515.798</v>
      </c>
    </row>
    <row r="705" spans="1:2">
      <c r="A705" s="121">
        <v>44712</v>
      </c>
      <c r="B705" s="123">
        <v>506.57900000000001</v>
      </c>
    </row>
    <row r="706" spans="1:2">
      <c r="A706" s="121">
        <v>44713</v>
      </c>
      <c r="B706" s="123">
        <v>500.48099999999999</v>
      </c>
    </row>
    <row r="707" spans="1:2">
      <c r="A707" s="121">
        <v>44714</v>
      </c>
      <c r="B707" s="123">
        <v>496.798</v>
      </c>
    </row>
    <row r="708" spans="1:2">
      <c r="A708" s="121">
        <v>44715</v>
      </c>
      <c r="B708" s="123">
        <v>495.077</v>
      </c>
    </row>
    <row r="709" spans="1:2">
      <c r="A709" s="121">
        <v>44718</v>
      </c>
      <c r="B709" s="123">
        <v>487.68099999999998</v>
      </c>
    </row>
    <row r="710" spans="1:2">
      <c r="A710" s="121">
        <v>44719</v>
      </c>
      <c r="B710" s="123">
        <v>490.98599999999999</v>
      </c>
    </row>
    <row r="711" spans="1:2">
      <c r="A711" s="121">
        <v>44720</v>
      </c>
      <c r="B711" s="123">
        <v>490.12900000000002</v>
      </c>
    </row>
    <row r="712" spans="1:2">
      <c r="A712" s="121">
        <v>44721</v>
      </c>
      <c r="B712" s="123">
        <v>487.90800000000002</v>
      </c>
    </row>
    <row r="713" spans="1:2">
      <c r="A713" s="121">
        <v>44722</v>
      </c>
      <c r="B713" s="123">
        <v>485.39299999999997</v>
      </c>
    </row>
    <row r="714" spans="1:2">
      <c r="A714" s="121">
        <v>44725</v>
      </c>
      <c r="B714" s="123">
        <v>489.56700000000001</v>
      </c>
    </row>
    <row r="715" spans="1:2">
      <c r="A715" s="121">
        <v>44726</v>
      </c>
      <c r="B715" s="123">
        <v>489.06700000000001</v>
      </c>
    </row>
    <row r="716" spans="1:2">
      <c r="A716" s="121">
        <v>44727</v>
      </c>
      <c r="B716" s="123">
        <v>505.791</v>
      </c>
    </row>
    <row r="717" spans="1:2">
      <c r="A717" s="121">
        <v>44728</v>
      </c>
      <c r="B717" s="123">
        <v>532.87900000000002</v>
      </c>
    </row>
    <row r="718" spans="1:2">
      <c r="A718" s="121">
        <v>44729</v>
      </c>
      <c r="B718" s="123">
        <v>535.45799999999997</v>
      </c>
    </row>
    <row r="719" spans="1:2">
      <c r="A719" s="121">
        <v>44732</v>
      </c>
      <c r="B719" s="123">
        <v>535.45799999999997</v>
      </c>
    </row>
    <row r="720" spans="1:2">
      <c r="A720" s="121">
        <v>44733</v>
      </c>
      <c r="B720" s="123">
        <v>537.78399999999999</v>
      </c>
    </row>
    <row r="721" spans="1:2">
      <c r="A721" s="121">
        <v>44734</v>
      </c>
      <c r="B721" s="123">
        <v>550.64700000000005</v>
      </c>
    </row>
    <row r="722" spans="1:2">
      <c r="A722" s="121">
        <v>44735</v>
      </c>
      <c r="B722" s="123">
        <v>565.99199999999996</v>
      </c>
    </row>
    <row r="723" spans="1:2">
      <c r="A723" s="121">
        <v>44736</v>
      </c>
      <c r="B723" s="123">
        <v>564.71299999999997</v>
      </c>
    </row>
    <row r="724" spans="1:2">
      <c r="A724" s="121">
        <v>44739</v>
      </c>
      <c r="B724" s="123">
        <v>552.23299999999995</v>
      </c>
    </row>
    <row r="725" spans="1:2">
      <c r="A725" s="121">
        <v>44740</v>
      </c>
      <c r="B725" s="123">
        <v>561.46699999999998</v>
      </c>
    </row>
    <row r="726" spans="1:2">
      <c r="A726" s="121">
        <v>44741</v>
      </c>
      <c r="B726" s="123">
        <v>581.54499999999996</v>
      </c>
    </row>
    <row r="727" spans="1:2">
      <c r="A727" s="121">
        <v>44742</v>
      </c>
      <c r="B727" s="123">
        <v>596.13199999999995</v>
      </c>
    </row>
    <row r="728" spans="1:2">
      <c r="A728" s="121">
        <v>44743</v>
      </c>
      <c r="B728" s="123">
        <v>611.72199999999998</v>
      </c>
    </row>
    <row r="729" spans="1:2">
      <c r="A729" s="121">
        <v>44746</v>
      </c>
      <c r="B729" s="123">
        <v>611.72199999999998</v>
      </c>
    </row>
    <row r="730" spans="1:2">
      <c r="A730" s="121">
        <v>44747</v>
      </c>
      <c r="B730" s="123">
        <v>623.10599999999999</v>
      </c>
    </row>
    <row r="731" spans="1:2">
      <c r="A731" s="121">
        <v>44748</v>
      </c>
      <c r="B731" s="123">
        <v>611.36500000000001</v>
      </c>
    </row>
    <row r="732" spans="1:2">
      <c r="A732" s="121">
        <v>44749</v>
      </c>
      <c r="B732" s="123">
        <v>605.43100000000004</v>
      </c>
    </row>
    <row r="733" spans="1:2">
      <c r="A733" s="121">
        <v>44750</v>
      </c>
      <c r="B733" s="123">
        <v>607.79700000000003</v>
      </c>
    </row>
    <row r="734" spans="1:2">
      <c r="A734" s="121">
        <v>44753</v>
      </c>
      <c r="B734" s="123">
        <v>615.14099999999996</v>
      </c>
    </row>
    <row r="735" spans="1:2">
      <c r="A735" s="121">
        <v>44754</v>
      </c>
      <c r="B735" s="123">
        <v>628.947</v>
      </c>
    </row>
    <row r="736" spans="1:2">
      <c r="A736" s="121">
        <v>44755</v>
      </c>
      <c r="B736" s="123">
        <v>637.94600000000003</v>
      </c>
    </row>
    <row r="737" spans="1:2">
      <c r="A737" s="121">
        <v>44756</v>
      </c>
      <c r="B737" s="123">
        <v>643.94200000000001</v>
      </c>
    </row>
    <row r="738" spans="1:2">
      <c r="A738" s="121">
        <v>44757</v>
      </c>
      <c r="B738" s="123">
        <v>641.87599999999998</v>
      </c>
    </row>
    <row r="739" spans="1:2">
      <c r="A739" s="121">
        <v>44760</v>
      </c>
      <c r="B739" s="123">
        <v>635.899</v>
      </c>
    </row>
    <row r="740" spans="1:2">
      <c r="A740" s="121">
        <v>44761</v>
      </c>
      <c r="B740" s="123">
        <v>638.78800000000001</v>
      </c>
    </row>
    <row r="741" spans="1:2">
      <c r="A741" s="121">
        <v>44762</v>
      </c>
      <c r="B741" s="123">
        <v>629.38599999999997</v>
      </c>
    </row>
    <row r="742" spans="1:2">
      <c r="A742" s="121">
        <v>44763</v>
      </c>
      <c r="B742" s="123">
        <v>646.49199999999996</v>
      </c>
    </row>
    <row r="743" spans="1:2">
      <c r="A743" s="121">
        <v>44764</v>
      </c>
      <c r="B743" s="123">
        <v>646.20600000000002</v>
      </c>
    </row>
    <row r="744" spans="1:2">
      <c r="A744" s="121">
        <v>44767</v>
      </c>
      <c r="B744" s="123">
        <v>630.68100000000004</v>
      </c>
    </row>
    <row r="745" spans="1:2">
      <c r="A745" s="121">
        <v>44768</v>
      </c>
      <c r="B745" s="123">
        <v>626.71299999999997</v>
      </c>
    </row>
    <row r="746" spans="1:2">
      <c r="A746" s="121">
        <v>44769</v>
      </c>
      <c r="B746" s="123">
        <v>630.07100000000003</v>
      </c>
    </row>
    <row r="747" spans="1:2">
      <c r="A747" s="121">
        <v>44770</v>
      </c>
      <c r="B747" s="123">
        <v>625.01</v>
      </c>
    </row>
    <row r="748" spans="1:2">
      <c r="A748" s="121">
        <v>44771</v>
      </c>
      <c r="B748" s="123">
        <v>630.90200000000004</v>
      </c>
    </row>
    <row r="749" spans="1:2">
      <c r="A749" s="121">
        <v>44774</v>
      </c>
      <c r="B749" s="123">
        <v>628.95000000000005</v>
      </c>
    </row>
    <row r="750" spans="1:2">
      <c r="A750" s="121">
        <v>44775</v>
      </c>
      <c r="B750" s="123">
        <v>615.32100000000003</v>
      </c>
    </row>
    <row r="751" spans="1:2">
      <c r="A751" s="121">
        <v>44776</v>
      </c>
      <c r="B751" s="123">
        <v>610.64700000000005</v>
      </c>
    </row>
    <row r="752" spans="1:2">
      <c r="A752" s="121">
        <v>44777</v>
      </c>
      <c r="B752" s="123">
        <v>606.89800000000002</v>
      </c>
    </row>
    <row r="753" spans="1:2">
      <c r="A753" s="121">
        <v>44778</v>
      </c>
      <c r="B753" s="123">
        <v>602.9</v>
      </c>
    </row>
    <row r="754" spans="1:2">
      <c r="A754" s="121">
        <v>44781</v>
      </c>
      <c r="B754" s="123">
        <v>603.827</v>
      </c>
    </row>
    <row r="755" spans="1:2">
      <c r="A755" s="121">
        <v>44782</v>
      </c>
      <c r="B755" s="123">
        <v>601.19100000000003</v>
      </c>
    </row>
    <row r="756" spans="1:2">
      <c r="A756" s="121">
        <v>44783</v>
      </c>
      <c r="B756" s="123">
        <v>603.41200000000003</v>
      </c>
    </row>
    <row r="757" spans="1:2">
      <c r="A757" s="121">
        <v>44784</v>
      </c>
      <c r="B757" s="123">
        <v>579.33600000000001</v>
      </c>
    </row>
    <row r="758" spans="1:2">
      <c r="A758" s="121">
        <v>44785</v>
      </c>
      <c r="B758" s="123">
        <v>564.81899999999996</v>
      </c>
    </row>
    <row r="759" spans="1:2">
      <c r="A759" s="121">
        <v>44788</v>
      </c>
      <c r="B759" s="123">
        <v>577.28700000000003</v>
      </c>
    </row>
    <row r="760" spans="1:2">
      <c r="A760" s="121">
        <v>44789</v>
      </c>
      <c r="B760" s="123">
        <v>571.62599999999998</v>
      </c>
    </row>
    <row r="761" spans="1:2">
      <c r="A761" s="121">
        <v>44790</v>
      </c>
      <c r="B761" s="123">
        <v>565.73699999999997</v>
      </c>
    </row>
    <row r="762" spans="1:2">
      <c r="A762" s="121">
        <v>44791</v>
      </c>
      <c r="B762" s="123">
        <v>565.48</v>
      </c>
    </row>
    <row r="763" spans="1:2">
      <c r="A763" s="121">
        <v>44792</v>
      </c>
      <c r="B763" s="123">
        <v>561.71</v>
      </c>
    </row>
    <row r="764" spans="1:2">
      <c r="A764" s="121">
        <v>44795</v>
      </c>
      <c r="B764" s="123">
        <v>560.97199999999998</v>
      </c>
    </row>
    <row r="765" spans="1:2">
      <c r="A765" s="121">
        <v>44796</v>
      </c>
      <c r="B765" s="123">
        <v>559.61900000000003</v>
      </c>
    </row>
    <row r="766" spans="1:2">
      <c r="A766" s="121">
        <v>44797</v>
      </c>
      <c r="B766" s="123">
        <v>550.6</v>
      </c>
    </row>
    <row r="767" spans="1:2">
      <c r="A767" s="121">
        <v>44798</v>
      </c>
      <c r="B767" s="123">
        <v>552.59699999999998</v>
      </c>
    </row>
    <row r="768" spans="1:2">
      <c r="A768" s="121">
        <v>44799</v>
      </c>
      <c r="B768" s="123">
        <v>551.03399999999999</v>
      </c>
    </row>
    <row r="769" spans="1:2">
      <c r="A769" s="121">
        <v>44802</v>
      </c>
      <c r="B769" s="123">
        <v>541.553</v>
      </c>
    </row>
    <row r="770" spans="1:2">
      <c r="A770" s="121">
        <v>44803</v>
      </c>
      <c r="B770" s="123">
        <v>547.93200000000002</v>
      </c>
    </row>
    <row r="771" spans="1:2">
      <c r="A771" s="121">
        <v>44804</v>
      </c>
      <c r="B771" s="123">
        <v>543.07000000000005</v>
      </c>
    </row>
    <row r="772" spans="1:2">
      <c r="A772" s="121">
        <v>44805</v>
      </c>
      <c r="B772" s="123">
        <v>538.06700000000001</v>
      </c>
    </row>
    <row r="773" spans="1:2">
      <c r="A773" s="121">
        <v>44806</v>
      </c>
      <c r="B773" s="123">
        <v>543.12199999999996</v>
      </c>
    </row>
    <row r="774" spans="1:2">
      <c r="A774" s="121">
        <v>44809</v>
      </c>
      <c r="B774" s="123">
        <v>543.12199999999996</v>
      </c>
    </row>
    <row r="775" spans="1:2">
      <c r="A775" s="121">
        <v>44810</v>
      </c>
      <c r="B775" s="123">
        <v>515.71799999999996</v>
      </c>
    </row>
    <row r="776" spans="1:2">
      <c r="A776" s="121">
        <v>44811</v>
      </c>
      <c r="B776" s="123">
        <v>524.40599999999995</v>
      </c>
    </row>
    <row r="777" spans="1:2">
      <c r="A777" s="121">
        <v>44812</v>
      </c>
      <c r="B777" s="123">
        <v>518.26499999999999</v>
      </c>
    </row>
    <row r="778" spans="1:2">
      <c r="A778" s="121">
        <v>44813</v>
      </c>
      <c r="B778" s="123">
        <v>499.113</v>
      </c>
    </row>
    <row r="779" spans="1:2">
      <c r="A779" s="121">
        <v>44816</v>
      </c>
      <c r="B779" s="123">
        <v>494.46499999999997</v>
      </c>
    </row>
    <row r="780" spans="1:2">
      <c r="A780" s="121">
        <v>44817</v>
      </c>
      <c r="B780" s="123">
        <v>520.21199999999999</v>
      </c>
    </row>
    <row r="781" spans="1:2">
      <c r="A781" s="121">
        <v>44818</v>
      </c>
      <c r="B781" s="123">
        <v>552.00099999999998</v>
      </c>
    </row>
    <row r="782" spans="1:2">
      <c r="A782" s="121">
        <v>44819</v>
      </c>
      <c r="B782" s="123">
        <v>545.86699999999996</v>
      </c>
    </row>
    <row r="783" spans="1:2">
      <c r="A783" s="121">
        <v>44820</v>
      </c>
      <c r="B783" s="123">
        <v>549.69899999999996</v>
      </c>
    </row>
    <row r="784" spans="1:2">
      <c r="A784" s="121">
        <v>44823</v>
      </c>
      <c r="B784" s="123">
        <v>551.29600000000005</v>
      </c>
    </row>
    <row r="785" spans="1:2">
      <c r="A785" s="121">
        <v>44824</v>
      </c>
      <c r="B785" s="123">
        <v>540.98699999999997</v>
      </c>
    </row>
    <row r="786" spans="1:2">
      <c r="A786" s="121">
        <v>44825</v>
      </c>
      <c r="B786" s="123">
        <v>540.25300000000004</v>
      </c>
    </row>
    <row r="787" spans="1:2">
      <c r="A787" s="121">
        <v>44826</v>
      </c>
      <c r="B787" s="123">
        <v>535.24800000000005</v>
      </c>
    </row>
    <row r="788" spans="1:2">
      <c r="A788" s="121">
        <v>44827</v>
      </c>
      <c r="B788" s="123">
        <v>535.34500000000003</v>
      </c>
    </row>
    <row r="789" spans="1:2">
      <c r="A789" s="121">
        <v>44830</v>
      </c>
      <c r="B789" s="123">
        <v>536.851</v>
      </c>
    </row>
    <row r="790" spans="1:2">
      <c r="A790" s="121">
        <v>44831</v>
      </c>
      <c r="B790" s="123">
        <v>550.78300000000002</v>
      </c>
    </row>
    <row r="791" spans="1:2">
      <c r="A791" s="121">
        <v>44832</v>
      </c>
      <c r="B791" s="123">
        <v>591.30200000000002</v>
      </c>
    </row>
    <row r="792" spans="1:2">
      <c r="A792" s="121">
        <v>44833</v>
      </c>
      <c r="B792" s="123">
        <v>591.29899999999998</v>
      </c>
    </row>
    <row r="793" spans="1:2">
      <c r="A793" s="121">
        <v>44834</v>
      </c>
      <c r="B793" s="123">
        <v>586.48800000000006</v>
      </c>
    </row>
    <row r="794" spans="1:2">
      <c r="A794" s="121">
        <v>44837</v>
      </c>
      <c r="B794" s="123">
        <v>615.202</v>
      </c>
    </row>
    <row r="795" spans="1:2">
      <c r="A795" s="121">
        <v>44838</v>
      </c>
      <c r="B795" s="123">
        <v>604.97900000000004</v>
      </c>
    </row>
    <row r="796" spans="1:2">
      <c r="A796" s="121">
        <v>44839</v>
      </c>
      <c r="B796" s="123">
        <v>599.25099999999998</v>
      </c>
    </row>
    <row r="797" spans="1:2">
      <c r="A797" s="121">
        <v>44840</v>
      </c>
      <c r="B797" s="123">
        <v>585.57100000000003</v>
      </c>
    </row>
    <row r="798" spans="1:2">
      <c r="A798" s="121">
        <v>44841</v>
      </c>
      <c r="B798" s="123">
        <v>582.17200000000003</v>
      </c>
    </row>
    <row r="799" spans="1:2">
      <c r="A799" s="121">
        <v>44844</v>
      </c>
      <c r="B799" s="123">
        <v>582.17200000000003</v>
      </c>
    </row>
    <row r="800" spans="1:2">
      <c r="A800" s="121">
        <v>44845</v>
      </c>
      <c r="B800" s="123">
        <v>585.774</v>
      </c>
    </row>
    <row r="801" spans="1:2">
      <c r="A801" s="121">
        <v>44846</v>
      </c>
      <c r="B801" s="123">
        <v>585.91899999999998</v>
      </c>
    </row>
    <row r="802" spans="1:2">
      <c r="A802" s="121">
        <v>44847</v>
      </c>
      <c r="B802" s="123">
        <v>581.9</v>
      </c>
    </row>
    <row r="803" spans="1:2">
      <c r="A803" s="121">
        <v>44848</v>
      </c>
      <c r="B803" s="123">
        <v>576.28899999999999</v>
      </c>
    </row>
    <row r="804" spans="1:2">
      <c r="A804" s="121">
        <v>44851</v>
      </c>
      <c r="B804" s="123">
        <v>581.89300000000003</v>
      </c>
    </row>
    <row r="805" spans="1:2">
      <c r="A805" s="121">
        <v>44852</v>
      </c>
      <c r="B805" s="123">
        <v>574.15</v>
      </c>
    </row>
    <row r="806" spans="1:2">
      <c r="A806" s="121">
        <v>44853</v>
      </c>
      <c r="B806" s="123">
        <v>568.471</v>
      </c>
    </row>
    <row r="807" spans="1:2">
      <c r="A807" s="121">
        <v>44854</v>
      </c>
      <c r="B807" s="123">
        <v>553.78599999999994</v>
      </c>
    </row>
    <row r="808" spans="1:2">
      <c r="A808" s="121">
        <v>44855</v>
      </c>
      <c r="B808" s="123">
        <v>560.678</v>
      </c>
    </row>
    <row r="809" spans="1:2">
      <c r="A809" s="121">
        <v>44858</v>
      </c>
      <c r="B809" s="123">
        <v>556.06700000000001</v>
      </c>
    </row>
    <row r="810" spans="1:2">
      <c r="A810" s="121">
        <v>44859</v>
      </c>
      <c r="B810" s="123">
        <v>558.99699999999996</v>
      </c>
    </row>
    <row r="811" spans="1:2">
      <c r="A811" s="121">
        <v>44860</v>
      </c>
      <c r="B811" s="123">
        <v>562.553</v>
      </c>
    </row>
    <row r="812" spans="1:2">
      <c r="A812" s="121">
        <v>44861</v>
      </c>
      <c r="B812" s="123">
        <v>577.07600000000002</v>
      </c>
    </row>
    <row r="813" spans="1:2">
      <c r="A813" s="121">
        <v>44862</v>
      </c>
      <c r="B813" s="123">
        <v>562.56799999999998</v>
      </c>
    </row>
    <row r="814" spans="1:2">
      <c r="A814" s="121">
        <v>44865</v>
      </c>
      <c r="B814" s="123">
        <v>551.60199999999998</v>
      </c>
    </row>
    <row r="815" spans="1:2">
      <c r="A815" s="121">
        <v>44866</v>
      </c>
      <c r="B815" s="123">
        <v>550.15499999999997</v>
      </c>
    </row>
    <row r="816" spans="1:2">
      <c r="A816" s="121">
        <v>44867</v>
      </c>
      <c r="B816" s="123">
        <v>540.52099999999996</v>
      </c>
    </row>
    <row r="817" spans="1:2">
      <c r="A817" s="121">
        <v>44868</v>
      </c>
      <c r="B817" s="123">
        <v>539.78200000000004</v>
      </c>
    </row>
    <row r="818" spans="1:2">
      <c r="A818" s="121">
        <v>44869</v>
      </c>
      <c r="B818" s="123">
        <v>542.80399999999997</v>
      </c>
    </row>
    <row r="819" spans="1:2">
      <c r="A819" s="121">
        <v>44872</v>
      </c>
      <c r="B819" s="123">
        <v>534.02200000000005</v>
      </c>
    </row>
    <row r="820" spans="1:2">
      <c r="A820" s="121">
        <v>44873</v>
      </c>
      <c r="B820" s="123">
        <v>537.95000000000005</v>
      </c>
    </row>
    <row r="821" spans="1:2">
      <c r="A821" s="121">
        <v>44874</v>
      </c>
      <c r="B821" s="123">
        <v>533.18700000000001</v>
      </c>
    </row>
    <row r="822" spans="1:2">
      <c r="A822" s="121">
        <v>44875</v>
      </c>
      <c r="B822" s="123">
        <v>518.87699999999995</v>
      </c>
    </row>
    <row r="823" spans="1:2">
      <c r="A823" s="121">
        <v>44876</v>
      </c>
      <c r="B823" s="123">
        <v>518.87699999999995</v>
      </c>
    </row>
    <row r="824" spans="1:2">
      <c r="A824" s="121">
        <v>44879</v>
      </c>
      <c r="B824" s="123">
        <v>448.43099999999998</v>
      </c>
    </row>
    <row r="825" spans="1:2">
      <c r="A825" s="121">
        <v>44880</v>
      </c>
      <c r="B825" s="123">
        <v>434.45800000000003</v>
      </c>
    </row>
    <row r="826" spans="1:2">
      <c r="A826" s="121">
        <v>44881</v>
      </c>
      <c r="B826" s="123">
        <v>439.81200000000001</v>
      </c>
    </row>
    <row r="827" spans="1:2">
      <c r="A827" s="121">
        <v>44882</v>
      </c>
      <c r="B827" s="123">
        <v>439.54500000000002</v>
      </c>
    </row>
    <row r="828" spans="1:2">
      <c r="A828" s="121">
        <v>44883</v>
      </c>
      <c r="B828" s="123">
        <v>435.5</v>
      </c>
    </row>
    <row r="829" spans="1:2">
      <c r="A829" s="121">
        <v>44886</v>
      </c>
      <c r="B829" s="123">
        <v>433.959</v>
      </c>
    </row>
    <row r="830" spans="1:2">
      <c r="A830" s="121">
        <v>44887</v>
      </c>
      <c r="B830" s="123">
        <v>437.56599999999997</v>
      </c>
    </row>
    <row r="831" spans="1:2">
      <c r="A831" s="121">
        <v>44888</v>
      </c>
      <c r="B831" s="123">
        <v>435.226</v>
      </c>
    </row>
    <row r="832" spans="1:2">
      <c r="A832" s="121">
        <v>44889</v>
      </c>
      <c r="B832" s="123">
        <v>435.226</v>
      </c>
    </row>
    <row r="833" spans="1:2">
      <c r="A833" s="121">
        <v>44890</v>
      </c>
      <c r="B833" s="123">
        <v>437.79700000000003</v>
      </c>
    </row>
    <row r="834" spans="1:2">
      <c r="A834" s="121">
        <v>44893</v>
      </c>
      <c r="B834" s="123">
        <v>429.65100000000001</v>
      </c>
    </row>
    <row r="835" spans="1:2">
      <c r="A835" s="121">
        <v>44894</v>
      </c>
      <c r="B835" s="123">
        <v>421.72300000000001</v>
      </c>
    </row>
    <row r="836" spans="1:2">
      <c r="A836" s="121">
        <v>44895</v>
      </c>
      <c r="B836" s="123">
        <v>429.66399999999999</v>
      </c>
    </row>
    <row r="837" spans="1:2">
      <c r="A837" s="121">
        <v>44896</v>
      </c>
      <c r="B837" s="123">
        <v>423.20499999999998</v>
      </c>
    </row>
    <row r="838" spans="1:2">
      <c r="A838" s="121">
        <v>44897</v>
      </c>
      <c r="B838" s="123">
        <v>385.47699999999998</v>
      </c>
    </row>
    <row r="839" spans="1:2">
      <c r="A839" s="121">
        <v>44900</v>
      </c>
      <c r="B839" s="123">
        <v>381.26</v>
      </c>
    </row>
    <row r="840" spans="1:2">
      <c r="A840" s="121">
        <v>44901</v>
      </c>
      <c r="B840" s="123">
        <v>372.88200000000001</v>
      </c>
    </row>
    <row r="841" spans="1:2">
      <c r="A841" s="121">
        <v>44902</v>
      </c>
      <c r="B841" s="123">
        <v>381.11900000000003</v>
      </c>
    </row>
    <row r="842" spans="1:2">
      <c r="A842" s="121">
        <v>44903</v>
      </c>
      <c r="B842" s="123">
        <v>384.10399999999998</v>
      </c>
    </row>
    <row r="843" spans="1:2">
      <c r="A843" s="121">
        <v>44904</v>
      </c>
      <c r="B843" s="123">
        <v>379.19400000000002</v>
      </c>
    </row>
    <row r="844" spans="1:2">
      <c r="A844" s="121">
        <v>44907</v>
      </c>
      <c r="B844" s="123">
        <v>378.84800000000001</v>
      </c>
    </row>
    <row r="845" spans="1:2">
      <c r="A845" s="121">
        <v>44908</v>
      </c>
      <c r="B845" s="123">
        <v>373.85500000000002</v>
      </c>
    </row>
    <row r="846" spans="1:2">
      <c r="A846" s="121">
        <v>44909</v>
      </c>
      <c r="B846" s="123">
        <v>366.065</v>
      </c>
    </row>
    <row r="847" spans="1:2">
      <c r="A847" s="121">
        <v>44910</v>
      </c>
      <c r="B847" s="123">
        <v>367.142</v>
      </c>
    </row>
    <row r="848" spans="1:2">
      <c r="A848" s="121">
        <v>44911</v>
      </c>
      <c r="B848" s="123">
        <v>368.89</v>
      </c>
    </row>
    <row r="849" spans="1:2">
      <c r="A849" s="121">
        <v>44914</v>
      </c>
      <c r="B849" s="123">
        <v>364.56299999999999</v>
      </c>
    </row>
    <row r="850" spans="1:2">
      <c r="A850" s="121">
        <v>44915</v>
      </c>
      <c r="B850" s="123">
        <v>355.05</v>
      </c>
    </row>
    <row r="851" spans="1:2">
      <c r="A851" s="121">
        <v>44916</v>
      </c>
      <c r="B851" s="123">
        <v>358.01299999999998</v>
      </c>
    </row>
    <row r="852" spans="1:2">
      <c r="A852" s="121">
        <v>44917</v>
      </c>
      <c r="B852" s="123">
        <v>355.923</v>
      </c>
    </row>
    <row r="853" spans="1:2">
      <c r="A853" s="121">
        <v>44918</v>
      </c>
      <c r="B853" s="123">
        <v>351.14100000000002</v>
      </c>
    </row>
    <row r="854" spans="1:2">
      <c r="A854" s="121">
        <v>44921</v>
      </c>
      <c r="B854" s="123">
        <v>351.14100000000002</v>
      </c>
    </row>
    <row r="855" spans="1:2">
      <c r="A855" s="121">
        <v>44922</v>
      </c>
      <c r="B855" s="123">
        <v>343.685</v>
      </c>
    </row>
    <row r="856" spans="1:2">
      <c r="A856" s="121">
        <v>44923</v>
      </c>
      <c r="B856" s="123">
        <v>340.32600000000002</v>
      </c>
    </row>
    <row r="857" spans="1:2">
      <c r="A857" s="121">
        <v>44924</v>
      </c>
      <c r="B857" s="123">
        <v>343.654</v>
      </c>
    </row>
    <row r="858" spans="1:2">
      <c r="A858" s="121">
        <v>44925</v>
      </c>
      <c r="B858" s="123">
        <v>342.76900000000001</v>
      </c>
    </row>
    <row r="859" spans="1:2">
      <c r="A859" s="121">
        <v>44928</v>
      </c>
      <c r="B859" s="123">
        <v>342.76900000000001</v>
      </c>
    </row>
    <row r="860" spans="1:2">
      <c r="A860" s="121">
        <v>44929</v>
      </c>
      <c r="B860" s="123">
        <v>357.05700000000002</v>
      </c>
    </row>
    <row r="861" spans="1:2">
      <c r="A861" s="121">
        <v>44930</v>
      </c>
      <c r="B861" s="123">
        <v>359</v>
      </c>
    </row>
    <row r="862" spans="1:2">
      <c r="A862" s="121">
        <v>44931</v>
      </c>
      <c r="B862" s="123">
        <v>355.86799999999999</v>
      </c>
    </row>
    <row r="863" spans="1:2">
      <c r="A863" s="121">
        <v>44932</v>
      </c>
      <c r="B863" s="123">
        <v>371.745</v>
      </c>
    </row>
    <row r="864" spans="1:2">
      <c r="A864" s="121">
        <v>44935</v>
      </c>
      <c r="B864" s="123">
        <v>367.43900000000002</v>
      </c>
    </row>
    <row r="865" spans="1:2">
      <c r="A865" s="121">
        <v>44936</v>
      </c>
      <c r="B865" s="123">
        <v>368.3</v>
      </c>
    </row>
    <row r="866" spans="1:2">
      <c r="A866" s="121">
        <v>44937</v>
      </c>
      <c r="B866" s="123">
        <v>366.43299999999999</v>
      </c>
    </row>
    <row r="867" spans="1:2">
      <c r="A867" s="121">
        <v>44938</v>
      </c>
      <c r="B867" s="123">
        <v>376.69400000000002</v>
      </c>
    </row>
    <row r="868" spans="1:2">
      <c r="A868" s="121">
        <v>44939</v>
      </c>
      <c r="B868" s="123">
        <v>376.10700000000003</v>
      </c>
    </row>
    <row r="869" spans="1:2">
      <c r="A869" s="121">
        <v>44942</v>
      </c>
      <c r="B869" s="123">
        <v>376.10700000000003</v>
      </c>
    </row>
    <row r="870" spans="1:2">
      <c r="A870" s="121">
        <v>44943</v>
      </c>
      <c r="B870" s="123">
        <v>374.471</v>
      </c>
    </row>
    <row r="871" spans="1:2">
      <c r="A871" s="121">
        <v>44944</v>
      </c>
      <c r="B871" s="123">
        <v>383.15</v>
      </c>
    </row>
    <row r="872" spans="1:2">
      <c r="A872" s="121">
        <v>44945</v>
      </c>
      <c r="B872" s="123">
        <v>382.71899999999999</v>
      </c>
    </row>
    <row r="873" spans="1:2">
      <c r="A873" s="121">
        <v>44946</v>
      </c>
      <c r="B873" s="123">
        <v>375.82299999999998</v>
      </c>
    </row>
    <row r="874" spans="1:2">
      <c r="A874" s="121">
        <v>44949</v>
      </c>
      <c r="B874" s="123">
        <v>374.548</v>
      </c>
    </row>
    <row r="875" spans="1:2">
      <c r="A875" s="121">
        <v>44950</v>
      </c>
      <c r="B875" s="123">
        <v>374.37900000000002</v>
      </c>
    </row>
    <row r="876" spans="1:2">
      <c r="A876" s="121">
        <v>44951</v>
      </c>
      <c r="B876" s="123">
        <v>376.34300000000002</v>
      </c>
    </row>
    <row r="877" spans="1:2">
      <c r="A877" s="121">
        <v>44952</v>
      </c>
      <c r="B877" s="123">
        <v>373.13099999999997</v>
      </c>
    </row>
    <row r="878" spans="1:2">
      <c r="A878" s="121">
        <v>44953</v>
      </c>
      <c r="B878" s="123">
        <v>368.57</v>
      </c>
    </row>
    <row r="879" spans="1:2">
      <c r="A879" s="121">
        <v>44956</v>
      </c>
      <c r="B879" s="123">
        <v>371.62</v>
      </c>
    </row>
    <row r="880" spans="1:2">
      <c r="A880" s="121">
        <v>44957</v>
      </c>
      <c r="B880" s="123">
        <v>371.97800000000001</v>
      </c>
    </row>
    <row r="881" spans="1:2">
      <c r="A881" s="121">
        <v>44958</v>
      </c>
      <c r="B881" s="123">
        <v>373.96600000000001</v>
      </c>
    </row>
    <row r="882" spans="1:2">
      <c r="A882" s="121">
        <v>44959</v>
      </c>
      <c r="B882" s="123">
        <v>377.32400000000001</v>
      </c>
    </row>
    <row r="883" spans="1:2">
      <c r="A883" s="121">
        <v>44960</v>
      </c>
      <c r="B883" s="123">
        <v>362.74</v>
      </c>
    </row>
    <row r="884" spans="1:2">
      <c r="A884" s="121">
        <v>44963</v>
      </c>
      <c r="B884" s="123">
        <v>355.10700000000003</v>
      </c>
    </row>
    <row r="885" spans="1:2">
      <c r="A885" s="121">
        <v>44964</v>
      </c>
      <c r="B885" s="123">
        <v>353.18799999999999</v>
      </c>
    </row>
    <row r="886" spans="1:2">
      <c r="A886" s="121">
        <v>44965</v>
      </c>
      <c r="B886" s="123">
        <v>362.28300000000002</v>
      </c>
    </row>
    <row r="887" spans="1:2">
      <c r="A887" s="121">
        <v>44966</v>
      </c>
      <c r="B887" s="123">
        <v>358.58100000000002</v>
      </c>
    </row>
    <row r="888" spans="1:2">
      <c r="A888" s="121">
        <v>44967</v>
      </c>
      <c r="B888" s="123">
        <v>351.9</v>
      </c>
    </row>
    <row r="889" spans="1:2">
      <c r="A889" s="121">
        <v>44970</v>
      </c>
      <c r="B889" s="123">
        <v>354.49700000000001</v>
      </c>
    </row>
    <row r="890" spans="1:2">
      <c r="A890" s="121">
        <v>44971</v>
      </c>
      <c r="B890" s="123">
        <v>352.13099999999997</v>
      </c>
    </row>
    <row r="891" spans="1:2">
      <c r="A891" s="121">
        <v>44972</v>
      </c>
      <c r="B891" s="123">
        <v>353.24400000000003</v>
      </c>
    </row>
    <row r="892" spans="1:2">
      <c r="A892" s="121">
        <v>44973</v>
      </c>
      <c r="B892" s="123">
        <v>353.38799999999998</v>
      </c>
    </row>
    <row r="893" spans="1:2">
      <c r="A893" s="121">
        <v>44974</v>
      </c>
      <c r="B893" s="123">
        <v>354.57799999999997</v>
      </c>
    </row>
    <row r="894" spans="1:2">
      <c r="A894" s="121">
        <v>44977</v>
      </c>
      <c r="B894" s="123">
        <v>354.57799999999997</v>
      </c>
    </row>
    <row r="895" spans="1:2">
      <c r="A895" s="121">
        <v>44978</v>
      </c>
      <c r="B895" s="123">
        <v>348.72199999999998</v>
      </c>
    </row>
    <row r="896" spans="1:2">
      <c r="A896" s="121">
        <v>44979</v>
      </c>
      <c r="B896" s="123">
        <v>352.28899999999999</v>
      </c>
    </row>
    <row r="897" spans="1:2">
      <c r="A897" s="121">
        <v>44980</v>
      </c>
      <c r="B897" s="123">
        <v>353.75299999999999</v>
      </c>
    </row>
    <row r="898" spans="1:2">
      <c r="A898" s="121">
        <v>44981</v>
      </c>
      <c r="B898" s="123">
        <v>349</v>
      </c>
    </row>
    <row r="899" spans="1:2">
      <c r="A899" s="121">
        <v>44984</v>
      </c>
      <c r="B899" s="123">
        <v>351.76799999999997</v>
      </c>
    </row>
    <row r="900" spans="1:2">
      <c r="A900" s="121">
        <v>44985</v>
      </c>
      <c r="B900" s="123">
        <v>350.38499999999999</v>
      </c>
    </row>
    <row r="901" spans="1:2">
      <c r="A901" s="121">
        <v>44986</v>
      </c>
      <c r="B901" s="123">
        <v>347.80799999999999</v>
      </c>
    </row>
    <row r="902" spans="1:2">
      <c r="A902" s="121">
        <v>44987</v>
      </c>
      <c r="B902" s="123">
        <v>343.91</v>
      </c>
    </row>
    <row r="903" spans="1:2">
      <c r="A903" s="121">
        <v>44988</v>
      </c>
      <c r="B903" s="123">
        <v>347.71699999999998</v>
      </c>
    </row>
    <row r="904" spans="1:2">
      <c r="A904" s="121">
        <v>44991</v>
      </c>
      <c r="B904" s="123">
        <v>354.01</v>
      </c>
    </row>
    <row r="905" spans="1:2">
      <c r="A905" s="121">
        <v>44992</v>
      </c>
      <c r="B905" s="123">
        <v>354.38299999999998</v>
      </c>
    </row>
    <row r="906" spans="1:2">
      <c r="A906" s="121">
        <v>44993</v>
      </c>
      <c r="B906" s="123">
        <v>350.65499999999997</v>
      </c>
    </row>
    <row r="907" spans="1:2">
      <c r="A907" s="121">
        <v>44994</v>
      </c>
      <c r="B907" s="123">
        <v>367.93</v>
      </c>
    </row>
    <row r="908" spans="1:2">
      <c r="A908" s="121">
        <v>44995</v>
      </c>
      <c r="B908" s="123">
        <v>390.19299999999998</v>
      </c>
    </row>
    <row r="909" spans="1:2">
      <c r="A909" s="121">
        <v>44998</v>
      </c>
      <c r="B909" s="123">
        <v>420.74799999999999</v>
      </c>
    </row>
    <row r="910" spans="1:2">
      <c r="A910" s="121">
        <v>44999</v>
      </c>
      <c r="B910" s="123">
        <v>408.46100000000001</v>
      </c>
    </row>
    <row r="911" spans="1:2">
      <c r="A911" s="121">
        <v>45000</v>
      </c>
      <c r="B911" s="123">
        <v>431.15899999999999</v>
      </c>
    </row>
    <row r="912" spans="1:2">
      <c r="A912" s="121">
        <v>45001</v>
      </c>
      <c r="B912" s="123">
        <v>421.36200000000002</v>
      </c>
    </row>
    <row r="913" spans="1:2">
      <c r="A913" s="121">
        <v>45002</v>
      </c>
      <c r="B913" s="123">
        <v>442.58</v>
      </c>
    </row>
    <row r="914" spans="1:2">
      <c r="A914" s="121">
        <v>45005</v>
      </c>
      <c r="B914" s="123">
        <v>438.98099999999999</v>
      </c>
    </row>
    <row r="915" spans="1:2">
      <c r="A915" s="121">
        <v>45006</v>
      </c>
      <c r="B915" s="123">
        <v>425.81900000000002</v>
      </c>
    </row>
    <row r="916" spans="1:2">
      <c r="A916" s="121">
        <v>45007</v>
      </c>
      <c r="B916" s="123">
        <v>434.71899999999999</v>
      </c>
    </row>
    <row r="917" spans="1:2">
      <c r="A917" s="121">
        <v>45008</v>
      </c>
      <c r="B917" s="123">
        <v>435.36</v>
      </c>
    </row>
    <row r="918" spans="1:2">
      <c r="A918" s="121">
        <v>45009</v>
      </c>
      <c r="B918" s="123">
        <v>448.48700000000002</v>
      </c>
    </row>
    <row r="919" spans="1:2">
      <c r="A919" s="121">
        <v>45012</v>
      </c>
      <c r="B919" s="123">
        <v>432.471</v>
      </c>
    </row>
    <row r="920" spans="1:2">
      <c r="A920" s="121">
        <v>45013</v>
      </c>
      <c r="B920" s="123">
        <v>421.82400000000001</v>
      </c>
    </row>
    <row r="921" spans="1:2">
      <c r="A921" s="121">
        <v>45014</v>
      </c>
      <c r="B921" s="123">
        <v>419.51299999999998</v>
      </c>
    </row>
    <row r="922" spans="1:2">
      <c r="A922" s="121">
        <v>45015</v>
      </c>
      <c r="B922" s="123">
        <v>417.17</v>
      </c>
    </row>
    <row r="923" spans="1:2">
      <c r="A923" s="121">
        <v>45016</v>
      </c>
      <c r="B923" s="123">
        <v>422.47199999999998</v>
      </c>
    </row>
    <row r="924" spans="1:2">
      <c r="A924" s="121">
        <v>45019</v>
      </c>
      <c r="B924" s="123">
        <v>428.16199999999998</v>
      </c>
    </row>
    <row r="925" spans="1:2">
      <c r="A925" s="121">
        <v>45020</v>
      </c>
      <c r="B925" s="123">
        <v>438.58199999999999</v>
      </c>
    </row>
    <row r="926" spans="1:2">
      <c r="A926" s="121">
        <v>45021</v>
      </c>
      <c r="B926" s="123">
        <v>433.40199999999999</v>
      </c>
    </row>
    <row r="927" spans="1:2">
      <c r="A927" s="121">
        <v>45022</v>
      </c>
      <c r="B927" s="123">
        <v>432.08600000000001</v>
      </c>
    </row>
    <row r="928" spans="1:2">
      <c r="A928" s="121">
        <v>45023</v>
      </c>
      <c r="B928" s="123">
        <v>425.39499999999998</v>
      </c>
    </row>
    <row r="929" spans="1:2">
      <c r="A929" s="121">
        <v>45026</v>
      </c>
      <c r="B929" s="123">
        <v>416.93700000000001</v>
      </c>
    </row>
    <row r="930" spans="1:2">
      <c r="A930" s="121">
        <v>45027</v>
      </c>
      <c r="B930" s="123">
        <v>413.09699999999998</v>
      </c>
    </row>
    <row r="931" spans="1:2">
      <c r="A931" s="121">
        <v>45028</v>
      </c>
      <c r="B931" s="123">
        <v>415.00900000000001</v>
      </c>
    </row>
    <row r="932" spans="1:2">
      <c r="A932" s="121">
        <v>45029</v>
      </c>
      <c r="B932" s="123">
        <v>415.64</v>
      </c>
    </row>
    <row r="933" spans="1:2">
      <c r="A933" s="121">
        <v>45030</v>
      </c>
      <c r="B933" s="123">
        <v>407.084</v>
      </c>
    </row>
    <row r="934" spans="1:2">
      <c r="A934" s="121">
        <v>45033</v>
      </c>
      <c r="B934" s="123">
        <v>400.66300000000001</v>
      </c>
    </row>
    <row r="935" spans="1:2">
      <c r="A935" s="121">
        <v>45034</v>
      </c>
      <c r="B935" s="123">
        <v>396.755</v>
      </c>
    </row>
    <row r="936" spans="1:2">
      <c r="A936" s="121">
        <v>45035</v>
      </c>
      <c r="B936" s="123">
        <v>401.04599999999999</v>
      </c>
    </row>
    <row r="937" spans="1:2">
      <c r="A937" s="121">
        <v>45036</v>
      </c>
      <c r="B937" s="123">
        <v>406.81700000000001</v>
      </c>
    </row>
    <row r="938" spans="1:2">
      <c r="A938" s="121">
        <v>45037</v>
      </c>
      <c r="B938" s="123">
        <v>405.41399999999999</v>
      </c>
    </row>
    <row r="939" spans="1:2">
      <c r="A939" s="121">
        <v>45040</v>
      </c>
      <c r="B939" s="123">
        <v>407.98599999999999</v>
      </c>
    </row>
    <row r="940" spans="1:2">
      <c r="A940" s="121">
        <v>45041</v>
      </c>
      <c r="B940" s="123">
        <v>408.78800000000001</v>
      </c>
    </row>
    <row r="941" spans="1:2">
      <c r="A941" s="121">
        <v>45042</v>
      </c>
      <c r="B941" s="123">
        <v>408.75700000000001</v>
      </c>
    </row>
    <row r="942" spans="1:2">
      <c r="A942" s="121">
        <v>45043</v>
      </c>
      <c r="B942" s="123">
        <v>404.90800000000002</v>
      </c>
    </row>
    <row r="943" spans="1:2">
      <c r="A943" s="121">
        <v>45044</v>
      </c>
      <c r="B943" s="123">
        <v>404.18700000000001</v>
      </c>
    </row>
    <row r="944" spans="1:2">
      <c r="A944" s="121">
        <v>45047</v>
      </c>
      <c r="B944" s="123">
        <v>391.00799999999998</v>
      </c>
    </row>
    <row r="945" spans="1:2">
      <c r="A945" s="121">
        <v>45048</v>
      </c>
      <c r="B945" s="123">
        <v>406.786</v>
      </c>
    </row>
    <row r="946" spans="1:2">
      <c r="A946" s="121">
        <v>45049</v>
      </c>
      <c r="B946" s="123">
        <v>413.79500000000002</v>
      </c>
    </row>
    <row r="947" spans="1:2">
      <c r="A947" s="121">
        <v>45050</v>
      </c>
      <c r="B947" s="123">
        <v>412.35599999999999</v>
      </c>
    </row>
    <row r="948" spans="1:2">
      <c r="A948" s="121">
        <v>45051</v>
      </c>
      <c r="B948" s="123">
        <v>411.98700000000002</v>
      </c>
    </row>
    <row r="949" spans="1:2">
      <c r="A949" s="121">
        <v>45054</v>
      </c>
      <c r="B949" s="123">
        <v>410.31900000000002</v>
      </c>
    </row>
    <row r="950" spans="1:2">
      <c r="A950" s="121">
        <v>45055</v>
      </c>
      <c r="B950" s="123">
        <v>408.07400000000001</v>
      </c>
    </row>
    <row r="951" spans="1:2">
      <c r="A951" s="121">
        <v>45056</v>
      </c>
      <c r="B951" s="123">
        <v>415.81799999999998</v>
      </c>
    </row>
    <row r="952" spans="1:2">
      <c r="A952" s="121">
        <v>45057</v>
      </c>
      <c r="B952" s="123">
        <v>424.85899999999998</v>
      </c>
    </row>
    <row r="953" spans="1:2">
      <c r="A953" s="121">
        <v>45058</v>
      </c>
      <c r="B953" s="123">
        <v>418.02</v>
      </c>
    </row>
    <row r="954" spans="1:2">
      <c r="A954" s="121">
        <v>45061</v>
      </c>
      <c r="B954" s="123">
        <v>413.36099999999999</v>
      </c>
    </row>
    <row r="955" spans="1:2">
      <c r="A955" s="121">
        <v>45062</v>
      </c>
      <c r="B955" s="123">
        <v>410.44299999999998</v>
      </c>
    </row>
    <row r="956" spans="1:2">
      <c r="A956" s="121">
        <v>45063</v>
      </c>
      <c r="B956" s="123">
        <v>409.05500000000001</v>
      </c>
    </row>
    <row r="957" spans="1:2">
      <c r="A957" s="121">
        <v>45064</v>
      </c>
      <c r="B957" s="123">
        <v>399.73399999999998</v>
      </c>
    </row>
    <row r="958" spans="1:2">
      <c r="A958" s="121">
        <v>45065</v>
      </c>
      <c r="B958" s="123">
        <v>397.51400000000001</v>
      </c>
    </row>
    <row r="959" spans="1:2">
      <c r="A959" s="121">
        <v>45068</v>
      </c>
      <c r="B959" s="123">
        <v>393.12799999999999</v>
      </c>
    </row>
    <row r="960" spans="1:2">
      <c r="A960" s="121">
        <v>45069</v>
      </c>
      <c r="B960" s="123">
        <v>394.34100000000001</v>
      </c>
    </row>
    <row r="961" spans="1:2">
      <c r="A961" s="121">
        <v>45070</v>
      </c>
      <c r="B961" s="123">
        <v>393.49400000000003</v>
      </c>
    </row>
    <row r="962" spans="1:2">
      <c r="A962" s="121">
        <v>45071</v>
      </c>
      <c r="B962" s="123">
        <v>387.81400000000002</v>
      </c>
    </row>
    <row r="963" spans="1:2">
      <c r="A963" s="121">
        <v>45072</v>
      </c>
      <c r="B963" s="123">
        <v>380.26600000000002</v>
      </c>
    </row>
    <row r="964" spans="1:2">
      <c r="A964" s="121">
        <v>45075</v>
      </c>
      <c r="B964" s="123">
        <v>380.26600000000002</v>
      </c>
    </row>
    <row r="965" spans="1:2">
      <c r="A965" s="121">
        <v>45076</v>
      </c>
      <c r="B965" s="123">
        <v>390.01100000000002</v>
      </c>
    </row>
    <row r="966" spans="1:2">
      <c r="A966" s="121">
        <v>45077</v>
      </c>
      <c r="B966" s="123">
        <v>397.50700000000001</v>
      </c>
    </row>
    <row r="967" spans="1:2">
      <c r="A967" s="121">
        <v>45078</v>
      </c>
      <c r="B967" s="123">
        <v>399.416</v>
      </c>
    </row>
    <row r="968" spans="1:2">
      <c r="A968" s="121">
        <v>45079</v>
      </c>
      <c r="B968" s="123">
        <v>390.52600000000001</v>
      </c>
    </row>
    <row r="969" spans="1:2">
      <c r="A969" s="121">
        <v>45082</v>
      </c>
      <c r="B969" s="123">
        <v>387.185</v>
      </c>
    </row>
    <row r="970" spans="1:2">
      <c r="A970" s="121">
        <v>45083</v>
      </c>
      <c r="B970" s="123">
        <v>398.74700000000001</v>
      </c>
    </row>
    <row r="971" spans="1:2">
      <c r="A971" s="121">
        <v>45084</v>
      </c>
      <c r="B971" s="123">
        <v>380.13900000000001</v>
      </c>
    </row>
    <row r="972" spans="1:2">
      <c r="A972" s="121">
        <v>45085</v>
      </c>
      <c r="B972" s="123">
        <v>380.65100000000001</v>
      </c>
    </row>
    <row r="973" spans="1:2">
      <c r="A973" s="121">
        <v>45086</v>
      </c>
      <c r="B973" s="123">
        <v>381.86900000000003</v>
      </c>
    </row>
    <row r="974" spans="1:2">
      <c r="A974" s="121">
        <v>45089</v>
      </c>
      <c r="B974" s="123">
        <v>378.27100000000002</v>
      </c>
    </row>
    <row r="975" spans="1:2">
      <c r="A975" s="121">
        <v>45090</v>
      </c>
      <c r="B975" s="123">
        <v>375.09300000000002</v>
      </c>
    </row>
    <row r="976" spans="1:2">
      <c r="A976" s="121">
        <v>45091</v>
      </c>
      <c r="B976" s="123">
        <v>373.63</v>
      </c>
    </row>
    <row r="977" spans="1:2">
      <c r="A977" s="121">
        <v>45092</v>
      </c>
      <c r="B977" s="123">
        <v>376.42</v>
      </c>
    </row>
    <row r="978" spans="1:2">
      <c r="A978" s="121">
        <v>45093</v>
      </c>
      <c r="B978" s="123">
        <v>374.59100000000001</v>
      </c>
    </row>
    <row r="979" spans="1:2">
      <c r="A979" s="121">
        <v>45096</v>
      </c>
      <c r="B979" s="123">
        <v>374.59100000000001</v>
      </c>
    </row>
    <row r="980" spans="1:2">
      <c r="A980" s="121">
        <v>45097</v>
      </c>
      <c r="B980" s="123">
        <v>377.76900000000001</v>
      </c>
    </row>
    <row r="981" spans="1:2">
      <c r="A981" s="121">
        <v>45098</v>
      </c>
      <c r="B981" s="123">
        <v>374.01600000000002</v>
      </c>
    </row>
    <row r="982" spans="1:2">
      <c r="A982" s="121">
        <v>45099</v>
      </c>
      <c r="B982" s="123">
        <v>367.74700000000001</v>
      </c>
    </row>
    <row r="983" spans="1:2">
      <c r="A983" s="121">
        <v>45100</v>
      </c>
      <c r="B983" s="123">
        <v>370.72800000000001</v>
      </c>
    </row>
    <row r="984" spans="1:2">
      <c r="A984" s="121">
        <v>45103</v>
      </c>
      <c r="B984" s="123">
        <v>372.423</v>
      </c>
    </row>
    <row r="985" spans="1:2">
      <c r="A985" s="121">
        <v>45104</v>
      </c>
      <c r="B985" s="123">
        <v>365.423</v>
      </c>
    </row>
    <row r="986" spans="1:2">
      <c r="A986" s="121">
        <v>45105</v>
      </c>
      <c r="B986" s="123">
        <v>367.428</v>
      </c>
    </row>
    <row r="987" spans="1:2">
      <c r="A987" s="121">
        <v>45106</v>
      </c>
      <c r="B987" s="123">
        <v>363.30700000000002</v>
      </c>
    </row>
    <row r="988" spans="1:2">
      <c r="A988" s="121">
        <v>45107</v>
      </c>
      <c r="B988" s="123">
        <v>351.84899999999999</v>
      </c>
    </row>
    <row r="989" spans="1:2">
      <c r="A989" s="121">
        <v>45110</v>
      </c>
      <c r="B989" s="123">
        <v>355.14699999999999</v>
      </c>
    </row>
    <row r="990" spans="1:2">
      <c r="A990" s="121">
        <v>45111</v>
      </c>
      <c r="B990" s="123">
        <v>355.14699999999999</v>
      </c>
    </row>
    <row r="991" spans="1:2">
      <c r="A991" s="121">
        <v>45112</v>
      </c>
      <c r="B991" s="123">
        <v>350.214</v>
      </c>
    </row>
    <row r="992" spans="1:2">
      <c r="A992" s="121">
        <v>45113</v>
      </c>
      <c r="B992" s="123">
        <v>345.65699999999998</v>
      </c>
    </row>
    <row r="993" spans="1:2">
      <c r="A993" s="121">
        <v>45114</v>
      </c>
      <c r="B993" s="123">
        <v>347.32100000000003</v>
      </c>
    </row>
    <row r="994" spans="1:2">
      <c r="A994" s="121">
        <v>45117</v>
      </c>
      <c r="B994" s="123">
        <v>354.96499999999997</v>
      </c>
    </row>
    <row r="995" spans="1:2">
      <c r="A995" s="121">
        <v>45118</v>
      </c>
      <c r="B995" s="123">
        <v>355.28399999999999</v>
      </c>
    </row>
    <row r="996" spans="1:2">
      <c r="A996" s="121">
        <v>45119</v>
      </c>
      <c r="B996" s="123">
        <v>366.34899999999999</v>
      </c>
    </row>
    <row r="997" spans="1:2">
      <c r="A997" s="121">
        <v>45120</v>
      </c>
      <c r="B997" s="123">
        <v>373.34300000000002</v>
      </c>
    </row>
    <row r="998" spans="1:2">
      <c r="A998" s="121">
        <v>45121</v>
      </c>
      <c r="B998" s="123">
        <v>369.06400000000002</v>
      </c>
    </row>
    <row r="999" spans="1:2">
      <c r="A999" s="121">
        <v>45124</v>
      </c>
      <c r="B999" s="123">
        <v>369.21600000000001</v>
      </c>
    </row>
    <row r="1000" spans="1:2">
      <c r="A1000" s="121">
        <v>45125</v>
      </c>
      <c r="B1000" s="123">
        <v>368.66899999999998</v>
      </c>
    </row>
    <row r="1001" spans="1:2">
      <c r="A1001" s="121">
        <v>45126</v>
      </c>
      <c r="B1001" s="123">
        <v>369.88400000000001</v>
      </c>
    </row>
    <row r="1002" spans="1:2">
      <c r="A1002" s="121">
        <v>45127</v>
      </c>
      <c r="B1002" s="123">
        <v>356.57</v>
      </c>
    </row>
    <row r="1003" spans="1:2">
      <c r="A1003" s="121">
        <v>45128</v>
      </c>
      <c r="B1003" s="123">
        <v>357.678</v>
      </c>
    </row>
    <row r="1004" spans="1:2">
      <c r="A1004" s="121">
        <v>45131</v>
      </c>
      <c r="B1004" s="123">
        <v>350.33800000000002</v>
      </c>
    </row>
    <row r="1005" spans="1:2">
      <c r="A1005" s="121">
        <v>45132</v>
      </c>
      <c r="B1005" s="123">
        <v>347.70600000000002</v>
      </c>
    </row>
    <row r="1006" spans="1:2">
      <c r="A1006" s="121">
        <v>45133</v>
      </c>
      <c r="B1006" s="123">
        <v>341.279</v>
      </c>
    </row>
    <row r="1007" spans="1:2">
      <c r="A1007" s="121">
        <v>45134</v>
      </c>
      <c r="B1007" s="123">
        <v>329.26</v>
      </c>
    </row>
    <row r="1008" spans="1:2">
      <c r="A1008" s="121">
        <v>45135</v>
      </c>
      <c r="B1008" s="123">
        <v>334.53300000000002</v>
      </c>
    </row>
    <row r="1009" spans="1:2">
      <c r="A1009" s="121">
        <v>45138</v>
      </c>
      <c r="B1009" s="123">
        <v>328.84199999999998</v>
      </c>
    </row>
    <row r="1010" spans="1:2">
      <c r="A1010" s="121">
        <v>45139</v>
      </c>
      <c r="B1010" s="123">
        <v>326.81900000000002</v>
      </c>
    </row>
    <row r="1011" spans="1:2">
      <c r="A1011" s="121">
        <v>45140</v>
      </c>
      <c r="B1011" s="123">
        <v>327.46899999999999</v>
      </c>
    </row>
    <row r="1012" spans="1:2">
      <c r="A1012" s="121">
        <v>45141</v>
      </c>
      <c r="B1012" s="123">
        <v>321.096</v>
      </c>
    </row>
    <row r="1013" spans="1:2">
      <c r="A1013" s="121">
        <v>45142</v>
      </c>
      <c r="B1013" s="123">
        <v>332.29199999999997</v>
      </c>
    </row>
    <row r="1014" spans="1:2">
      <c r="A1014" s="121">
        <v>45145</v>
      </c>
      <c r="B1014" s="123">
        <v>334.17099999999999</v>
      </c>
    </row>
    <row r="1015" spans="1:2">
      <c r="A1015" s="121">
        <v>45146</v>
      </c>
      <c r="B1015" s="123">
        <v>338.88</v>
      </c>
    </row>
    <row r="1016" spans="1:2">
      <c r="A1016" s="121">
        <v>45147</v>
      </c>
      <c r="B1016" s="123">
        <v>337.149</v>
      </c>
    </row>
    <row r="1017" spans="1:2">
      <c r="A1017" s="121">
        <v>45148</v>
      </c>
      <c r="B1017" s="123">
        <v>331.10599999999999</v>
      </c>
    </row>
    <row r="1018" spans="1:2">
      <c r="A1018" s="121">
        <v>45149</v>
      </c>
      <c r="B1018" s="123">
        <v>323.72800000000001</v>
      </c>
    </row>
    <row r="1019" spans="1:2">
      <c r="A1019" s="121">
        <v>45152</v>
      </c>
      <c r="B1019" s="123">
        <v>318.541</v>
      </c>
    </row>
    <row r="1020" spans="1:2">
      <c r="A1020" s="121">
        <v>45153</v>
      </c>
      <c r="B1020" s="123">
        <v>327.80599999999998</v>
      </c>
    </row>
    <row r="1021" spans="1:2">
      <c r="A1021" s="121">
        <v>45154</v>
      </c>
      <c r="B1021" s="123">
        <v>325.28699999999998</v>
      </c>
    </row>
    <row r="1022" spans="1:2">
      <c r="A1022" s="121">
        <v>45155</v>
      </c>
      <c r="B1022" s="123">
        <v>320.04399999999998</v>
      </c>
    </row>
    <row r="1023" spans="1:2">
      <c r="A1023" s="121">
        <v>45156</v>
      </c>
      <c r="B1023" s="123">
        <v>324.51100000000002</v>
      </c>
    </row>
    <row r="1024" spans="1:2">
      <c r="A1024" s="121">
        <v>45159</v>
      </c>
      <c r="B1024" s="123">
        <v>319.18099999999998</v>
      </c>
    </row>
    <row r="1025" spans="1:3">
      <c r="A1025" s="121">
        <v>45160</v>
      </c>
      <c r="B1025" s="123">
        <v>320.79300000000001</v>
      </c>
    </row>
    <row r="1026" spans="1:3">
      <c r="A1026" s="121">
        <v>45161</v>
      </c>
      <c r="B1026" s="123">
        <v>326.81099999999998</v>
      </c>
    </row>
    <row r="1027" spans="1:3">
      <c r="A1027" s="121">
        <v>45162</v>
      </c>
      <c r="B1027" s="123">
        <v>326.15699999999998</v>
      </c>
      <c r="C1027">
        <v>450</v>
      </c>
    </row>
    <row r="1028" spans="1:3">
      <c r="A1028" s="121">
        <v>45163</v>
      </c>
      <c r="B1028" s="123">
        <v>324.91800000000001</v>
      </c>
      <c r="C1028">
        <v>450</v>
      </c>
    </row>
    <row r="1029" spans="1:3">
      <c r="A1029" s="121">
        <v>45166</v>
      </c>
      <c r="B1029" s="123">
        <v>329.714</v>
      </c>
      <c r="C1029">
        <v>450</v>
      </c>
    </row>
    <row r="1030" spans="1:3">
      <c r="A1030" s="121">
        <v>45167</v>
      </c>
      <c r="B1030" s="123">
        <v>332.77800000000002</v>
      </c>
      <c r="C1030">
        <v>450</v>
      </c>
    </row>
    <row r="1031" spans="1:3">
      <c r="A1031" s="121">
        <v>45168</v>
      </c>
      <c r="B1031" s="123">
        <v>333.32299999999998</v>
      </c>
      <c r="C1031">
        <v>450</v>
      </c>
    </row>
    <row r="1032" spans="1:3">
      <c r="A1032" s="121">
        <v>45169</v>
      </c>
      <c r="B1032" s="123">
        <v>329.56799999999998</v>
      </c>
      <c r="C1032">
        <v>450</v>
      </c>
    </row>
    <row r="1033" spans="1:3">
      <c r="A1033" s="121">
        <v>45170</v>
      </c>
      <c r="B1033" s="123">
        <v>331.75900000000001</v>
      </c>
      <c r="C1033">
        <v>450</v>
      </c>
    </row>
    <row r="1034" spans="1:3">
      <c r="A1034" s="121">
        <v>45173</v>
      </c>
      <c r="B1034" s="123">
        <v>331.75900000000001</v>
      </c>
      <c r="C1034">
        <v>450</v>
      </c>
    </row>
    <row r="1035" spans="1:3">
      <c r="A1035" s="121">
        <v>45174</v>
      </c>
      <c r="B1035" s="123">
        <v>322.51299999999998</v>
      </c>
      <c r="C1035">
        <v>450</v>
      </c>
    </row>
    <row r="1036" spans="1:3">
      <c r="A1036" s="121">
        <v>45175</v>
      </c>
      <c r="B1036" s="123">
        <v>323.75099999999998</v>
      </c>
      <c r="C1036">
        <v>450</v>
      </c>
    </row>
    <row r="1037" spans="1:3">
      <c r="A1037" s="121">
        <v>45176</v>
      </c>
      <c r="B1037" s="123">
        <v>324.36799999999999</v>
      </c>
      <c r="C1037">
        <v>450</v>
      </c>
    </row>
    <row r="1038" spans="1:3">
      <c r="A1038" s="121">
        <v>45177</v>
      </c>
      <c r="B1038" s="123">
        <v>325.553</v>
      </c>
      <c r="C1038">
        <v>450</v>
      </c>
    </row>
    <row r="1039" spans="1:3">
      <c r="A1039" s="121">
        <v>45180</v>
      </c>
      <c r="B1039" s="123">
        <v>326.03399999999999</v>
      </c>
      <c r="C1039">
        <v>450</v>
      </c>
    </row>
    <row r="1040" spans="1:3">
      <c r="A1040" s="121">
        <v>45181</v>
      </c>
      <c r="B1040" s="123">
        <v>337.28199999999998</v>
      </c>
      <c r="C1040">
        <v>450</v>
      </c>
    </row>
    <row r="1041" spans="1:3">
      <c r="A1041" s="121">
        <v>45182</v>
      </c>
      <c r="B1041" s="123">
        <v>354.60199999999998</v>
      </c>
      <c r="C1041">
        <v>450</v>
      </c>
    </row>
    <row r="1042" spans="1:3">
      <c r="A1042" s="121">
        <v>45183</v>
      </c>
      <c r="B1042" s="123">
        <v>350.61599999999999</v>
      </c>
      <c r="C1042">
        <v>450</v>
      </c>
    </row>
    <row r="1043" spans="1:3">
      <c r="A1043" s="121">
        <v>45184</v>
      </c>
      <c r="B1043" s="123">
        <v>344.49900000000002</v>
      </c>
      <c r="C1043">
        <v>450</v>
      </c>
    </row>
    <row r="1044" spans="1:3">
      <c r="A1044" s="121">
        <v>45187</v>
      </c>
      <c r="B1044" s="123">
        <v>332.56299999999999</v>
      </c>
      <c r="C1044">
        <v>450</v>
      </c>
    </row>
    <row r="1045" spans="1:3">
      <c r="A1045" s="121">
        <v>45188</v>
      </c>
      <c r="B1045" s="123">
        <v>359.06400000000002</v>
      </c>
      <c r="C1045">
        <v>450</v>
      </c>
    </row>
    <row r="1046" spans="1:3">
      <c r="A1046" s="121">
        <v>45189</v>
      </c>
      <c r="B1046" s="123">
        <v>345.57100000000003</v>
      </c>
      <c r="C1046">
        <v>450</v>
      </c>
    </row>
    <row r="1047" spans="1:3">
      <c r="A1047" s="121">
        <v>45190</v>
      </c>
      <c r="B1047" s="123">
        <v>346.65199999999999</v>
      </c>
      <c r="C1047">
        <v>450</v>
      </c>
    </row>
    <row r="1048" spans="1:3">
      <c r="A1048" s="121">
        <v>45191</v>
      </c>
      <c r="B1048" s="123">
        <v>348.41699999999997</v>
      </c>
      <c r="C1048">
        <v>450</v>
      </c>
    </row>
    <row r="1049" spans="1:3">
      <c r="A1049" s="121">
        <v>45194</v>
      </c>
      <c r="B1049" s="123">
        <v>359.49799999999999</v>
      </c>
      <c r="C1049">
        <v>450</v>
      </c>
    </row>
    <row r="1050" spans="1:3">
      <c r="A1050" s="121">
        <v>45195</v>
      </c>
      <c r="B1050" s="123">
        <v>365.089</v>
      </c>
      <c r="C1050">
        <v>450</v>
      </c>
    </row>
    <row r="1051" spans="1:3">
      <c r="A1051" s="121">
        <v>45196</v>
      </c>
      <c r="B1051" s="123">
        <v>365.89100000000002</v>
      </c>
      <c r="C1051">
        <v>450</v>
      </c>
    </row>
    <row r="1052" spans="1:3">
      <c r="A1052" s="121">
        <v>45197</v>
      </c>
      <c r="B1052" s="123">
        <v>373.67200000000003</v>
      </c>
      <c r="C1052">
        <v>450</v>
      </c>
    </row>
    <row r="1053" spans="1:3">
      <c r="A1053" s="121">
        <v>45198</v>
      </c>
      <c r="B1053" s="123">
        <v>381.45699999999999</v>
      </c>
      <c r="C1053">
        <v>450</v>
      </c>
    </row>
    <row r="1054" spans="1:3">
      <c r="A1054" s="121">
        <v>45201</v>
      </c>
      <c r="B1054" s="123">
        <v>376.166</v>
      </c>
      <c r="C1054">
        <v>450</v>
      </c>
    </row>
    <row r="1055" spans="1:3">
      <c r="A1055" s="121">
        <v>45202</v>
      </c>
      <c r="B1055" s="123">
        <v>384.81200000000001</v>
      </c>
      <c r="C1055">
        <v>450</v>
      </c>
    </row>
    <row r="1056" spans="1:3">
      <c r="A1056" s="121">
        <v>45203</v>
      </c>
      <c r="B1056" s="123">
        <v>395.09500000000003</v>
      </c>
      <c r="C1056">
        <v>450</v>
      </c>
    </row>
    <row r="1057" spans="1:3">
      <c r="A1057" s="121">
        <v>45204</v>
      </c>
      <c r="B1057" s="123">
        <v>395.15199999999999</v>
      </c>
      <c r="C1057">
        <v>450</v>
      </c>
    </row>
    <row r="1058" spans="1:3">
      <c r="A1058" s="121">
        <v>45205</v>
      </c>
      <c r="B1058" s="123">
        <v>395.774</v>
      </c>
      <c r="C1058">
        <v>450</v>
      </c>
    </row>
    <row r="1059" spans="1:3">
      <c r="A1059" s="121">
        <v>45208</v>
      </c>
      <c r="B1059" s="123">
        <v>395.774</v>
      </c>
      <c r="C1059">
        <v>450</v>
      </c>
    </row>
    <row r="1060" spans="1:3">
      <c r="A1060" s="121">
        <v>45209</v>
      </c>
      <c r="B1060" s="123">
        <v>371.113</v>
      </c>
      <c r="C1060">
        <v>450</v>
      </c>
    </row>
    <row r="1061" spans="1:3">
      <c r="A1061" s="121">
        <v>45211</v>
      </c>
      <c r="B1061" s="123">
        <v>376.13499999999999</v>
      </c>
      <c r="C1061">
        <v>450</v>
      </c>
    </row>
    <row r="1062" spans="1:3">
      <c r="A1062" s="121">
        <v>45212</v>
      </c>
      <c r="B1062" s="123">
        <v>384.56700000000001</v>
      </c>
      <c r="C1062">
        <v>450</v>
      </c>
    </row>
    <row r="1063" spans="1:3">
      <c r="A1063" s="121">
        <v>45215</v>
      </c>
      <c r="B1063" s="123">
        <v>381.327</v>
      </c>
      <c r="C1063">
        <v>450</v>
      </c>
    </row>
    <row r="1064" spans="1:3">
      <c r="A1064" s="121">
        <v>45216</v>
      </c>
      <c r="B1064" s="123">
        <v>370.661</v>
      </c>
      <c r="C1064">
        <v>450</v>
      </c>
    </row>
    <row r="1065" spans="1:3">
      <c r="A1065" s="121">
        <v>45217</v>
      </c>
      <c r="B1065" s="123">
        <v>361.49299999999999</v>
      </c>
      <c r="C1065">
        <v>450</v>
      </c>
    </row>
    <row r="1066" spans="1:3">
      <c r="A1066" s="121">
        <v>45218</v>
      </c>
      <c r="B1066" s="123">
        <v>368.85700000000003</v>
      </c>
      <c r="C1066">
        <v>450</v>
      </c>
    </row>
    <row r="1067" spans="1:3">
      <c r="A1067" s="121">
        <v>45219</v>
      </c>
      <c r="B1067" s="123">
        <v>375.01100000000002</v>
      </c>
      <c r="C1067">
        <v>450</v>
      </c>
    </row>
    <row r="1068" spans="1:3">
      <c r="A1068" s="121">
        <v>45222</v>
      </c>
      <c r="B1068" s="123">
        <v>381.57100000000003</v>
      </c>
      <c r="C1068">
        <v>450</v>
      </c>
    </row>
    <row r="1069" spans="1:3">
      <c r="A1069" s="121">
        <v>45223</v>
      </c>
      <c r="B1069" s="123">
        <v>371.50400000000002</v>
      </c>
      <c r="C1069">
        <v>450</v>
      </c>
    </row>
    <row r="1070" spans="1:3">
      <c r="A1070" s="121">
        <v>45224</v>
      </c>
      <c r="B1070" s="123">
        <v>370.91800000000001</v>
      </c>
      <c r="C1070">
        <v>450</v>
      </c>
    </row>
    <row r="1071" spans="1:3">
      <c r="A1071" s="121">
        <v>45225</v>
      </c>
      <c r="B1071" s="123">
        <v>374.96699999999998</v>
      </c>
      <c r="C1071">
        <v>450</v>
      </c>
    </row>
    <row r="1072" spans="1:3">
      <c r="A1072" s="121">
        <v>45226</v>
      </c>
      <c r="B1072" s="123">
        <v>380.71</v>
      </c>
      <c r="C1072">
        <v>450</v>
      </c>
    </row>
    <row r="1073" spans="1:3">
      <c r="A1073" s="121">
        <v>45229</v>
      </c>
      <c r="B1073" s="123">
        <v>373.60500000000002</v>
      </c>
      <c r="C1073">
        <v>450</v>
      </c>
    </row>
    <row r="1074" spans="1:3">
      <c r="A1074" s="121">
        <v>45230</v>
      </c>
      <c r="B1074" s="123">
        <v>367.959</v>
      </c>
      <c r="C1074">
        <v>450</v>
      </c>
    </row>
    <row r="1075" spans="1:3">
      <c r="A1075" s="121">
        <v>45231</v>
      </c>
      <c r="B1075" s="123">
        <v>373.16800000000001</v>
      </c>
      <c r="C1075">
        <v>450</v>
      </c>
    </row>
    <row r="1076" spans="1:3">
      <c r="A1076" s="121">
        <v>45232</v>
      </c>
      <c r="B1076" s="123">
        <v>359.142</v>
      </c>
      <c r="C1076">
        <v>450</v>
      </c>
    </row>
    <row r="1077" spans="1:3">
      <c r="A1077" s="121">
        <v>45233</v>
      </c>
      <c r="B1077" s="123">
        <v>354.67500000000001</v>
      </c>
      <c r="C1077">
        <v>450</v>
      </c>
    </row>
    <row r="1078" spans="1:3">
      <c r="A1078" s="121">
        <v>45236</v>
      </c>
      <c r="B1078" s="123">
        <v>348.89600000000002</v>
      </c>
      <c r="C1078">
        <v>450</v>
      </c>
    </row>
    <row r="1079" spans="1:3">
      <c r="A1079" s="121">
        <v>45237</v>
      </c>
      <c r="B1079" s="123">
        <v>352.27199999999999</v>
      </c>
      <c r="C1079">
        <v>450</v>
      </c>
    </row>
    <row r="1080" spans="1:3">
      <c r="A1080" s="121">
        <v>45238</v>
      </c>
      <c r="B1080" s="123">
        <v>358.06799999999998</v>
      </c>
      <c r="C1080">
        <v>450</v>
      </c>
    </row>
    <row r="1081" spans="1:3">
      <c r="A1081" s="121">
        <v>45239</v>
      </c>
      <c r="B1081" s="123">
        <v>349.20600000000002</v>
      </c>
      <c r="C1081">
        <v>450</v>
      </c>
    </row>
    <row r="1082" spans="1:3">
      <c r="A1082" s="121">
        <v>45240</v>
      </c>
      <c r="B1082" s="123">
        <v>345.09699999999998</v>
      </c>
      <c r="C1082">
        <v>450</v>
      </c>
    </row>
    <row r="1083" spans="1:3">
      <c r="A1083" s="121">
        <v>45243</v>
      </c>
      <c r="B1083" s="123">
        <v>344.32799999999997</v>
      </c>
      <c r="C1083">
        <v>450</v>
      </c>
    </row>
    <row r="1084" spans="1:3">
      <c r="A1084" s="121">
        <v>45244</v>
      </c>
      <c r="B1084" s="123">
        <v>356.73700000000002</v>
      </c>
      <c r="C1084">
        <v>450</v>
      </c>
    </row>
    <row r="1085" spans="1:3">
      <c r="A1085" s="121">
        <v>45245</v>
      </c>
      <c r="B1085" s="123">
        <v>352.38499999999999</v>
      </c>
      <c r="C1085">
        <v>450</v>
      </c>
    </row>
    <row r="1086" spans="1:3">
      <c r="A1086" s="121">
        <v>45246</v>
      </c>
      <c r="B1086" s="123">
        <v>358.36700000000002</v>
      </c>
      <c r="C1086">
        <v>450</v>
      </c>
    </row>
    <row r="1087" spans="1:3">
      <c r="A1087" s="121">
        <v>45247</v>
      </c>
      <c r="B1087" s="123">
        <v>357.57299999999998</v>
      </c>
      <c r="C1087">
        <v>450</v>
      </c>
    </row>
    <row r="1088" spans="1:3">
      <c r="A1088" s="121">
        <v>45250</v>
      </c>
      <c r="B1088" s="123">
        <v>352.40800000000002</v>
      </c>
      <c r="C1088">
        <v>450</v>
      </c>
    </row>
    <row r="1089" spans="1:3">
      <c r="A1089" s="121">
        <v>45251</v>
      </c>
      <c r="B1089" s="123">
        <v>352.63499999999999</v>
      </c>
      <c r="C1089">
        <v>450</v>
      </c>
    </row>
    <row r="1090" spans="1:3">
      <c r="A1090" s="121">
        <v>45252</v>
      </c>
      <c r="B1090" s="123">
        <v>348.64400000000001</v>
      </c>
      <c r="C1090">
        <v>450</v>
      </c>
    </row>
    <row r="1091" spans="1:3">
      <c r="A1091" s="121">
        <v>45253</v>
      </c>
      <c r="B1091" s="123">
        <v>348.64400000000001</v>
      </c>
      <c r="C1091">
        <v>450</v>
      </c>
    </row>
    <row r="1092" spans="1:3">
      <c r="A1092" s="121">
        <v>45254</v>
      </c>
      <c r="B1092" s="123">
        <v>344.846</v>
      </c>
      <c r="C1092">
        <v>450</v>
      </c>
    </row>
    <row r="1093" spans="1:3">
      <c r="A1093" s="121">
        <v>45257</v>
      </c>
      <c r="B1093" s="123">
        <v>338.29700000000003</v>
      </c>
      <c r="C1093">
        <v>450</v>
      </c>
    </row>
    <row r="1094" spans="1:3">
      <c r="A1094" s="121">
        <v>45258</v>
      </c>
      <c r="B1094" s="123">
        <v>342.58499999999998</v>
      </c>
      <c r="C1094">
        <v>450</v>
      </c>
    </row>
    <row r="1095" spans="1:3">
      <c r="A1095" s="121">
        <v>45259</v>
      </c>
      <c r="B1095" s="123">
        <v>343.67200000000003</v>
      </c>
      <c r="C1095">
        <v>450</v>
      </c>
    </row>
    <row r="1096" spans="1:3">
      <c r="A1096" s="121">
        <v>45260</v>
      </c>
      <c r="B1096" s="123">
        <v>341.03899999999999</v>
      </c>
      <c r="C1096">
        <v>450</v>
      </c>
    </row>
    <row r="1097" spans="1:3">
      <c r="A1097" s="121">
        <v>45261</v>
      </c>
      <c r="B1097" s="123">
        <v>345.33</v>
      </c>
      <c r="C1097">
        <v>450</v>
      </c>
    </row>
    <row r="1098" spans="1:3">
      <c r="A1098" s="121">
        <v>45264</v>
      </c>
      <c r="B1098" s="123">
        <v>338.96800000000002</v>
      </c>
      <c r="C1098">
        <v>450</v>
      </c>
    </row>
    <row r="1099" spans="1:3">
      <c r="A1099" s="121">
        <v>45265</v>
      </c>
      <c r="B1099" s="123">
        <v>341.846</v>
      </c>
      <c r="C1099">
        <v>450</v>
      </c>
    </row>
    <row r="1100" spans="1:3">
      <c r="A1100" s="121">
        <v>45266</v>
      </c>
      <c r="B1100" s="123">
        <v>340.76400000000001</v>
      </c>
      <c r="C1100">
        <v>450</v>
      </c>
    </row>
    <row r="1101" spans="1:3">
      <c r="A1101" s="121">
        <v>45267</v>
      </c>
      <c r="B1101" s="123">
        <v>339.01</v>
      </c>
      <c r="C1101">
        <v>450</v>
      </c>
    </row>
    <row r="1102" spans="1:3">
      <c r="A1102" s="121">
        <v>45268</v>
      </c>
      <c r="B1102" s="123">
        <v>329.54899999999998</v>
      </c>
      <c r="C1102">
        <v>450</v>
      </c>
    </row>
    <row r="1103" spans="1:3">
      <c r="A1103" s="121">
        <v>45271</v>
      </c>
      <c r="B1103" s="123">
        <v>328.37700000000001</v>
      </c>
      <c r="C1103">
        <v>450</v>
      </c>
    </row>
    <row r="1104" spans="1:3">
      <c r="A1104" s="121">
        <v>45272</v>
      </c>
      <c r="B1104" s="123">
        <v>330.29399999999998</v>
      </c>
      <c r="C1104">
        <v>450</v>
      </c>
    </row>
    <row r="1105" spans="1:3">
      <c r="A1105" s="121">
        <v>45273</v>
      </c>
      <c r="B1105" s="123">
        <v>334.16300000000001</v>
      </c>
      <c r="C1105">
        <v>450</v>
      </c>
    </row>
    <row r="1106" spans="1:3">
      <c r="A1106" s="121">
        <v>45274</v>
      </c>
      <c r="B1106" s="123">
        <v>324.70499999999998</v>
      </c>
      <c r="C1106">
        <v>450</v>
      </c>
    </row>
    <row r="1107" spans="1:3">
      <c r="A1107" s="121">
        <v>45275</v>
      </c>
      <c r="B1107" s="123">
        <v>310.005</v>
      </c>
      <c r="C1107">
        <v>450</v>
      </c>
    </row>
    <row r="1108" spans="1:3">
      <c r="A1108" s="121">
        <v>45278</v>
      </c>
      <c r="B1108" s="123">
        <v>310.81700000000001</v>
      </c>
      <c r="C1108">
        <v>450</v>
      </c>
    </row>
    <row r="1109" spans="1:3">
      <c r="A1109" s="121">
        <v>45279</v>
      </c>
      <c r="B1109" s="123">
        <v>309.90699999999998</v>
      </c>
      <c r="C1109">
        <v>450</v>
      </c>
    </row>
    <row r="1110" spans="1:3">
      <c r="A1110" s="121">
        <v>45280</v>
      </c>
      <c r="B1110" s="123">
        <v>309.97699999999998</v>
      </c>
      <c r="C1110">
        <v>450</v>
      </c>
    </row>
    <row r="1111" spans="1:3">
      <c r="A1111" s="121">
        <v>45281</v>
      </c>
      <c r="B1111" s="123">
        <v>309.86900000000003</v>
      </c>
      <c r="C1111">
        <v>450</v>
      </c>
    </row>
    <row r="1112" spans="1:3">
      <c r="A1112" s="121">
        <v>45282</v>
      </c>
      <c r="B1112" s="123">
        <v>312.70600000000002</v>
      </c>
      <c r="C1112">
        <v>450</v>
      </c>
    </row>
    <row r="1113" spans="1:3">
      <c r="A1113" s="121">
        <v>45285</v>
      </c>
      <c r="B1113" s="123">
        <v>312.70600000000002</v>
      </c>
      <c r="C1113">
        <v>450</v>
      </c>
    </row>
    <row r="1114" spans="1:3">
      <c r="A1114" s="121">
        <v>45286</v>
      </c>
      <c r="B1114" s="123">
        <v>318.697</v>
      </c>
      <c r="C1114">
        <v>450</v>
      </c>
    </row>
    <row r="1115" spans="1:3">
      <c r="A1115" s="121">
        <v>45287</v>
      </c>
      <c r="B1115" s="123">
        <v>315.00900000000001</v>
      </c>
      <c r="C1115">
        <v>450</v>
      </c>
    </row>
    <row r="1116" spans="1:3">
      <c r="A1116" s="121">
        <v>45288</v>
      </c>
      <c r="B1116" s="123">
        <v>318.46199999999999</v>
      </c>
      <c r="C1116">
        <v>450</v>
      </c>
    </row>
    <row r="1117" spans="1:3">
      <c r="A1117" s="121">
        <v>45289</v>
      </c>
      <c r="B1117" s="123">
        <v>314.09300000000002</v>
      </c>
      <c r="C1117">
        <v>450</v>
      </c>
    </row>
    <row r="1118" spans="1:3">
      <c r="A1118" s="121">
        <v>45292</v>
      </c>
      <c r="B1118" s="123">
        <v>314.09300000000002</v>
      </c>
      <c r="C1118">
        <v>450</v>
      </c>
    </row>
    <row r="1119" spans="1:3">
      <c r="A1119" s="121">
        <v>45293</v>
      </c>
      <c r="B1119" s="123">
        <v>309.75099999999998</v>
      </c>
      <c r="C1119">
        <v>450</v>
      </c>
    </row>
    <row r="1120" spans="1:3">
      <c r="A1120" s="121">
        <v>45294</v>
      </c>
      <c r="B1120" s="123">
        <v>315.61599999999999</v>
      </c>
      <c r="C1120">
        <v>450</v>
      </c>
    </row>
    <row r="1121" spans="1:3">
      <c r="A1121" s="121">
        <v>45295</v>
      </c>
      <c r="B1121" s="123">
        <v>314.08800000000002</v>
      </c>
      <c r="C1121">
        <v>450</v>
      </c>
    </row>
    <row r="1122" spans="1:3">
      <c r="A1122" s="121">
        <v>45296</v>
      </c>
      <c r="B1122" s="123">
        <v>315.26799999999997</v>
      </c>
      <c r="C1122">
        <v>450</v>
      </c>
    </row>
    <row r="1123" spans="1:3">
      <c r="A1123" s="121">
        <v>45299</v>
      </c>
      <c r="B1123" s="123">
        <v>323.60199999999998</v>
      </c>
      <c r="C1123">
        <v>450</v>
      </c>
    </row>
    <row r="1124" spans="1:3">
      <c r="A1124" s="121">
        <v>45300</v>
      </c>
      <c r="B1124" s="123">
        <v>327.45100000000002</v>
      </c>
      <c r="C1124">
        <v>450</v>
      </c>
    </row>
    <row r="1125" spans="1:3">
      <c r="A1125" s="121">
        <v>45301</v>
      </c>
      <c r="B1125" s="123">
        <v>326.68200000000002</v>
      </c>
      <c r="C1125">
        <v>450</v>
      </c>
    </row>
    <row r="1126" spans="1:3">
      <c r="A1126" s="121">
        <v>45302</v>
      </c>
      <c r="B1126" s="123">
        <v>327.26400000000001</v>
      </c>
      <c r="C1126">
        <v>450</v>
      </c>
    </row>
    <row r="1127" spans="1:3">
      <c r="A1127" s="121">
        <v>45303</v>
      </c>
      <c r="B1127" s="123">
        <v>331.65699999999998</v>
      </c>
      <c r="C1127">
        <v>450</v>
      </c>
    </row>
    <row r="1128" spans="1:3">
      <c r="A1128" s="121">
        <v>45306</v>
      </c>
      <c r="B1128" s="123">
        <v>331.65699999999998</v>
      </c>
      <c r="C1128">
        <v>450</v>
      </c>
    </row>
    <row r="1129" spans="1:3">
      <c r="A1129" s="121">
        <v>45307</v>
      </c>
      <c r="B1129" s="123">
        <v>325.42700000000002</v>
      </c>
      <c r="C1129">
        <v>450</v>
      </c>
    </row>
    <row r="1130" spans="1:3">
      <c r="A1130" s="121">
        <v>45308</v>
      </c>
      <c r="B1130" s="123">
        <v>322.798</v>
      </c>
      <c r="C1130">
        <v>450</v>
      </c>
    </row>
    <row r="1131" spans="1:3">
      <c r="A1131" s="121">
        <v>45309</v>
      </c>
      <c r="B1131" s="123">
        <v>320.80900000000003</v>
      </c>
      <c r="C1131">
        <v>450</v>
      </c>
    </row>
    <row r="1132" spans="1:3">
      <c r="A1132" s="121">
        <v>45310</v>
      </c>
      <c r="B1132" s="123">
        <v>316.40499999999997</v>
      </c>
      <c r="C1132">
        <v>450</v>
      </c>
    </row>
    <row r="1133" spans="1:3">
      <c r="A1133" s="121">
        <v>45313</v>
      </c>
      <c r="B1133" s="123">
        <v>317.887</v>
      </c>
      <c r="C1133">
        <v>450</v>
      </c>
    </row>
    <row r="1134" spans="1:3">
      <c r="A1134" s="121">
        <v>45314</v>
      </c>
      <c r="B1134" s="123">
        <v>320.5</v>
      </c>
      <c r="C1134">
        <v>450</v>
      </c>
    </row>
    <row r="1135" spans="1:3">
      <c r="A1135" s="121">
        <v>45315</v>
      </c>
      <c r="B1135" s="123">
        <v>318.97000000000003</v>
      </c>
      <c r="C1135">
        <v>450</v>
      </c>
    </row>
    <row r="1136" spans="1:3">
      <c r="A1136" s="121">
        <v>45316</v>
      </c>
      <c r="B1136" s="123">
        <v>318.58999999999997</v>
      </c>
      <c r="C1136">
        <v>450</v>
      </c>
    </row>
    <row r="1137" spans="1:3">
      <c r="A1137" s="121">
        <v>45317</v>
      </c>
      <c r="B1137" s="123">
        <v>316.18599999999998</v>
      </c>
      <c r="C1137">
        <v>450</v>
      </c>
    </row>
    <row r="1138" spans="1:3">
      <c r="A1138" s="121">
        <v>45320</v>
      </c>
      <c r="B1138" s="123">
        <v>318.40899999999999</v>
      </c>
      <c r="C1138">
        <v>450</v>
      </c>
    </row>
    <row r="1139" spans="1:3">
      <c r="A1139" s="121">
        <v>45321</v>
      </c>
      <c r="B1139" s="123">
        <v>318.57299999999998</v>
      </c>
      <c r="C1139">
        <v>450</v>
      </c>
    </row>
    <row r="1140" spans="1:3">
      <c r="A1140" s="121">
        <v>45322</v>
      </c>
      <c r="B1140" s="123">
        <v>332.09699999999998</v>
      </c>
      <c r="C1140">
        <v>450</v>
      </c>
    </row>
    <row r="1141" spans="1:3">
      <c r="A1141" s="121">
        <v>45323</v>
      </c>
      <c r="B1141" s="123">
        <v>334.03500000000003</v>
      </c>
      <c r="C1141">
        <v>450</v>
      </c>
    </row>
    <row r="1142" spans="1:3">
      <c r="A1142" s="121">
        <v>45324</v>
      </c>
      <c r="B1142" s="123">
        <v>323.95400000000001</v>
      </c>
      <c r="C1142">
        <v>450</v>
      </c>
    </row>
    <row r="1143" spans="1:3">
      <c r="A1143" s="121">
        <v>45327</v>
      </c>
      <c r="B1143" s="123">
        <v>317.30099999999999</v>
      </c>
      <c r="C1143">
        <v>450</v>
      </c>
    </row>
    <row r="1144" spans="1:3">
      <c r="A1144" s="121">
        <v>45328</v>
      </c>
      <c r="B1144" s="123">
        <v>321.49400000000003</v>
      </c>
      <c r="C1144">
        <v>450</v>
      </c>
    </row>
    <row r="1145" spans="1:3">
      <c r="A1145" s="121">
        <v>45329</v>
      </c>
      <c r="B1145" s="123">
        <v>318.49099999999999</v>
      </c>
      <c r="C1145">
        <v>450</v>
      </c>
    </row>
    <row r="1146" spans="1:3">
      <c r="A1146" s="121">
        <v>45330</v>
      </c>
      <c r="B1146" s="123">
        <v>313.09300000000002</v>
      </c>
      <c r="C1146">
        <v>450</v>
      </c>
    </row>
    <row r="1147" spans="1:3">
      <c r="A1147" s="121">
        <v>45331</v>
      </c>
      <c r="B1147" s="123">
        <v>311.08100000000002</v>
      </c>
      <c r="C1147">
        <v>450</v>
      </c>
    </row>
    <row r="1148" spans="1:3">
      <c r="A1148" s="121">
        <v>45334</v>
      </c>
      <c r="B1148" s="123">
        <v>308.702</v>
      </c>
      <c r="C1148">
        <v>450</v>
      </c>
    </row>
    <row r="1149" spans="1:3">
      <c r="A1149" s="121">
        <v>45335</v>
      </c>
      <c r="B1149" s="123">
        <v>304.06400000000002</v>
      </c>
      <c r="C1149">
        <v>450</v>
      </c>
    </row>
    <row r="1150" spans="1:3">
      <c r="A1150" s="121">
        <v>45336</v>
      </c>
      <c r="B1150" s="123">
        <v>307.60599999999999</v>
      </c>
      <c r="C1150">
        <v>450</v>
      </c>
    </row>
    <row r="1151" spans="1:3">
      <c r="A1151" s="121">
        <v>45337</v>
      </c>
      <c r="B1151" s="123">
        <v>305.904</v>
      </c>
      <c r="C1151">
        <v>450</v>
      </c>
    </row>
    <row r="1152" spans="1:3">
      <c r="A1152" s="121">
        <v>45338</v>
      </c>
      <c r="B1152" s="123">
        <v>304.74900000000002</v>
      </c>
      <c r="C1152">
        <v>450</v>
      </c>
    </row>
    <row r="1153" spans="1:3">
      <c r="A1153" s="121">
        <v>45341</v>
      </c>
      <c r="B1153" s="123">
        <v>304.74900000000002</v>
      </c>
      <c r="C1153">
        <v>450</v>
      </c>
    </row>
    <row r="1154" spans="1:3">
      <c r="A1154" s="121">
        <v>45342</v>
      </c>
      <c r="B1154" s="123">
        <v>300.73500000000001</v>
      </c>
      <c r="C1154">
        <v>450</v>
      </c>
    </row>
    <row r="1155" spans="1:3">
      <c r="A1155" s="121">
        <v>45343</v>
      </c>
      <c r="B1155" s="123">
        <v>301.46300000000002</v>
      </c>
      <c r="C1155">
        <v>450</v>
      </c>
    </row>
    <row r="1156" spans="1:3">
      <c r="A1156" s="121">
        <v>45344</v>
      </c>
      <c r="B1156" s="123">
        <v>295.92899999999997</v>
      </c>
      <c r="C1156">
        <v>450</v>
      </c>
    </row>
    <row r="1157" spans="1:3">
      <c r="A1157" s="121">
        <v>45345</v>
      </c>
      <c r="B1157" s="123">
        <v>301.13099999999997</v>
      </c>
      <c r="C1157">
        <v>450</v>
      </c>
    </row>
    <row r="1158" spans="1:3">
      <c r="A1158" s="121">
        <v>45348</v>
      </c>
      <c r="B1158" s="123">
        <v>298.43299999999999</v>
      </c>
      <c r="C1158">
        <v>450</v>
      </c>
    </row>
    <row r="1159" spans="1:3">
      <c r="A1159" s="121">
        <v>45349</v>
      </c>
      <c r="B1159" s="123">
        <v>299.64499999999998</v>
      </c>
      <c r="C1159">
        <v>450</v>
      </c>
    </row>
    <row r="1160" spans="1:3">
      <c r="A1160" s="121">
        <v>45350</v>
      </c>
      <c r="B1160" s="123">
        <v>299.46499999999997</v>
      </c>
      <c r="C1160">
        <v>450</v>
      </c>
    </row>
    <row r="1161" spans="1:3">
      <c r="A1161" s="121">
        <v>45351</v>
      </c>
      <c r="B1161" s="123">
        <v>300.024</v>
      </c>
      <c r="C1161">
        <v>450</v>
      </c>
    </row>
    <row r="1162" spans="1:3">
      <c r="A1162" s="121">
        <v>45352</v>
      </c>
      <c r="B1162" s="123">
        <v>309.63400000000001</v>
      </c>
      <c r="C1162">
        <v>450</v>
      </c>
    </row>
    <row r="1163" spans="1:3">
      <c r="A1163" s="121">
        <v>45355</v>
      </c>
      <c r="B1163" s="123">
        <v>304.60199999999998</v>
      </c>
      <c r="C1163">
        <v>450</v>
      </c>
    </row>
    <row r="1164" spans="1:3">
      <c r="A1164" s="121">
        <v>45356</v>
      </c>
      <c r="B1164" s="123">
        <v>304.27499999999998</v>
      </c>
      <c r="C1164">
        <v>450</v>
      </c>
    </row>
    <row r="1165" spans="1:3">
      <c r="A1165" s="121">
        <v>45357</v>
      </c>
      <c r="B1165" s="123">
        <v>310.49299999999999</v>
      </c>
      <c r="C1165">
        <v>450</v>
      </c>
    </row>
    <row r="1166" spans="1:3">
      <c r="A1166" s="121">
        <v>45358</v>
      </c>
      <c r="B1166" s="123">
        <v>310.01100000000002</v>
      </c>
      <c r="C1166">
        <v>450</v>
      </c>
    </row>
    <row r="1167" spans="1:3">
      <c r="A1167" s="121">
        <v>45359</v>
      </c>
      <c r="B1167" s="123">
        <v>308.09199999999998</v>
      </c>
      <c r="C1167">
        <v>450</v>
      </c>
    </row>
    <row r="1168" spans="1:3">
      <c r="A1168" s="121">
        <v>45362</v>
      </c>
      <c r="B1168" s="123">
        <v>297.99900000000002</v>
      </c>
      <c r="C1168">
        <v>450</v>
      </c>
    </row>
    <row r="1169" spans="1:3">
      <c r="A1169" s="121">
        <v>45363</v>
      </c>
      <c r="B1169" s="123">
        <v>296.24200000000002</v>
      </c>
      <c r="C1169">
        <v>450</v>
      </c>
    </row>
    <row r="1170" spans="1:3">
      <c r="A1170" s="121">
        <v>45364</v>
      </c>
      <c r="B1170" s="123">
        <v>293.09100000000001</v>
      </c>
      <c r="C1170">
        <v>450</v>
      </c>
    </row>
    <row r="1171" spans="1:3">
      <c r="A1171" s="121">
        <v>45365</v>
      </c>
      <c r="B1171" s="123">
        <v>286.928</v>
      </c>
      <c r="C1171">
        <v>450</v>
      </c>
    </row>
    <row r="1172" spans="1:3">
      <c r="A1172" s="121">
        <v>45366</v>
      </c>
      <c r="B1172" s="123">
        <v>286.45100000000002</v>
      </c>
      <c r="C1172">
        <v>450</v>
      </c>
    </row>
    <row r="1173" spans="1:3">
      <c r="A1173" s="121">
        <v>45369</v>
      </c>
      <c r="B1173" s="123">
        <v>284.01600000000002</v>
      </c>
      <c r="C1173">
        <v>450</v>
      </c>
    </row>
    <row r="1174" spans="1:3">
      <c r="A1174" s="121">
        <v>45370</v>
      </c>
      <c r="B1174" s="123">
        <v>286.31099999999998</v>
      </c>
      <c r="C1174">
        <v>450</v>
      </c>
    </row>
    <row r="1175" spans="1:3">
      <c r="A1175" s="121">
        <v>45371</v>
      </c>
      <c r="B1175" s="123">
        <v>290.565</v>
      </c>
      <c r="C1175">
        <v>450</v>
      </c>
    </row>
    <row r="1176" spans="1:3">
      <c r="A1176" s="121">
        <v>45372</v>
      </c>
      <c r="B1176" s="123">
        <v>289.12900000000002</v>
      </c>
      <c r="C1176">
        <v>450</v>
      </c>
    </row>
    <row r="1177" spans="1:3">
      <c r="A1177" s="121">
        <v>45373</v>
      </c>
      <c r="B1177" s="123">
        <v>294.16300000000001</v>
      </c>
      <c r="C1177">
        <v>450</v>
      </c>
    </row>
    <row r="1178" spans="1:3">
      <c r="A1178" s="121">
        <v>45376</v>
      </c>
      <c r="B1178" s="123">
        <v>291.12</v>
      </c>
      <c r="C1178">
        <v>450</v>
      </c>
    </row>
    <row r="1179" spans="1:3">
      <c r="A1179" s="121">
        <v>45377</v>
      </c>
      <c r="B1179" s="123">
        <v>291.65899999999999</v>
      </c>
      <c r="C1179">
        <v>450</v>
      </c>
    </row>
    <row r="1180" spans="1:3">
      <c r="A1180" s="121">
        <v>45378</v>
      </c>
      <c r="B1180" s="123">
        <v>295.48700000000002</v>
      </c>
      <c r="C1180">
        <v>450</v>
      </c>
    </row>
    <row r="1181" spans="1:3">
      <c r="A1181" s="121">
        <v>45379</v>
      </c>
      <c r="B1181" s="123">
        <v>292.27800000000002</v>
      </c>
      <c r="C1181">
        <v>450</v>
      </c>
    </row>
    <row r="1182" spans="1:3">
      <c r="A1182" s="121">
        <v>45380</v>
      </c>
      <c r="B1182" s="123">
        <v>292.27800000000002</v>
      </c>
      <c r="C1182">
        <v>450</v>
      </c>
    </row>
    <row r="1183" spans="1:3">
      <c r="A1183" s="121">
        <v>45383</v>
      </c>
      <c r="B1183" s="123">
        <v>281.69</v>
      </c>
      <c r="C1183">
        <v>450</v>
      </c>
    </row>
    <row r="1184" spans="1:3">
      <c r="A1184" s="121">
        <v>45384</v>
      </c>
      <c r="B1184" s="123">
        <v>283.12400000000002</v>
      </c>
      <c r="C1184">
        <v>450</v>
      </c>
    </row>
    <row r="1185" spans="1:3">
      <c r="A1185" s="121">
        <v>45385</v>
      </c>
      <c r="B1185" s="123">
        <v>284.40499999999997</v>
      </c>
      <c r="C1185">
        <v>450</v>
      </c>
    </row>
    <row r="1186" spans="1:3">
      <c r="A1186" s="121">
        <v>45386</v>
      </c>
      <c r="B1186" s="123">
        <v>287.82400000000001</v>
      </c>
      <c r="C1186">
        <v>450</v>
      </c>
    </row>
    <row r="1187" spans="1:3">
      <c r="A1187" s="121">
        <v>45387</v>
      </c>
      <c r="B1187" s="123">
        <v>285.30799999999999</v>
      </c>
      <c r="C1187">
        <v>450</v>
      </c>
    </row>
    <row r="1188" spans="1:3">
      <c r="A1188" s="121">
        <v>45390</v>
      </c>
      <c r="B1188" s="123">
        <v>282.34100000000001</v>
      </c>
      <c r="C1188">
        <v>450</v>
      </c>
    </row>
    <row r="1189" spans="1:3">
      <c r="A1189" s="121">
        <v>45391</v>
      </c>
      <c r="B1189" s="123">
        <v>283.55399999999997</v>
      </c>
      <c r="C1189">
        <v>450</v>
      </c>
    </row>
    <row r="1190" spans="1:3">
      <c r="A1190" s="121">
        <v>45392</v>
      </c>
      <c r="B1190" s="123">
        <v>268.54199999999997</v>
      </c>
      <c r="C1190">
        <v>450</v>
      </c>
    </row>
    <row r="1191" spans="1:3">
      <c r="A1191" s="121">
        <v>45393</v>
      </c>
      <c r="B1191" s="123">
        <v>273.80799999999999</v>
      </c>
      <c r="C1191">
        <v>450</v>
      </c>
    </row>
    <row r="1192" spans="1:3">
      <c r="A1192" s="121">
        <v>45394</v>
      </c>
      <c r="B1192" s="123">
        <v>281.43299999999999</v>
      </c>
      <c r="C1192">
        <v>450</v>
      </c>
    </row>
    <row r="1193" spans="1:3">
      <c r="A1193" s="121">
        <v>45397</v>
      </c>
      <c r="B1193" s="123">
        <v>283.75299999999999</v>
      </c>
      <c r="C1193">
        <v>450</v>
      </c>
    </row>
    <row r="1194" spans="1:3">
      <c r="A1194" s="121">
        <v>45398</v>
      </c>
      <c r="B1194" s="123">
        <v>289.70999999999998</v>
      </c>
      <c r="C1194">
        <v>450</v>
      </c>
    </row>
    <row r="1195" spans="1:3">
      <c r="A1195" s="121">
        <v>45399</v>
      </c>
      <c r="B1195" s="123">
        <v>294.13099999999997</v>
      </c>
      <c r="C1195">
        <v>450</v>
      </c>
    </row>
    <row r="1196" spans="1:3">
      <c r="A1196" s="121">
        <v>45400</v>
      </c>
      <c r="B1196" s="123">
        <v>291.63600000000002</v>
      </c>
      <c r="C1196">
        <v>450</v>
      </c>
    </row>
    <row r="1197" spans="1:3">
      <c r="A1197" s="121">
        <v>45401</v>
      </c>
      <c r="B1197" s="123">
        <v>293.75599999999997</v>
      </c>
      <c r="C1197">
        <v>450</v>
      </c>
    </row>
    <row r="1198" spans="1:3">
      <c r="A1198" s="121">
        <v>45404</v>
      </c>
      <c r="B1198" s="123">
        <v>294.38600000000002</v>
      </c>
      <c r="C1198">
        <v>450</v>
      </c>
    </row>
    <row r="1199" spans="1:3">
      <c r="A1199" s="121">
        <v>45405</v>
      </c>
      <c r="B1199" s="123">
        <v>297.59399999999999</v>
      </c>
      <c r="C1199">
        <v>450</v>
      </c>
    </row>
    <row r="1200" spans="1:3">
      <c r="A1200" s="121">
        <v>45406</v>
      </c>
      <c r="B1200" s="123">
        <v>297.17</v>
      </c>
      <c r="C1200">
        <v>450</v>
      </c>
    </row>
    <row r="1201" spans="1:3">
      <c r="A1201" s="121">
        <v>45407</v>
      </c>
      <c r="B1201" s="123">
        <v>294.12599999999998</v>
      </c>
      <c r="C1201">
        <v>450</v>
      </c>
    </row>
    <row r="1202" spans="1:3">
      <c r="A1202" s="121">
        <v>45408</v>
      </c>
      <c r="B1202" s="123">
        <v>293.84899999999999</v>
      </c>
      <c r="C1202">
        <v>450</v>
      </c>
    </row>
    <row r="1203" spans="1:3">
      <c r="A1203" s="121">
        <v>45411</v>
      </c>
      <c r="B1203" s="123">
        <v>296.77300000000002</v>
      </c>
      <c r="C1203">
        <v>450</v>
      </c>
    </row>
    <row r="1204" spans="1:3">
      <c r="A1204" s="121">
        <v>45412</v>
      </c>
      <c r="B1204" s="123">
        <v>293.45600000000002</v>
      </c>
      <c r="C1204">
        <v>450</v>
      </c>
    </row>
    <row r="1205" spans="1:3">
      <c r="A1205" s="121">
        <v>45413</v>
      </c>
      <c r="B1205" s="123">
        <v>301.541</v>
      </c>
      <c r="C1205">
        <v>450</v>
      </c>
    </row>
    <row r="1206" spans="1:3">
      <c r="A1206" s="121">
        <v>45414</v>
      </c>
      <c r="B1206" s="123">
        <v>302.25599999999997</v>
      </c>
      <c r="C1206">
        <v>450</v>
      </c>
    </row>
    <row r="1207" spans="1:3">
      <c r="A1207" s="121">
        <v>45415</v>
      </c>
      <c r="B1207" s="123">
        <v>289.68299999999999</v>
      </c>
      <c r="C1207">
        <v>450</v>
      </c>
    </row>
    <row r="1208" spans="1:3">
      <c r="A1208" s="121">
        <v>45418</v>
      </c>
      <c r="B1208" s="123">
        <v>299.05399999999997</v>
      </c>
      <c r="C1208">
        <v>450</v>
      </c>
    </row>
    <row r="1209" spans="1:3">
      <c r="A1209" s="121">
        <v>45419</v>
      </c>
      <c r="B1209" s="123">
        <v>282.29199999999997</v>
      </c>
      <c r="C1209">
        <v>450</v>
      </c>
    </row>
    <row r="1210" spans="1:3">
      <c r="A1210" s="121">
        <v>45420</v>
      </c>
      <c r="B1210" s="123">
        <v>285.54199999999997</v>
      </c>
      <c r="C1210">
        <v>450</v>
      </c>
    </row>
    <row r="1211" spans="1:3">
      <c r="A1211" s="121">
        <v>45421</v>
      </c>
      <c r="B1211" s="123">
        <v>282.58199999999999</v>
      </c>
      <c r="C1211">
        <v>450</v>
      </c>
    </row>
    <row r="1212" spans="1:3">
      <c r="A1212" s="121">
        <v>45422</v>
      </c>
      <c r="B1212" s="123">
        <v>279.74299999999999</v>
      </c>
      <c r="C1212">
        <v>450</v>
      </c>
    </row>
    <row r="1213" spans="1:3">
      <c r="A1213" s="121">
        <v>45425</v>
      </c>
      <c r="B1213" s="123">
        <v>279.90100000000001</v>
      </c>
      <c r="C1213">
        <v>450</v>
      </c>
    </row>
    <row r="1214" spans="1:3">
      <c r="A1214" s="121">
        <v>45426</v>
      </c>
      <c r="B1214" s="123">
        <v>281.45699999999999</v>
      </c>
      <c r="C1214">
        <v>450</v>
      </c>
    </row>
    <row r="1215" spans="1:3">
      <c r="A1215" s="121">
        <v>45427</v>
      </c>
      <c r="B1215" s="123">
        <v>281.84699999999998</v>
      </c>
      <c r="C1215">
        <v>450</v>
      </c>
    </row>
    <row r="1216" spans="1:3">
      <c r="A1216" s="121">
        <v>45428</v>
      </c>
      <c r="B1216" s="123">
        <v>279.95299999999997</v>
      </c>
      <c r="C1216">
        <v>450</v>
      </c>
    </row>
    <row r="1217" spans="1:3">
      <c r="A1217" s="121">
        <v>45429</v>
      </c>
      <c r="B1217" s="123">
        <v>270.28399999999999</v>
      </c>
      <c r="C1217">
        <v>450</v>
      </c>
    </row>
    <row r="1218" spans="1:3">
      <c r="A1218" s="121">
        <v>45432</v>
      </c>
      <c r="B1218" s="123">
        <v>269.19900000000001</v>
      </c>
      <c r="C1218">
        <v>450</v>
      </c>
    </row>
    <row r="1219" spans="1:3">
      <c r="A1219" s="121">
        <v>45433</v>
      </c>
      <c r="B1219" s="123">
        <v>270.80500000000001</v>
      </c>
      <c r="C1219">
        <v>450</v>
      </c>
    </row>
    <row r="1220" spans="1:3">
      <c r="A1220" s="121">
        <v>45434</v>
      </c>
      <c r="B1220" s="123">
        <v>275.51100000000002</v>
      </c>
      <c r="C1220">
        <v>450</v>
      </c>
    </row>
    <row r="1221" spans="1:3">
      <c r="A1221" s="121">
        <v>45435</v>
      </c>
      <c r="B1221" s="123">
        <v>271.80399999999997</v>
      </c>
      <c r="C1221">
        <v>450</v>
      </c>
    </row>
    <row r="1222" spans="1:3">
      <c r="A1222" s="121">
        <v>45436</v>
      </c>
      <c r="B1222" s="123">
        <v>267.423</v>
      </c>
      <c r="C1222">
        <v>450</v>
      </c>
    </row>
    <row r="1223" spans="1:3">
      <c r="A1223" s="121">
        <v>45439</v>
      </c>
      <c r="B1223" s="123">
        <v>267.423</v>
      </c>
      <c r="C1223">
        <v>450</v>
      </c>
    </row>
    <row r="1224" spans="1:3">
      <c r="A1224" s="121">
        <v>45440</v>
      </c>
      <c r="B1224" s="123">
        <v>264.22000000000003</v>
      </c>
      <c r="C1224">
        <v>450</v>
      </c>
    </row>
    <row r="1225" spans="1:3">
      <c r="A1225" s="121">
        <v>45441</v>
      </c>
      <c r="B1225" s="123">
        <v>268.36399999999998</v>
      </c>
      <c r="C1225">
        <v>450</v>
      </c>
    </row>
    <row r="1226" spans="1:3">
      <c r="A1226" s="121">
        <v>45442</v>
      </c>
      <c r="B1226" s="123">
        <v>273.93700000000001</v>
      </c>
      <c r="C1226">
        <v>450</v>
      </c>
    </row>
    <row r="1227" spans="1:3">
      <c r="A1227" s="121">
        <v>45443</v>
      </c>
      <c r="B1227" s="123">
        <v>273.56099999999998</v>
      </c>
      <c r="C1227">
        <v>450</v>
      </c>
    </row>
    <row r="1228" spans="1:3">
      <c r="A1228" s="121">
        <v>45446</v>
      </c>
      <c r="B1228" s="123">
        <v>280.34800000000001</v>
      </c>
      <c r="C1228">
        <v>450</v>
      </c>
    </row>
    <row r="1229" spans="1:3">
      <c r="A1229" s="121">
        <v>45447</v>
      </c>
      <c r="B1229" s="123">
        <v>284.19</v>
      </c>
      <c r="C1229">
        <v>450</v>
      </c>
    </row>
    <row r="1230" spans="1:3">
      <c r="A1230" s="121">
        <v>45448</v>
      </c>
      <c r="B1230" s="123">
        <v>289.04599999999999</v>
      </c>
      <c r="C1230">
        <v>450</v>
      </c>
    </row>
    <row r="1231" spans="1:3">
      <c r="A1231" s="121">
        <v>45449</v>
      </c>
      <c r="B1231" s="123">
        <v>290.892</v>
      </c>
      <c r="C1231">
        <v>450</v>
      </c>
    </row>
    <row r="1232" spans="1:3">
      <c r="A1232" s="121">
        <v>45450</v>
      </c>
      <c r="B1232" s="123">
        <v>276.01100000000002</v>
      </c>
      <c r="C1232">
        <v>450</v>
      </c>
    </row>
    <row r="1233" spans="1:3">
      <c r="A1233" s="121">
        <v>45453</v>
      </c>
      <c r="B1233" s="123">
        <v>276.45400000000001</v>
      </c>
      <c r="C1233">
        <v>450</v>
      </c>
    </row>
    <row r="1234" spans="1:3">
      <c r="A1234" s="121">
        <v>45454</v>
      </c>
      <c r="B1234" s="123">
        <v>280.91899999999998</v>
      </c>
      <c r="C1234">
        <v>450</v>
      </c>
    </row>
    <row r="1235" spans="1:3">
      <c r="A1235" s="121">
        <v>45455</v>
      </c>
      <c r="B1235" s="123">
        <v>286.48899999999998</v>
      </c>
      <c r="C1235">
        <v>450</v>
      </c>
    </row>
    <row r="1236" spans="1:3">
      <c r="A1236" s="121">
        <v>45456</v>
      </c>
      <c r="B1236" s="123">
        <v>294.06299999999999</v>
      </c>
      <c r="C1236">
        <v>450</v>
      </c>
    </row>
    <row r="1237" spans="1:3">
      <c r="A1237" s="121">
        <v>45457</v>
      </c>
      <c r="B1237" s="123">
        <v>298.57799999999997</v>
      </c>
      <c r="C1237">
        <v>450</v>
      </c>
    </row>
    <row r="1238" spans="1:3">
      <c r="A1238" s="121">
        <v>45460</v>
      </c>
      <c r="B1238" s="123">
        <v>294.42700000000002</v>
      </c>
      <c r="C1238">
        <v>450</v>
      </c>
    </row>
    <row r="1239" spans="1:3">
      <c r="A1239" s="121">
        <v>45461</v>
      </c>
      <c r="B1239" s="123">
        <v>300.19400000000002</v>
      </c>
      <c r="C1239">
        <v>450</v>
      </c>
    </row>
    <row r="1240" spans="1:3">
      <c r="A1240" s="121">
        <v>45462</v>
      </c>
      <c r="B1240" s="123">
        <v>300.19400000000002</v>
      </c>
      <c r="C1240">
        <v>450</v>
      </c>
    </row>
    <row r="1241" spans="1:3">
      <c r="A1241" s="121">
        <v>45463</v>
      </c>
      <c r="B1241" s="123">
        <v>297.661</v>
      </c>
      <c r="C1241">
        <v>450</v>
      </c>
    </row>
    <row r="1242" spans="1:3">
      <c r="A1242" s="121">
        <v>45464</v>
      </c>
      <c r="B1242" s="123">
        <v>298.90699999999998</v>
      </c>
      <c r="C1242">
        <v>450</v>
      </c>
    </row>
    <row r="1243" spans="1:3">
      <c r="A1243" s="121">
        <v>45467</v>
      </c>
      <c r="B1243" s="123">
        <v>301.86500000000001</v>
      </c>
      <c r="C1243">
        <v>450</v>
      </c>
    </row>
    <row r="1244" spans="1:3">
      <c r="A1244" s="121">
        <v>45468</v>
      </c>
      <c r="B1244" s="123">
        <v>298.36799999999999</v>
      </c>
      <c r="C1244">
        <v>450</v>
      </c>
    </row>
    <row r="1245" spans="1:3">
      <c r="A1245" s="121">
        <v>45469</v>
      </c>
      <c r="B1245" s="123">
        <v>294.14299999999997</v>
      </c>
      <c r="C1245">
        <v>450</v>
      </c>
    </row>
    <row r="1246" spans="1:3">
      <c r="A1246" s="121">
        <v>45470</v>
      </c>
      <c r="B1246" s="123">
        <v>297.23599999999999</v>
      </c>
      <c r="C1246">
        <v>450</v>
      </c>
    </row>
    <row r="1247" spans="1:3">
      <c r="A1247" s="121">
        <v>45471</v>
      </c>
      <c r="B1247" s="123">
        <v>292.77600000000001</v>
      </c>
      <c r="C1247">
        <v>450</v>
      </c>
    </row>
    <row r="1248" spans="1:3">
      <c r="A1248" s="121">
        <v>45474</v>
      </c>
      <c r="B1248" s="123">
        <v>289.75700000000001</v>
      </c>
      <c r="C1248">
        <v>450</v>
      </c>
    </row>
    <row r="1249" spans="1:4">
      <c r="A1249" s="121">
        <v>45475</v>
      </c>
      <c r="B1249" s="123">
        <v>295.35199999999998</v>
      </c>
      <c r="C1249">
        <v>450</v>
      </c>
    </row>
    <row r="1250" spans="1:4">
      <c r="A1250" s="121">
        <v>45476</v>
      </c>
      <c r="B1250" s="123">
        <v>297.28899999999999</v>
      </c>
      <c r="C1250">
        <v>450</v>
      </c>
      <c r="D1250">
        <v>440</v>
      </c>
    </row>
    <row r="1251" spans="1:4">
      <c r="A1251" s="121">
        <v>45477</v>
      </c>
      <c r="B1251" s="123">
        <v>297.28899999999999</v>
      </c>
      <c r="C1251">
        <v>450</v>
      </c>
      <c r="D1251">
        <v>440</v>
      </c>
    </row>
    <row r="1252" spans="1:4">
      <c r="A1252" s="121">
        <v>45478</v>
      </c>
      <c r="B1252" s="123">
        <v>304.30399999999997</v>
      </c>
      <c r="C1252">
        <v>450</v>
      </c>
      <c r="D1252">
        <v>440</v>
      </c>
    </row>
    <row r="1253" spans="1:4">
      <c r="A1253" s="121">
        <v>45481</v>
      </c>
      <c r="B1253" s="123">
        <v>297.38099999999997</v>
      </c>
      <c r="C1253">
        <v>450</v>
      </c>
      <c r="D1253">
        <v>440</v>
      </c>
    </row>
    <row r="1254" spans="1:4">
      <c r="A1254" s="121">
        <v>45482</v>
      </c>
      <c r="B1254" s="123">
        <v>297.81599999999997</v>
      </c>
      <c r="C1254">
        <v>450</v>
      </c>
      <c r="D1254">
        <v>440</v>
      </c>
    </row>
    <row r="1255" spans="1:4">
      <c r="A1255" s="121">
        <v>45483</v>
      </c>
      <c r="B1255" s="123">
        <v>300.77100000000002</v>
      </c>
      <c r="C1255">
        <v>450</v>
      </c>
      <c r="D1255">
        <v>440</v>
      </c>
    </row>
    <row r="1256" spans="1:4">
      <c r="A1256" s="121">
        <v>45484</v>
      </c>
      <c r="B1256" s="123">
        <v>306.39</v>
      </c>
      <c r="C1256">
        <v>450</v>
      </c>
      <c r="D1256">
        <v>440</v>
      </c>
    </row>
    <row r="1257" spans="1:4">
      <c r="A1257" s="121">
        <v>45485</v>
      </c>
      <c r="B1257" s="123">
        <v>305.38499999999999</v>
      </c>
      <c r="C1257">
        <v>450</v>
      </c>
      <c r="D1257">
        <v>440</v>
      </c>
    </row>
    <row r="1258" spans="1:4">
      <c r="A1258" s="121">
        <v>45488</v>
      </c>
      <c r="B1258" s="123">
        <v>304.8</v>
      </c>
      <c r="C1258">
        <v>450</v>
      </c>
      <c r="D1258">
        <v>440</v>
      </c>
    </row>
    <row r="1259" spans="1:4">
      <c r="A1259" s="121">
        <v>45489</v>
      </c>
      <c r="B1259" s="123">
        <v>306.416</v>
      </c>
      <c r="C1259">
        <v>450</v>
      </c>
      <c r="D1259">
        <v>440</v>
      </c>
    </row>
    <row r="1260" spans="1:4">
      <c r="A1260" s="121">
        <v>45490</v>
      </c>
      <c r="B1260" s="123">
        <v>308.238</v>
      </c>
      <c r="C1260">
        <v>450</v>
      </c>
      <c r="D1260">
        <v>440</v>
      </c>
    </row>
    <row r="1261" spans="1:4">
      <c r="A1261" s="121">
        <v>45491</v>
      </c>
      <c r="B1261" s="123">
        <v>311.54899999999998</v>
      </c>
      <c r="C1261">
        <v>450</v>
      </c>
      <c r="D1261">
        <v>440</v>
      </c>
    </row>
    <row r="1262" spans="1:4">
      <c r="A1262" s="121">
        <v>45492</v>
      </c>
      <c r="B1262" s="123">
        <v>305.23099999999999</v>
      </c>
      <c r="C1262">
        <v>450</v>
      </c>
      <c r="D1262">
        <v>440</v>
      </c>
    </row>
    <row r="1263" spans="1:4">
      <c r="A1263" s="121">
        <v>45495</v>
      </c>
      <c r="B1263" s="123">
        <v>305.78800000000001</v>
      </c>
      <c r="C1263">
        <v>450</v>
      </c>
      <c r="D1263">
        <v>440</v>
      </c>
    </row>
    <row r="1264" spans="1:4">
      <c r="A1264" s="121">
        <v>45496</v>
      </c>
      <c r="B1264" s="123">
        <v>310.892</v>
      </c>
      <c r="C1264">
        <v>450</v>
      </c>
      <c r="D1264">
        <v>440</v>
      </c>
    </row>
    <row r="1265" spans="1:4">
      <c r="A1265" s="121">
        <v>45497</v>
      </c>
      <c r="B1265" s="123">
        <v>312.827</v>
      </c>
      <c r="C1265">
        <v>450</v>
      </c>
      <c r="D1265">
        <v>440</v>
      </c>
    </row>
    <row r="1266" spans="1:4">
      <c r="A1266" s="121">
        <v>45498</v>
      </c>
      <c r="B1266" s="123">
        <v>318.23</v>
      </c>
      <c r="C1266">
        <v>450</v>
      </c>
      <c r="D1266">
        <v>440</v>
      </c>
    </row>
    <row r="1267" spans="1:4">
      <c r="A1267" s="121">
        <v>45499</v>
      </c>
      <c r="B1267" s="123">
        <v>321.51499999999999</v>
      </c>
      <c r="C1267">
        <v>450</v>
      </c>
      <c r="D1267">
        <v>440</v>
      </c>
    </row>
    <row r="1268" spans="1:4">
      <c r="A1268" s="121">
        <v>45502</v>
      </c>
      <c r="B1268" s="123">
        <v>318.36500000000001</v>
      </c>
      <c r="C1268">
        <v>450</v>
      </c>
      <c r="D1268">
        <v>440</v>
      </c>
    </row>
    <row r="1269" spans="1:4">
      <c r="A1269" s="121">
        <v>45503</v>
      </c>
      <c r="B1269" s="123">
        <v>320.73700000000002</v>
      </c>
      <c r="C1269">
        <v>450</v>
      </c>
      <c r="D1269">
        <v>440</v>
      </c>
    </row>
    <row r="1270" spans="1:4">
      <c r="A1270" s="121">
        <v>45504</v>
      </c>
      <c r="B1270" s="123">
        <v>320.97000000000003</v>
      </c>
      <c r="C1270">
        <v>450</v>
      </c>
      <c r="D1270">
        <v>440</v>
      </c>
    </row>
    <row r="1271" spans="1:4">
      <c r="A1271" s="121">
        <v>45505</v>
      </c>
      <c r="B1271" s="123">
        <v>331.14400000000001</v>
      </c>
      <c r="C1271">
        <v>450</v>
      </c>
      <c r="D1271">
        <v>440</v>
      </c>
    </row>
    <row r="1272" spans="1:4">
      <c r="A1272" s="121">
        <v>45506</v>
      </c>
      <c r="B1272" s="123">
        <v>351.40600000000001</v>
      </c>
      <c r="C1272">
        <v>450</v>
      </c>
      <c r="D1272">
        <v>440</v>
      </c>
    </row>
    <row r="1273" spans="1:4">
      <c r="A1273" s="121">
        <v>45509</v>
      </c>
      <c r="B1273" s="123">
        <v>352.43400000000003</v>
      </c>
      <c r="C1273">
        <v>450</v>
      </c>
      <c r="D1273">
        <v>440</v>
      </c>
    </row>
    <row r="1274" spans="1:4">
      <c r="A1274" s="121">
        <v>45510</v>
      </c>
      <c r="B1274" s="123">
        <v>345.81200000000001</v>
      </c>
      <c r="C1274">
        <v>450</v>
      </c>
      <c r="D1274">
        <v>440</v>
      </c>
    </row>
    <row r="1275" spans="1:4">
      <c r="A1275" s="121">
        <v>45511</v>
      </c>
      <c r="B1275" s="123">
        <v>341.80900000000003</v>
      </c>
      <c r="C1275">
        <v>450</v>
      </c>
      <c r="D1275">
        <v>440</v>
      </c>
    </row>
    <row r="1276" spans="1:4">
      <c r="A1276" s="121">
        <v>45512</v>
      </c>
      <c r="B1276" s="123">
        <v>338.142</v>
      </c>
      <c r="C1276">
        <v>450</v>
      </c>
      <c r="D1276">
        <v>440</v>
      </c>
    </row>
    <row r="1277" spans="1:4">
      <c r="A1277" s="121">
        <v>45513</v>
      </c>
      <c r="B1277" s="123">
        <v>340.17099999999999</v>
      </c>
      <c r="C1277">
        <v>450</v>
      </c>
      <c r="D1277">
        <v>440</v>
      </c>
    </row>
    <row r="1278" spans="1:4">
      <c r="A1278" s="121">
        <v>45516</v>
      </c>
      <c r="B1278" s="123">
        <v>342.892</v>
      </c>
      <c r="C1278">
        <v>450</v>
      </c>
      <c r="D1278">
        <v>440</v>
      </c>
    </row>
    <row r="1279" spans="1:4">
      <c r="A1279" s="121">
        <v>45517</v>
      </c>
      <c r="B1279" s="123">
        <v>347.286</v>
      </c>
      <c r="C1279">
        <v>450</v>
      </c>
      <c r="D1279">
        <v>440</v>
      </c>
    </row>
    <row r="1280" spans="1:4">
      <c r="A1280" s="121">
        <v>45518</v>
      </c>
      <c r="B1280" s="123">
        <v>338.83100000000002</v>
      </c>
      <c r="C1280">
        <v>450</v>
      </c>
      <c r="D1280">
        <v>440</v>
      </c>
    </row>
    <row r="1281" spans="1:4">
      <c r="A1281" s="121">
        <v>45519</v>
      </c>
      <c r="B1281" s="123">
        <v>326.87799999999999</v>
      </c>
      <c r="C1281">
        <v>450</v>
      </c>
      <c r="D1281">
        <v>440</v>
      </c>
    </row>
    <row r="1282" spans="1:4">
      <c r="A1282" s="121">
        <v>45520</v>
      </c>
      <c r="B1282" s="123">
        <v>323.33600000000001</v>
      </c>
      <c r="C1282">
        <v>450</v>
      </c>
      <c r="D1282">
        <v>440</v>
      </c>
    </row>
    <row r="1283" spans="1:4">
      <c r="A1283" s="121">
        <v>45523</v>
      </c>
      <c r="B1283" s="123">
        <v>321.13099999999997</v>
      </c>
      <c r="C1283">
        <v>450</v>
      </c>
      <c r="D1283">
        <v>440</v>
      </c>
    </row>
    <row r="1284" spans="1:4">
      <c r="A1284" s="121">
        <v>45524</v>
      </c>
      <c r="B1284" s="123">
        <v>323.54000000000002</v>
      </c>
      <c r="C1284">
        <v>450</v>
      </c>
      <c r="D1284">
        <v>440</v>
      </c>
    </row>
    <row r="1285" spans="1:4">
      <c r="A1285" s="121">
        <v>45525</v>
      </c>
      <c r="B1285" s="123">
        <v>327.33699999999999</v>
      </c>
      <c r="C1285">
        <v>450</v>
      </c>
      <c r="D1285">
        <v>440</v>
      </c>
    </row>
    <row r="1286" spans="1:4">
      <c r="A1286" s="121">
        <v>45526</v>
      </c>
      <c r="B1286" s="123">
        <v>322.471</v>
      </c>
      <c r="C1286">
        <v>450</v>
      </c>
      <c r="D1286">
        <v>440</v>
      </c>
    </row>
    <row r="1287" spans="1:4">
      <c r="A1287" s="121">
        <v>45527</v>
      </c>
      <c r="B1287" s="123">
        <v>323.78899999999999</v>
      </c>
      <c r="C1287">
        <v>450</v>
      </c>
      <c r="D1287">
        <v>440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097"/>
  <sheetViews>
    <sheetView topLeftCell="H1" zoomScale="70" zoomScaleNormal="70" workbookViewId="0">
      <selection activeCell="K34" sqref="K34"/>
    </sheetView>
  </sheetViews>
  <sheetFormatPr defaultRowHeight="15"/>
  <cols>
    <col min="1" max="1" width="10.7109375" style="7" bestFit="1" customWidth="1"/>
  </cols>
  <sheetData>
    <row r="1" spans="1:7">
      <c r="A1" s="7" t="s">
        <v>141</v>
      </c>
      <c r="B1" t="s">
        <v>1048</v>
      </c>
      <c r="C1" t="s">
        <v>1049</v>
      </c>
      <c r="D1" t="s">
        <v>1050</v>
      </c>
      <c r="E1" t="s">
        <v>1051</v>
      </c>
    </row>
    <row r="2" spans="1:7">
      <c r="A2" s="7">
        <v>39450</v>
      </c>
      <c r="B2">
        <f>INDEX('[4]Fed Funds rate'!B:B,MATCH('Figure 3.F.1.Panel 2'!A2,'[4]Fed Funds rate'!A:A,0))</f>
        <v>4.25</v>
      </c>
      <c r="C2">
        <v>-409.61</v>
      </c>
      <c r="D2">
        <f>INDEX([4]Treasury!B:B,MATCH('Figure 3.F.1.Panel 2'!A2,[4]Treasury!A:A,0))</f>
        <v>3.91</v>
      </c>
      <c r="E2">
        <v>-9.3260736694305706</v>
      </c>
    </row>
    <row r="3" spans="1:7">
      <c r="A3" s="7">
        <v>39451</v>
      </c>
      <c r="B3">
        <f>INDEX('[4]Fed Funds rate'!B:B,MATCH('Figure 3.F.1.Panel 2'!A3,'[4]Fed Funds rate'!A:A,0))</f>
        <v>4.18</v>
      </c>
      <c r="C3">
        <v>-409.86</v>
      </c>
      <c r="D3">
        <f>INDEX([4]Treasury!B:B,MATCH('Figure 3.F.1.Panel 2'!A3,[4]Treasury!A:A,0))</f>
        <v>3.88</v>
      </c>
      <c r="E3">
        <v>-9.2849450800505302</v>
      </c>
    </row>
    <row r="4" spans="1:7">
      <c r="A4" s="7">
        <v>39454</v>
      </c>
      <c r="B4">
        <f>INDEX('[4]Fed Funds rate'!B:B,MATCH('Figure 3.F.1.Panel 2'!A4,'[4]Fed Funds rate'!A:A,0))</f>
        <v>4.2699999999999996</v>
      </c>
      <c r="C4">
        <v>-410.39</v>
      </c>
      <c r="D4">
        <f>INDEX([4]Treasury!B:B,MATCH('Figure 3.F.1.Panel 2'!A4,[4]Treasury!A:A,0))</f>
        <v>3.86</v>
      </c>
      <c r="E4">
        <v>-9.1756026272586197</v>
      </c>
    </row>
    <row r="5" spans="1:7">
      <c r="A5" s="7">
        <v>39455</v>
      </c>
      <c r="B5">
        <f>INDEX('[4]Fed Funds rate'!B:B,MATCH('Figure 3.F.1.Panel 2'!A5,'[4]Fed Funds rate'!A:A,0))</f>
        <v>4.2699999999999996</v>
      </c>
      <c r="C5">
        <v>-411.23</v>
      </c>
      <c r="D5">
        <f>INDEX([4]Treasury!B:B,MATCH('Figure 3.F.1.Panel 2'!A5,[4]Treasury!A:A,0))</f>
        <v>3.86</v>
      </c>
      <c r="E5">
        <v>-8.9910149270596005</v>
      </c>
    </row>
    <row r="6" spans="1:7">
      <c r="A6" s="7">
        <v>39456</v>
      </c>
      <c r="B6">
        <f>INDEX('[4]Fed Funds rate'!B:B,MATCH('Figure 3.F.1.Panel 2'!A6,'[4]Fed Funds rate'!A:A,0))</f>
        <v>4.26</v>
      </c>
      <c r="C6">
        <v>-410.74</v>
      </c>
      <c r="D6">
        <f>INDEX([4]Treasury!B:B,MATCH('Figure 3.F.1.Panel 2'!A6,[4]Treasury!A:A,0))</f>
        <v>3.82</v>
      </c>
      <c r="E6">
        <v>-9.1301271624960201</v>
      </c>
    </row>
    <row r="7" spans="1:7">
      <c r="A7" s="7">
        <v>39457</v>
      </c>
      <c r="B7">
        <f>INDEX('[4]Fed Funds rate'!B:B,MATCH('Figure 3.F.1.Panel 2'!A7,'[4]Fed Funds rate'!A:A,0))</f>
        <v>4.26</v>
      </c>
      <c r="C7">
        <v>-410.65</v>
      </c>
      <c r="D7">
        <f>INDEX([4]Treasury!B:B,MATCH('Figure 3.F.1.Panel 2'!A7,[4]Treasury!A:A,0))</f>
        <v>3.91</v>
      </c>
      <c r="E7">
        <v>-9.1719276938792902</v>
      </c>
    </row>
    <row r="8" spans="1:7">
      <c r="A8" s="7">
        <v>39458</v>
      </c>
      <c r="B8">
        <f>INDEX('[4]Fed Funds rate'!B:B,MATCH('Figure 3.F.1.Panel 2'!A8,'[4]Fed Funds rate'!A:A,0))</f>
        <v>4.2300000000000004</v>
      </c>
      <c r="C8">
        <v>-410.87</v>
      </c>
      <c r="D8">
        <f>INDEX([4]Treasury!B:B,MATCH('Figure 3.F.1.Panel 2'!A8,[4]Treasury!A:A,0))</f>
        <v>3.82</v>
      </c>
      <c r="E8">
        <v>-9.1382548953830494</v>
      </c>
    </row>
    <row r="9" spans="1:7">
      <c r="A9" s="7">
        <v>39461</v>
      </c>
      <c r="B9">
        <f>INDEX('[4]Fed Funds rate'!B:B,MATCH('Figure 3.F.1.Panel 2'!A9,'[4]Fed Funds rate'!A:A,0))</f>
        <v>4.24</v>
      </c>
      <c r="C9">
        <v>-411.2</v>
      </c>
      <c r="D9">
        <f>INDEX([4]Treasury!B:B,MATCH('Figure 3.F.1.Panel 2'!A9,[4]Treasury!A:A,0))</f>
        <v>3.81</v>
      </c>
      <c r="E9">
        <v>-9.0778562159832692</v>
      </c>
    </row>
    <row r="10" spans="1:7">
      <c r="A10" s="7">
        <v>39462</v>
      </c>
      <c r="B10">
        <f>INDEX('[4]Fed Funds rate'!B:B,MATCH('Figure 3.F.1.Panel 2'!A10,'[4]Fed Funds rate'!A:A,0))</f>
        <v>4.24</v>
      </c>
      <c r="C10">
        <v>-411.53</v>
      </c>
      <c r="D10">
        <f>INDEX([4]Treasury!B:B,MATCH('Figure 3.F.1.Panel 2'!A10,[4]Treasury!A:A,0))</f>
        <v>3.72</v>
      </c>
      <c r="E10">
        <v>-9.0175219418930492</v>
      </c>
    </row>
    <row r="11" spans="1:7">
      <c r="A11" s="7">
        <v>39463</v>
      </c>
      <c r="B11">
        <f>INDEX('[4]Fed Funds rate'!B:B,MATCH('Figure 3.F.1.Panel 2'!A11,'[4]Fed Funds rate'!A:A,0))</f>
        <v>4.22</v>
      </c>
      <c r="C11">
        <v>-412.15</v>
      </c>
      <c r="D11">
        <f>INDEX([4]Treasury!B:B,MATCH('Figure 3.F.1.Panel 2'!A11,[4]Treasury!A:A,0))</f>
        <v>3.74</v>
      </c>
      <c r="E11">
        <v>-8.8868644716530891</v>
      </c>
      <c r="G11">
        <f>680/600*100-100</f>
        <v>13.333333333333329</v>
      </c>
    </row>
    <row r="12" spans="1:7">
      <c r="A12" s="7">
        <v>39464</v>
      </c>
      <c r="B12">
        <f>INDEX('[4]Fed Funds rate'!B:B,MATCH('Figure 3.F.1.Panel 2'!A12,'[4]Fed Funds rate'!A:A,0))</f>
        <v>4.2300000000000004</v>
      </c>
      <c r="C12">
        <v>-411.59</v>
      </c>
      <c r="D12">
        <f>INDEX([4]Treasury!B:B,MATCH('Figure 3.F.1.Panel 2'!A12,[4]Treasury!A:A,0))</f>
        <v>3.66</v>
      </c>
      <c r="E12">
        <v>-9.0427161830511906</v>
      </c>
    </row>
    <row r="13" spans="1:7">
      <c r="A13" s="7">
        <v>39465</v>
      </c>
      <c r="B13">
        <f>INDEX('[4]Fed Funds rate'!B:B,MATCH('Figure 3.F.1.Panel 2'!A13,'[4]Fed Funds rate'!A:A,0))</f>
        <v>4.17</v>
      </c>
      <c r="C13">
        <v>-410.74</v>
      </c>
      <c r="D13">
        <f>INDEX([4]Treasury!B:B,MATCH('Figure 3.F.1.Panel 2'!A13,[4]Treasury!A:A,0))</f>
        <v>3.66</v>
      </c>
      <c r="E13">
        <v>-9.2693323737510092</v>
      </c>
    </row>
    <row r="14" spans="1:7">
      <c r="A14" s="7">
        <v>39469</v>
      </c>
      <c r="B14">
        <f>INDEX('[4]Fed Funds rate'!B:B,MATCH('Figure 3.F.1.Panel 2'!A14,'[4]Fed Funds rate'!A:A,0))</f>
        <v>3.68</v>
      </c>
      <c r="C14">
        <v>-409.96</v>
      </c>
      <c r="D14">
        <f>INDEX([4]Treasury!B:B,MATCH('Figure 3.F.1.Panel 2'!A14,[4]Treasury!A:A,0))</f>
        <v>3.52</v>
      </c>
      <c r="E14">
        <v>-9.4793005272271103</v>
      </c>
    </row>
    <row r="15" spans="1:7">
      <c r="A15" s="7">
        <v>39470</v>
      </c>
      <c r="B15">
        <f>INDEX('[4]Fed Funds rate'!B:B,MATCH('Figure 3.F.1.Panel 2'!A15,'[4]Fed Funds rate'!A:A,0))</f>
        <v>3.43</v>
      </c>
      <c r="C15">
        <v>-410.74</v>
      </c>
      <c r="D15">
        <f>INDEX([4]Treasury!B:B,MATCH('Figure 3.F.1.Panel 2'!A15,[4]Treasury!A:A,0))</f>
        <v>3.51</v>
      </c>
      <c r="E15">
        <v>-9.3091052909300007</v>
      </c>
    </row>
    <row r="16" spans="1:7">
      <c r="A16" s="7">
        <v>39471</v>
      </c>
      <c r="B16">
        <f>INDEX('[4]Fed Funds rate'!B:B,MATCH('Figure 3.F.1.Panel 2'!A16,'[4]Fed Funds rate'!A:A,0))</f>
        <v>3.47</v>
      </c>
      <c r="C16">
        <v>-411.26</v>
      </c>
      <c r="D16">
        <f>INDEX([4]Treasury!B:B,MATCH('Figure 3.F.1.Panel 2'!A16,[4]Treasury!A:A,0))</f>
        <v>3.68</v>
      </c>
      <c r="E16">
        <v>-9.20247105128351</v>
      </c>
      <c r="G16">
        <f>940/700*100-100</f>
        <v>34.285714285714278</v>
      </c>
    </row>
    <row r="17" spans="1:5">
      <c r="A17" s="7">
        <v>39472</v>
      </c>
      <c r="B17">
        <f>INDEX('[4]Fed Funds rate'!B:B,MATCH('Figure 3.F.1.Panel 2'!A17,'[4]Fed Funds rate'!A:A,0))</f>
        <v>3.6</v>
      </c>
      <c r="C17">
        <v>-411.15</v>
      </c>
      <c r="D17">
        <f>INDEX([4]Treasury!B:B,MATCH('Figure 3.F.1.Panel 2'!A17,[4]Treasury!A:A,0))</f>
        <v>3.61</v>
      </c>
      <c r="E17">
        <v>-9.2491081573508591</v>
      </c>
    </row>
    <row r="18" spans="1:5">
      <c r="A18" s="7">
        <v>39475</v>
      </c>
      <c r="B18">
        <f>INDEX('[4]Fed Funds rate'!B:B,MATCH('Figure 3.F.1.Panel 2'!A18,'[4]Fed Funds rate'!A:A,0))</f>
        <v>3.5</v>
      </c>
      <c r="C18">
        <v>-411.41</v>
      </c>
      <c r="D18">
        <f>INDEX([4]Treasury!B:B,MATCH('Figure 3.F.1.Panel 2'!A18,[4]Treasury!A:A,0))</f>
        <v>3.61</v>
      </c>
      <c r="E18">
        <v>-9.2057773406754606</v>
      </c>
    </row>
    <row r="19" spans="1:5">
      <c r="A19" s="7">
        <v>39476</v>
      </c>
      <c r="B19">
        <f>INDEX('[4]Fed Funds rate'!B:B,MATCH('Figure 3.F.1.Panel 2'!A19,'[4]Fed Funds rate'!A:A,0))</f>
        <v>3.47</v>
      </c>
      <c r="C19">
        <v>-411.42</v>
      </c>
      <c r="D19">
        <f>INDEX([4]Treasury!B:B,MATCH('Figure 3.F.1.Panel 2'!A19,[4]Treasury!A:A,0))</f>
        <v>3.69</v>
      </c>
      <c r="E19">
        <v>-9.2232331631782891</v>
      </c>
    </row>
    <row r="20" spans="1:5">
      <c r="A20" s="7">
        <v>39477</v>
      </c>
      <c r="B20">
        <f>INDEX('[4]Fed Funds rate'!B:B,MATCH('Figure 3.F.1.Panel 2'!A20,'[4]Fed Funds rate'!A:A,0))</f>
        <v>3.26</v>
      </c>
      <c r="C20">
        <v>-411.72</v>
      </c>
      <c r="D20">
        <f>INDEX([4]Treasury!B:B,MATCH('Figure 3.F.1.Panel 2'!A20,[4]Treasury!A:A,0))</f>
        <v>3.78</v>
      </c>
      <c r="E20">
        <v>-9.1702280079003895</v>
      </c>
    </row>
    <row r="21" spans="1:5">
      <c r="A21" s="7">
        <v>39478</v>
      </c>
      <c r="B21">
        <f>INDEX('[4]Fed Funds rate'!B:B,MATCH('Figure 3.F.1.Panel 2'!A21,'[4]Fed Funds rate'!A:A,0))</f>
        <v>3.22</v>
      </c>
      <c r="C21">
        <v>-412.06</v>
      </c>
      <c r="D21">
        <f>INDEX([4]Treasury!B:B,MATCH('Figure 3.F.1.Panel 2'!A21,[4]Treasury!A:A,0))</f>
        <v>3.67</v>
      </c>
      <c r="E21">
        <v>-9.1075681503067401</v>
      </c>
    </row>
    <row r="22" spans="1:5">
      <c r="A22" s="7">
        <v>39479</v>
      </c>
      <c r="B22">
        <f>INDEX('[4]Fed Funds rate'!B:B,MATCH('Figure 3.F.1.Panel 2'!A22,'[4]Fed Funds rate'!A:A,0))</f>
        <v>3.12</v>
      </c>
      <c r="C22">
        <v>-412.48</v>
      </c>
      <c r="D22">
        <f>INDEX([4]Treasury!B:B,MATCH('Figure 3.F.1.Panel 2'!A22,[4]Treasury!A:A,0))</f>
        <v>3.62</v>
      </c>
      <c r="E22">
        <v>-9.0255796145207796</v>
      </c>
    </row>
    <row r="23" spans="1:5">
      <c r="A23" s="7">
        <v>39482</v>
      </c>
      <c r="B23">
        <f>INDEX('[4]Fed Funds rate'!B:B,MATCH('Figure 3.F.1.Panel 2'!A23,'[4]Fed Funds rate'!A:A,0))</f>
        <v>2.82</v>
      </c>
      <c r="C23">
        <v>-412.5</v>
      </c>
      <c r="D23">
        <f>INDEX([4]Treasury!B:B,MATCH('Figure 3.F.1.Panel 2'!A23,[4]Treasury!A:A,0))</f>
        <v>3.68</v>
      </c>
      <c r="E23">
        <v>-9.04061746984382</v>
      </c>
    </row>
    <row r="24" spans="1:5">
      <c r="A24" s="7">
        <v>39483</v>
      </c>
      <c r="B24">
        <f>INDEX('[4]Fed Funds rate'!B:B,MATCH('Figure 3.F.1.Panel 2'!A24,'[4]Fed Funds rate'!A:A,0))</f>
        <v>2.71</v>
      </c>
      <c r="C24">
        <v>-411.91</v>
      </c>
      <c r="D24">
        <f>INDEX([4]Treasury!B:B,MATCH('Figure 3.F.1.Panel 2'!A24,[4]Treasury!A:A,0))</f>
        <v>3.61</v>
      </c>
      <c r="E24">
        <v>-9.2036366164008996</v>
      </c>
    </row>
    <row r="25" spans="1:5">
      <c r="A25" s="7">
        <v>39484</v>
      </c>
      <c r="B25">
        <f>INDEX('[4]Fed Funds rate'!B:B,MATCH('Figure 3.F.1.Panel 2'!A25,'[4]Fed Funds rate'!A:A,0))</f>
        <v>2.94</v>
      </c>
      <c r="C25">
        <v>-411.9</v>
      </c>
      <c r="D25">
        <f>INDEX([4]Treasury!B:B,MATCH('Figure 3.F.1.Panel 2'!A25,[4]Treasury!A:A,0))</f>
        <v>3.61</v>
      </c>
      <c r="E25">
        <v>-9.2259508180303502</v>
      </c>
    </row>
    <row r="26" spans="1:5">
      <c r="A26" s="7">
        <v>39485</v>
      </c>
      <c r="B26">
        <f>INDEX('[4]Fed Funds rate'!B:B,MATCH('Figure 3.F.1.Panel 2'!A26,'[4]Fed Funds rate'!A:A,0))</f>
        <v>3.03</v>
      </c>
      <c r="C26">
        <v>-410.4</v>
      </c>
      <c r="D26">
        <f>INDEX([4]Treasury!B:B,MATCH('Figure 3.F.1.Panel 2'!A26,[4]Treasury!A:A,0))</f>
        <v>3.74</v>
      </c>
      <c r="E26">
        <v>-9.6106680337488797</v>
      </c>
    </row>
    <row r="27" spans="1:5">
      <c r="A27" s="7">
        <v>39486</v>
      </c>
      <c r="B27">
        <f>INDEX('[4]Fed Funds rate'!B:B,MATCH('Figure 3.F.1.Panel 2'!A27,'[4]Fed Funds rate'!A:A,0))</f>
        <v>3.05</v>
      </c>
      <c r="C27">
        <v>-407.8</v>
      </c>
      <c r="D27">
        <f>INDEX([4]Treasury!B:B,MATCH('Figure 3.F.1.Panel 2'!A27,[4]Treasury!A:A,0))</f>
        <v>3.64</v>
      </c>
      <c r="E27">
        <v>-10.266098062326501</v>
      </c>
    </row>
    <row r="28" spans="1:5">
      <c r="A28" s="7">
        <v>39489</v>
      </c>
      <c r="B28">
        <f>INDEX('[4]Fed Funds rate'!B:B,MATCH('Figure 3.F.1.Panel 2'!A28,'[4]Fed Funds rate'!A:A,0))</f>
        <v>2.88</v>
      </c>
      <c r="C28">
        <v>-408.12</v>
      </c>
      <c r="D28">
        <f>INDEX([4]Treasury!B:B,MATCH('Figure 3.F.1.Panel 2'!A28,[4]Treasury!A:A,0))</f>
        <v>3.62</v>
      </c>
      <c r="E28">
        <v>-10.2075454523775</v>
      </c>
    </row>
    <row r="29" spans="1:5">
      <c r="A29" s="7">
        <v>39490</v>
      </c>
      <c r="B29">
        <f>INDEX('[4]Fed Funds rate'!B:B,MATCH('Figure 3.F.1.Panel 2'!A29,'[4]Fed Funds rate'!A:A,0))</f>
        <v>2.91</v>
      </c>
      <c r="C29">
        <v>-409.1</v>
      </c>
      <c r="D29">
        <f>INDEX([4]Treasury!B:B,MATCH('Figure 3.F.1.Panel 2'!A29,[4]Treasury!A:A,0))</f>
        <v>3.66</v>
      </c>
      <c r="E29">
        <v>-9.9875942960289805</v>
      </c>
    </row>
    <row r="30" spans="1:5">
      <c r="A30" s="7">
        <v>39491</v>
      </c>
      <c r="B30">
        <f>INDEX('[4]Fed Funds rate'!B:B,MATCH('Figure 3.F.1.Panel 2'!A30,'[4]Fed Funds rate'!A:A,0))</f>
        <v>3.02</v>
      </c>
      <c r="C30">
        <v>-409.69</v>
      </c>
      <c r="D30">
        <f>INDEX([4]Treasury!B:B,MATCH('Figure 3.F.1.Panel 2'!A30,[4]Treasury!A:A,0))</f>
        <v>3.7</v>
      </c>
      <c r="E30">
        <v>-9.8633656306266104</v>
      </c>
    </row>
    <row r="31" spans="1:5">
      <c r="A31" s="7">
        <v>39492</v>
      </c>
      <c r="B31">
        <f>INDEX('[4]Fed Funds rate'!B:B,MATCH('Figure 3.F.1.Panel 2'!A31,'[4]Fed Funds rate'!A:A,0))</f>
        <v>3.03</v>
      </c>
      <c r="C31">
        <v>-408.97</v>
      </c>
      <c r="D31">
        <f>INDEX([4]Treasury!B:B,MATCH('Figure 3.F.1.Panel 2'!A31,[4]Treasury!A:A,0))</f>
        <v>3.85</v>
      </c>
      <c r="E31">
        <v>-10.0591493297574</v>
      </c>
    </row>
    <row r="32" spans="1:5">
      <c r="A32" s="7">
        <v>39493</v>
      </c>
      <c r="B32">
        <f>INDEX('[4]Fed Funds rate'!B:B,MATCH('Figure 3.F.1.Panel 2'!A32,'[4]Fed Funds rate'!A:A,0))</f>
        <v>2.97</v>
      </c>
      <c r="C32">
        <v>-408.22</v>
      </c>
      <c r="D32">
        <f>INDEX([4]Treasury!B:B,MATCH('Figure 3.F.1.Panel 2'!A32,[4]Treasury!A:A,0))</f>
        <v>3.76</v>
      </c>
      <c r="E32">
        <v>-10.262591680711299</v>
      </c>
    </row>
    <row r="33" spans="1:5">
      <c r="A33" s="7">
        <v>39497</v>
      </c>
      <c r="B33">
        <f>INDEX('[4]Fed Funds rate'!B:B,MATCH('Figure 3.F.1.Panel 2'!A33,'[4]Fed Funds rate'!A:A,0))</f>
        <v>2.94</v>
      </c>
      <c r="C33">
        <v>-407.93</v>
      </c>
      <c r="D33">
        <f>INDEX([4]Treasury!B:B,MATCH('Figure 3.F.1.Panel 2'!A33,[4]Treasury!A:A,0))</f>
        <v>3.89</v>
      </c>
      <c r="E33">
        <v>-10.353543506867901</v>
      </c>
    </row>
    <row r="34" spans="1:5">
      <c r="A34" s="7">
        <v>39498</v>
      </c>
      <c r="B34">
        <f>INDEX('[4]Fed Funds rate'!B:B,MATCH('Figure 3.F.1.Panel 2'!A34,'[4]Fed Funds rate'!A:A,0))</f>
        <v>3</v>
      </c>
      <c r="C34">
        <v>-407.32</v>
      </c>
      <c r="D34">
        <f>INDEX([4]Treasury!B:B,MATCH('Figure 3.F.1.Panel 2'!A34,[4]Treasury!A:A,0))</f>
        <v>3.93</v>
      </c>
      <c r="E34">
        <v>-10.523077337162301</v>
      </c>
    </row>
    <row r="35" spans="1:5">
      <c r="A35" s="7">
        <v>39499</v>
      </c>
      <c r="B35">
        <f>INDEX('[4]Fed Funds rate'!B:B,MATCH('Figure 3.F.1.Panel 2'!A35,'[4]Fed Funds rate'!A:A,0))</f>
        <v>3.01</v>
      </c>
      <c r="C35">
        <v>-408.29</v>
      </c>
      <c r="D35">
        <f>INDEX([4]Treasury!B:B,MATCH('Figure 3.F.1.Panel 2'!A35,[4]Treasury!A:A,0))</f>
        <v>3.77</v>
      </c>
      <c r="E35">
        <v>-10.305104899027</v>
      </c>
    </row>
    <row r="36" spans="1:5">
      <c r="A36" s="7">
        <v>39500</v>
      </c>
      <c r="B36">
        <f>INDEX('[4]Fed Funds rate'!B:B,MATCH('Figure 3.F.1.Panel 2'!A36,'[4]Fed Funds rate'!A:A,0))</f>
        <v>2.97</v>
      </c>
      <c r="C36">
        <v>-408.89</v>
      </c>
      <c r="D36">
        <f>INDEX([4]Treasury!B:B,MATCH('Figure 3.F.1.Panel 2'!A36,[4]Treasury!A:A,0))</f>
        <v>3.79</v>
      </c>
      <c r="E36">
        <v>-10.178144854780999</v>
      </c>
    </row>
    <row r="37" spans="1:5">
      <c r="A37" s="7">
        <v>39503</v>
      </c>
      <c r="B37">
        <f>INDEX('[4]Fed Funds rate'!B:B,MATCH('Figure 3.F.1.Panel 2'!A37,'[4]Fed Funds rate'!A:A,0))</f>
        <v>3</v>
      </c>
      <c r="C37">
        <v>-408.94</v>
      </c>
      <c r="D37">
        <f>INDEX([4]Treasury!B:B,MATCH('Figure 3.F.1.Panel 2'!A37,[4]Treasury!A:A,0))</f>
        <v>3.91</v>
      </c>
      <c r="E37">
        <v>-10.1858038284608</v>
      </c>
    </row>
    <row r="38" spans="1:5">
      <c r="A38" s="7">
        <v>39504</v>
      </c>
      <c r="B38">
        <f>INDEX('[4]Fed Funds rate'!B:B,MATCH('Figure 3.F.1.Panel 2'!A38,'[4]Fed Funds rate'!A:A,0))</f>
        <v>2.85</v>
      </c>
      <c r="C38">
        <v>-409.95</v>
      </c>
      <c r="D38">
        <f>INDEX([4]Treasury!B:B,MATCH('Figure 3.F.1.Panel 2'!A38,[4]Treasury!A:A,0))</f>
        <v>3.88</v>
      </c>
      <c r="E38">
        <v>-9.9590147790192898</v>
      </c>
    </row>
    <row r="39" spans="1:5">
      <c r="A39" s="7">
        <v>39505</v>
      </c>
      <c r="B39">
        <f>INDEX('[4]Fed Funds rate'!B:B,MATCH('Figure 3.F.1.Panel 2'!A39,'[4]Fed Funds rate'!A:A,0))</f>
        <v>2.93</v>
      </c>
      <c r="C39">
        <v>-409.96</v>
      </c>
      <c r="D39">
        <f>INDEX([4]Treasury!B:B,MATCH('Figure 3.F.1.Panel 2'!A39,[4]Treasury!A:A,0))</f>
        <v>3.85</v>
      </c>
      <c r="E39">
        <v>-9.9764619397151293</v>
      </c>
    </row>
    <row r="40" spans="1:5">
      <c r="A40" s="7">
        <v>39506</v>
      </c>
      <c r="B40">
        <f>INDEX('[4]Fed Funds rate'!B:B,MATCH('Figure 3.F.1.Panel 2'!A40,'[4]Fed Funds rate'!A:A,0))</f>
        <v>3.06</v>
      </c>
      <c r="C40">
        <v>-410.82</v>
      </c>
      <c r="D40">
        <f>INDEX([4]Treasury!B:B,MATCH('Figure 3.F.1.Panel 2'!A40,[4]Treasury!A:A,0))</f>
        <v>3.71</v>
      </c>
      <c r="E40">
        <v>-9.7867915522622297</v>
      </c>
    </row>
    <row r="41" spans="1:5">
      <c r="A41" s="7">
        <v>39507</v>
      </c>
      <c r="B41">
        <f>INDEX('[4]Fed Funds rate'!B:B,MATCH('Figure 3.F.1.Panel 2'!A41,'[4]Fed Funds rate'!A:A,0))</f>
        <v>3.01</v>
      </c>
      <c r="C41">
        <v>-411.37</v>
      </c>
      <c r="D41">
        <f>INDEX([4]Treasury!B:B,MATCH('Figure 3.F.1.Panel 2'!A41,[4]Treasury!A:A,0))</f>
        <v>3.53</v>
      </c>
      <c r="E41">
        <v>-9.6728889572250392</v>
      </c>
    </row>
    <row r="42" spans="1:5">
      <c r="A42" s="7">
        <v>39510</v>
      </c>
      <c r="B42">
        <f>INDEX('[4]Fed Funds rate'!B:B,MATCH('Figure 3.F.1.Panel 2'!A42,'[4]Fed Funds rate'!A:A,0))</f>
        <v>3.1</v>
      </c>
      <c r="C42">
        <v>-410.72</v>
      </c>
      <c r="D42">
        <f>INDEX([4]Treasury!B:B,MATCH('Figure 3.F.1.Panel 2'!A42,[4]Treasury!A:A,0))</f>
        <v>3.54</v>
      </c>
      <c r="E42">
        <v>-9.8509089790996995</v>
      </c>
    </row>
    <row r="43" spans="1:5">
      <c r="A43" s="7">
        <v>39511</v>
      </c>
      <c r="B43">
        <f>INDEX('[4]Fed Funds rate'!B:B,MATCH('Figure 3.F.1.Panel 2'!A43,'[4]Fed Funds rate'!A:A,0))</f>
        <v>2.9</v>
      </c>
      <c r="C43">
        <v>-411</v>
      </c>
      <c r="D43">
        <f>INDEX([4]Treasury!B:B,MATCH('Figure 3.F.1.Panel 2'!A43,[4]Treasury!A:A,0))</f>
        <v>3.63</v>
      </c>
      <c r="E43">
        <v>-9.8026456924068199</v>
      </c>
    </row>
    <row r="44" spans="1:5">
      <c r="A44" s="7">
        <v>39512</v>
      </c>
      <c r="B44">
        <f>INDEX('[4]Fed Funds rate'!B:B,MATCH('Figure 3.F.1.Panel 2'!A44,'[4]Fed Funds rate'!A:A,0))</f>
        <v>2.93</v>
      </c>
      <c r="C44">
        <v>-411.38</v>
      </c>
      <c r="D44">
        <f>INDEX([4]Treasury!B:B,MATCH('Figure 3.F.1.Panel 2'!A44,[4]Treasury!A:A,0))</f>
        <v>3.7</v>
      </c>
      <c r="E44">
        <v>-9.7301174370625105</v>
      </c>
    </row>
    <row r="45" spans="1:5">
      <c r="A45" s="7">
        <v>39513</v>
      </c>
      <c r="B45">
        <f>INDEX('[4]Fed Funds rate'!B:B,MATCH('Figure 3.F.1.Panel 2'!A45,'[4]Fed Funds rate'!A:A,0))</f>
        <v>2.99</v>
      </c>
      <c r="C45">
        <v>-410.66</v>
      </c>
      <c r="D45">
        <f>INDEX([4]Treasury!B:B,MATCH('Figure 3.F.1.Panel 2'!A45,[4]Treasury!A:A,0))</f>
        <v>3.62</v>
      </c>
      <c r="E45">
        <v>-9.9251778887190696</v>
      </c>
    </row>
    <row r="46" spans="1:5">
      <c r="A46" s="7">
        <v>39514</v>
      </c>
      <c r="B46">
        <f>INDEX('[4]Fed Funds rate'!B:B,MATCH('Figure 3.F.1.Panel 2'!A46,'[4]Fed Funds rate'!A:A,0))</f>
        <v>2.96</v>
      </c>
      <c r="C46">
        <v>-409.59</v>
      </c>
      <c r="D46">
        <f>INDEX([4]Treasury!B:B,MATCH('Figure 3.F.1.Panel 2'!A46,[4]Treasury!A:A,0))</f>
        <v>3.56</v>
      </c>
      <c r="E46">
        <v>-10.2059605536926</v>
      </c>
    </row>
    <row r="47" spans="1:5">
      <c r="A47" s="7">
        <v>39517</v>
      </c>
      <c r="B47">
        <f>INDEX('[4]Fed Funds rate'!B:B,MATCH('Figure 3.F.1.Panel 2'!A47,'[4]Fed Funds rate'!A:A,0))</f>
        <v>2.99</v>
      </c>
      <c r="C47">
        <v>-409.61</v>
      </c>
      <c r="D47">
        <f>INDEX([4]Treasury!B:B,MATCH('Figure 3.F.1.Panel 2'!A47,[4]Treasury!A:A,0))</f>
        <v>3.46</v>
      </c>
      <c r="E47">
        <v>-10.220964189200201</v>
      </c>
    </row>
    <row r="48" spans="1:5">
      <c r="A48" s="7">
        <v>39518</v>
      </c>
      <c r="B48">
        <f>INDEX('[4]Fed Funds rate'!B:B,MATCH('Figure 3.F.1.Panel 2'!A48,'[4]Fed Funds rate'!A:A,0))</f>
        <v>2.95</v>
      </c>
      <c r="C48">
        <v>-409.87</v>
      </c>
      <c r="D48">
        <f>INDEX([4]Treasury!B:B,MATCH('Figure 3.F.1.Panel 2'!A48,[4]Treasury!A:A,0))</f>
        <v>3.6</v>
      </c>
      <c r="E48">
        <v>-10.177395760517401</v>
      </c>
    </row>
    <row r="49" spans="1:5">
      <c r="A49" s="7">
        <v>39519</v>
      </c>
      <c r="B49">
        <f>INDEX('[4]Fed Funds rate'!B:B,MATCH('Figure 3.F.1.Panel 2'!A49,'[4]Fed Funds rate'!A:A,0))</f>
        <v>2.97</v>
      </c>
      <c r="C49">
        <v>-410.83</v>
      </c>
      <c r="D49">
        <f>INDEX([4]Treasury!B:B,MATCH('Figure 3.F.1.Panel 2'!A49,[4]Treasury!A:A,0))</f>
        <v>3.49</v>
      </c>
      <c r="E49">
        <v>-9.9633354693865996</v>
      </c>
    </row>
    <row r="50" spans="1:5">
      <c r="A50" s="7">
        <v>39520</v>
      </c>
      <c r="B50">
        <f>INDEX('[4]Fed Funds rate'!B:B,MATCH('Figure 3.F.1.Panel 2'!A50,'[4]Fed Funds rate'!A:A,0))</f>
        <v>2.98</v>
      </c>
      <c r="C50">
        <v>-409.86</v>
      </c>
      <c r="D50">
        <f>INDEX([4]Treasury!B:B,MATCH('Figure 3.F.1.Panel 2'!A50,[4]Treasury!A:A,0))</f>
        <v>3.56</v>
      </c>
      <c r="E50">
        <v>-10.2196084804481</v>
      </c>
    </row>
    <row r="51" spans="1:5">
      <c r="A51" s="7">
        <v>39521</v>
      </c>
      <c r="B51">
        <f>INDEX('[4]Fed Funds rate'!B:B,MATCH('Figure 3.F.1.Panel 2'!A51,'[4]Fed Funds rate'!A:A,0))</f>
        <v>2.99</v>
      </c>
      <c r="C51">
        <v>-409.59</v>
      </c>
      <c r="D51">
        <f>INDEX([4]Treasury!B:B,MATCH('Figure 3.F.1.Panel 2'!A51,[4]Treasury!A:A,0))</f>
        <v>3.44</v>
      </c>
      <c r="E51">
        <v>-10.305392785996601</v>
      </c>
    </row>
    <row r="52" spans="1:5">
      <c r="A52" s="7">
        <v>39524</v>
      </c>
      <c r="B52">
        <f>INDEX('[4]Fed Funds rate'!B:B,MATCH('Figure 3.F.1.Panel 2'!A52,'[4]Fed Funds rate'!A:A,0))</f>
        <v>2.69</v>
      </c>
      <c r="C52">
        <v>-408.51</v>
      </c>
      <c r="D52">
        <f>INDEX([4]Treasury!B:B,MATCH('Figure 3.F.1.Panel 2'!A52,[4]Treasury!A:A,0))</f>
        <v>3.34</v>
      </c>
      <c r="E52">
        <v>-10.589305785979599</v>
      </c>
    </row>
    <row r="53" spans="1:5">
      <c r="A53" s="7">
        <v>39525</v>
      </c>
      <c r="B53">
        <f>INDEX('[4]Fed Funds rate'!B:B,MATCH('Figure 3.F.1.Panel 2'!A53,'[4]Fed Funds rate'!A:A,0))</f>
        <v>2.16</v>
      </c>
      <c r="C53">
        <v>-411.03</v>
      </c>
      <c r="D53">
        <f>INDEX([4]Treasury!B:B,MATCH('Figure 3.F.1.Panel 2'!A53,[4]Treasury!A:A,0))</f>
        <v>3.48</v>
      </c>
      <c r="E53">
        <v>-9.9942111561755294</v>
      </c>
    </row>
    <row r="54" spans="1:5">
      <c r="A54" s="7">
        <v>39526</v>
      </c>
      <c r="B54">
        <f>INDEX('[4]Fed Funds rate'!B:B,MATCH('Figure 3.F.1.Panel 2'!A54,'[4]Fed Funds rate'!A:A,0))</f>
        <v>2.08</v>
      </c>
      <c r="C54">
        <v>-411.7</v>
      </c>
      <c r="D54">
        <f>INDEX([4]Treasury!B:B,MATCH('Figure 3.F.1.Panel 2'!A54,[4]Treasury!A:A,0))</f>
        <v>3.38</v>
      </c>
      <c r="E54">
        <v>-9.8512251739976993</v>
      </c>
    </row>
    <row r="55" spans="1:5">
      <c r="A55" s="7">
        <v>39527</v>
      </c>
      <c r="B55">
        <f>INDEX('[4]Fed Funds rate'!B:B,MATCH('Figure 3.F.1.Panel 2'!A55,'[4]Fed Funds rate'!A:A,0))</f>
        <v>2.2200000000000002</v>
      </c>
      <c r="C55">
        <v>-411.94</v>
      </c>
      <c r="D55">
        <f>INDEX([4]Treasury!B:B,MATCH('Figure 3.F.1.Panel 2'!A55,[4]Treasury!A:A,0))</f>
        <v>3.34</v>
      </c>
      <c r="E55">
        <v>-9.8128337250537907</v>
      </c>
    </row>
    <row r="56" spans="1:5">
      <c r="A56" s="7">
        <v>39531</v>
      </c>
      <c r="B56">
        <f>INDEX('[4]Fed Funds rate'!B:B,MATCH('Figure 3.F.1.Panel 2'!A56,'[4]Fed Funds rate'!A:A,0))</f>
        <v>2.08</v>
      </c>
      <c r="C56">
        <v>-412</v>
      </c>
      <c r="D56">
        <f>INDEX([4]Treasury!B:B,MATCH('Figure 3.F.1.Panel 2'!A56,[4]Treasury!A:A,0))</f>
        <v>3.56</v>
      </c>
      <c r="E56">
        <v>-9.81815599780691</v>
      </c>
    </row>
    <row r="57" spans="1:5">
      <c r="A57" s="7">
        <v>39532</v>
      </c>
      <c r="B57">
        <f>INDEX('[4]Fed Funds rate'!B:B,MATCH('Figure 3.F.1.Panel 2'!A57,'[4]Fed Funds rate'!A:A,0))</f>
        <v>2.42</v>
      </c>
      <c r="C57">
        <v>-412.2</v>
      </c>
      <c r="D57">
        <f>INDEX([4]Treasury!B:B,MATCH('Figure 3.F.1.Panel 2'!A57,[4]Treasury!A:A,0))</f>
        <v>3.51</v>
      </c>
      <c r="E57">
        <v>-9.7895105261261506</v>
      </c>
    </row>
    <row r="58" spans="1:5">
      <c r="A58" s="7">
        <v>39533</v>
      </c>
      <c r="B58">
        <f>INDEX('[4]Fed Funds rate'!B:B,MATCH('Figure 3.F.1.Panel 2'!A58,'[4]Fed Funds rate'!A:A,0))</f>
        <v>2.2999999999999998</v>
      </c>
      <c r="C58">
        <v>-411.82</v>
      </c>
      <c r="D58">
        <f>INDEX([4]Treasury!B:B,MATCH('Figure 3.F.1.Panel 2'!A58,[4]Treasury!A:A,0))</f>
        <v>3.51</v>
      </c>
      <c r="E58">
        <v>-9.9016277416545702</v>
      </c>
    </row>
    <row r="59" spans="1:5">
      <c r="A59" s="7">
        <v>39534</v>
      </c>
      <c r="B59">
        <f>INDEX('[4]Fed Funds rate'!B:B,MATCH('Figure 3.F.1.Panel 2'!A59,'[4]Fed Funds rate'!A:A,0))</f>
        <v>2.27</v>
      </c>
      <c r="C59">
        <v>-411.56</v>
      </c>
      <c r="D59">
        <f>INDEX([4]Treasury!B:B,MATCH('Figure 3.F.1.Panel 2'!A59,[4]Treasury!A:A,0))</f>
        <v>3.56</v>
      </c>
      <c r="E59">
        <v>-9.9846684956358995</v>
      </c>
    </row>
    <row r="60" spans="1:5">
      <c r="A60" s="7">
        <v>39535</v>
      </c>
      <c r="B60">
        <f>INDEX('[4]Fed Funds rate'!B:B,MATCH('Figure 3.F.1.Panel 2'!A60,'[4]Fed Funds rate'!A:A,0))</f>
        <v>2.09</v>
      </c>
      <c r="C60">
        <v>-411.41</v>
      </c>
      <c r="D60">
        <f>INDEX([4]Treasury!B:B,MATCH('Figure 3.F.1.Panel 2'!A60,[4]Treasury!A:A,0))</f>
        <v>3.47</v>
      </c>
      <c r="E60">
        <v>-10.041008265247299</v>
      </c>
    </row>
    <row r="61" spans="1:5">
      <c r="A61" s="7">
        <v>39538</v>
      </c>
      <c r="B61">
        <f>INDEX('[4]Fed Funds rate'!B:B,MATCH('Figure 3.F.1.Panel 2'!A61,'[4]Fed Funds rate'!A:A,0))</f>
        <v>2.5099999999999998</v>
      </c>
      <c r="C61">
        <v>-411.2</v>
      </c>
      <c r="D61">
        <f>INDEX([4]Treasury!B:B,MATCH('Figure 3.F.1.Panel 2'!A61,[4]Treasury!A:A,0))</f>
        <v>3.45</v>
      </c>
      <c r="E61">
        <v>-10.111951702167801</v>
      </c>
    </row>
    <row r="62" spans="1:5">
      <c r="A62" s="7">
        <v>39539</v>
      </c>
      <c r="B62">
        <f>INDEX('[4]Fed Funds rate'!B:B,MATCH('Figure 3.F.1.Panel 2'!A62,'[4]Fed Funds rate'!A:A,0))</f>
        <v>2.38</v>
      </c>
      <c r="C62">
        <v>-411.13</v>
      </c>
      <c r="D62">
        <f>INDEX([4]Treasury!B:B,MATCH('Figure 3.F.1.Panel 2'!A62,[4]Treasury!A:A,0))</f>
        <v>3.57</v>
      </c>
      <c r="E62">
        <v>-10.1488629306471</v>
      </c>
    </row>
    <row r="63" spans="1:5">
      <c r="A63" s="7">
        <v>39540</v>
      </c>
      <c r="B63">
        <f>INDEX('[4]Fed Funds rate'!B:B,MATCH('Figure 3.F.1.Panel 2'!A63,'[4]Fed Funds rate'!A:A,0))</f>
        <v>2.1800000000000002</v>
      </c>
      <c r="C63">
        <v>-411.74</v>
      </c>
      <c r="D63">
        <f>INDEX([4]Treasury!B:B,MATCH('Figure 3.F.1.Panel 2'!A63,[4]Treasury!A:A,0))</f>
        <v>3.6</v>
      </c>
      <c r="E63">
        <v>-10.020487762907299</v>
      </c>
    </row>
    <row r="64" spans="1:5">
      <c r="A64" s="7">
        <v>39541</v>
      </c>
      <c r="B64">
        <f>INDEX('[4]Fed Funds rate'!B:B,MATCH('Figure 3.F.1.Panel 2'!A64,'[4]Fed Funds rate'!A:A,0))</f>
        <v>2.19</v>
      </c>
      <c r="C64">
        <v>-412.34</v>
      </c>
      <c r="D64">
        <f>INDEX([4]Treasury!B:B,MATCH('Figure 3.F.1.Panel 2'!A64,[4]Treasury!A:A,0))</f>
        <v>3.61</v>
      </c>
      <c r="E64">
        <v>-9.8947572371383696</v>
      </c>
    </row>
    <row r="65" spans="1:5">
      <c r="A65" s="7">
        <v>39542</v>
      </c>
      <c r="B65">
        <f>INDEX('[4]Fed Funds rate'!B:B,MATCH('Figure 3.F.1.Panel 2'!A65,'[4]Fed Funds rate'!A:A,0))</f>
        <v>2.2599999999999998</v>
      </c>
      <c r="C65">
        <v>-413.65</v>
      </c>
      <c r="D65">
        <f>INDEX([4]Treasury!B:B,MATCH('Figure 3.F.1.Panel 2'!A65,[4]Treasury!A:A,0))</f>
        <v>3.5</v>
      </c>
      <c r="E65">
        <v>-9.5974482767103293</v>
      </c>
    </row>
    <row r="66" spans="1:5">
      <c r="A66" s="7">
        <v>39545</v>
      </c>
      <c r="B66">
        <f>INDEX('[4]Fed Funds rate'!B:B,MATCH('Figure 3.F.1.Panel 2'!A66,'[4]Fed Funds rate'!A:A,0))</f>
        <v>2.2400000000000002</v>
      </c>
      <c r="C66">
        <v>-414.17</v>
      </c>
      <c r="D66">
        <f>INDEX([4]Treasury!B:B,MATCH('Figure 3.F.1.Panel 2'!A66,[4]Treasury!A:A,0))</f>
        <v>3.57</v>
      </c>
      <c r="E66">
        <v>-9.4917035118221502</v>
      </c>
    </row>
    <row r="67" spans="1:5">
      <c r="A67" s="7">
        <v>39546</v>
      </c>
      <c r="B67">
        <f>INDEX('[4]Fed Funds rate'!B:B,MATCH('Figure 3.F.1.Panel 2'!A67,'[4]Fed Funds rate'!A:A,0))</f>
        <v>2.23</v>
      </c>
      <c r="C67">
        <v>-414.56</v>
      </c>
      <c r="D67">
        <f>INDEX([4]Treasury!B:B,MATCH('Figure 3.F.1.Panel 2'!A67,[4]Treasury!A:A,0))</f>
        <v>3.58</v>
      </c>
      <c r="E67">
        <v>-9.4174700124391304</v>
      </c>
    </row>
    <row r="68" spans="1:5">
      <c r="A68" s="7">
        <v>39547</v>
      </c>
      <c r="B68">
        <f>INDEX('[4]Fed Funds rate'!B:B,MATCH('Figure 3.F.1.Panel 2'!A68,'[4]Fed Funds rate'!A:A,0))</f>
        <v>2.2000000000000002</v>
      </c>
      <c r="C68">
        <v>-415.21</v>
      </c>
      <c r="D68">
        <f>INDEX([4]Treasury!B:B,MATCH('Figure 3.F.1.Panel 2'!A68,[4]Treasury!A:A,0))</f>
        <v>3.49</v>
      </c>
      <c r="E68">
        <v>-9.2806864842594905</v>
      </c>
    </row>
    <row r="69" spans="1:5">
      <c r="A69" s="7">
        <v>39548</v>
      </c>
      <c r="B69">
        <f>INDEX('[4]Fed Funds rate'!B:B,MATCH('Figure 3.F.1.Panel 2'!A69,'[4]Fed Funds rate'!A:A,0))</f>
        <v>2.2999999999999998</v>
      </c>
      <c r="C69">
        <v>-415.72</v>
      </c>
      <c r="D69">
        <f>INDEX([4]Treasury!B:B,MATCH('Figure 3.F.1.Panel 2'!A69,[4]Treasury!A:A,0))</f>
        <v>3.55</v>
      </c>
      <c r="E69">
        <v>-9.1778188690948301</v>
      </c>
    </row>
    <row r="70" spans="1:5">
      <c r="A70" s="7">
        <v>39549</v>
      </c>
      <c r="B70">
        <f>INDEX('[4]Fed Funds rate'!B:B,MATCH('Figure 3.F.1.Panel 2'!A70,'[4]Fed Funds rate'!A:A,0))</f>
        <v>2.37</v>
      </c>
      <c r="C70">
        <v>-416.46</v>
      </c>
      <c r="D70">
        <f>INDEX([4]Treasury!B:B,MATCH('Figure 3.F.1.Panel 2'!A70,[4]Treasury!A:A,0))</f>
        <v>3.49</v>
      </c>
      <c r="E70">
        <v>-9.0198591043680292</v>
      </c>
    </row>
    <row r="71" spans="1:5">
      <c r="A71" s="7">
        <v>39552</v>
      </c>
      <c r="B71">
        <f>INDEX('[4]Fed Funds rate'!B:B,MATCH('Figure 3.F.1.Panel 2'!A71,'[4]Fed Funds rate'!A:A,0))</f>
        <v>2.3199999999999998</v>
      </c>
      <c r="C71">
        <v>-416.58</v>
      </c>
      <c r="D71">
        <f>INDEX([4]Treasury!B:B,MATCH('Figure 3.F.1.Panel 2'!A71,[4]Treasury!A:A,0))</f>
        <v>3.53</v>
      </c>
      <c r="E71">
        <v>-9.0109353825106293</v>
      </c>
    </row>
    <row r="72" spans="1:5">
      <c r="A72" s="7">
        <v>39553</v>
      </c>
      <c r="B72">
        <f>INDEX('[4]Fed Funds rate'!B:B,MATCH('Figure 3.F.1.Panel 2'!A72,'[4]Fed Funds rate'!A:A,0))</f>
        <v>2.3199999999999998</v>
      </c>
      <c r="C72">
        <v>-416.59</v>
      </c>
      <c r="D72">
        <f>INDEX([4]Treasury!B:B,MATCH('Figure 3.F.1.Panel 2'!A72,[4]Treasury!A:A,0))</f>
        <v>3.6</v>
      </c>
      <c r="E72">
        <v>-9.0284213297851394</v>
      </c>
    </row>
    <row r="73" spans="1:5">
      <c r="A73" s="7">
        <v>39554</v>
      </c>
      <c r="B73">
        <f>INDEX('[4]Fed Funds rate'!B:B,MATCH('Figure 3.F.1.Panel 2'!A73,'[4]Fed Funds rate'!A:A,0))</f>
        <v>2.35</v>
      </c>
      <c r="C73">
        <v>-416.7</v>
      </c>
      <c r="D73">
        <f>INDEX([4]Treasury!B:B,MATCH('Figure 3.F.1.Panel 2'!A73,[4]Treasury!A:A,0))</f>
        <v>3.72</v>
      </c>
      <c r="E73">
        <v>-9.0219063727315607</v>
      </c>
    </row>
    <row r="74" spans="1:5">
      <c r="A74" s="7">
        <v>39555</v>
      </c>
      <c r="B74">
        <f>INDEX('[4]Fed Funds rate'!B:B,MATCH('Figure 3.F.1.Panel 2'!A74,'[4]Fed Funds rate'!A:A,0))</f>
        <v>2.37</v>
      </c>
      <c r="C74">
        <v>-415.89</v>
      </c>
      <c r="D74">
        <f>INDEX([4]Treasury!B:B,MATCH('Figure 3.F.1.Panel 2'!A74,[4]Treasury!A:A,0))</f>
        <v>3.75</v>
      </c>
      <c r="E74">
        <v>-9.2363664078562806</v>
      </c>
    </row>
    <row r="75" spans="1:5">
      <c r="A75" s="7">
        <v>39556</v>
      </c>
      <c r="B75">
        <f>INDEX('[4]Fed Funds rate'!B:B,MATCH('Figure 3.F.1.Panel 2'!A75,'[4]Fed Funds rate'!A:A,0))</f>
        <v>2.3199999999999998</v>
      </c>
      <c r="C75">
        <v>-415.33</v>
      </c>
      <c r="D75">
        <f>INDEX([4]Treasury!B:B,MATCH('Figure 3.F.1.Panel 2'!A75,[4]Treasury!A:A,0))</f>
        <v>3.77</v>
      </c>
      <c r="E75">
        <v>-9.3909945454292902</v>
      </c>
    </row>
    <row r="76" spans="1:5">
      <c r="A76" s="7">
        <v>39559</v>
      </c>
      <c r="B76">
        <f>INDEX('[4]Fed Funds rate'!B:B,MATCH('Figure 3.F.1.Panel 2'!A76,'[4]Fed Funds rate'!A:A,0))</f>
        <v>2.2799999999999998</v>
      </c>
      <c r="C76">
        <v>-415.08</v>
      </c>
      <c r="D76">
        <f>INDEX([4]Treasury!B:B,MATCH('Figure 3.F.1.Panel 2'!A76,[4]Treasury!A:A,0))</f>
        <v>3.75</v>
      </c>
      <c r="E76">
        <v>-9.4710921784820794</v>
      </c>
    </row>
    <row r="77" spans="1:5">
      <c r="A77" s="7">
        <v>39560</v>
      </c>
      <c r="B77">
        <f>INDEX('[4]Fed Funds rate'!B:B,MATCH('Figure 3.F.1.Panel 2'!A77,'[4]Fed Funds rate'!A:A,0))</f>
        <v>1.99</v>
      </c>
      <c r="C77">
        <v>-414.7</v>
      </c>
      <c r="D77">
        <f>INDEX([4]Treasury!B:B,MATCH('Figure 3.F.1.Panel 2'!A77,[4]Treasury!A:A,0))</f>
        <v>3.74</v>
      </c>
      <c r="E77">
        <v>-9.5825691352200604</v>
      </c>
    </row>
    <row r="78" spans="1:5">
      <c r="A78" s="7">
        <v>39561</v>
      </c>
      <c r="B78">
        <f>INDEX('[4]Fed Funds rate'!B:B,MATCH('Figure 3.F.1.Panel 2'!A78,'[4]Fed Funds rate'!A:A,0))</f>
        <v>2.1800000000000002</v>
      </c>
      <c r="C78">
        <v>-414.73</v>
      </c>
      <c r="D78">
        <f>INDEX([4]Treasury!B:B,MATCH('Figure 3.F.1.Panel 2'!A78,[4]Treasury!A:A,0))</f>
        <v>3.77</v>
      </c>
      <c r="E78">
        <v>-9.5952216579092902</v>
      </c>
    </row>
    <row r="79" spans="1:5">
      <c r="A79" s="7">
        <v>39562</v>
      </c>
      <c r="B79">
        <f>INDEX('[4]Fed Funds rate'!B:B,MATCH('Figure 3.F.1.Panel 2'!A79,'[4]Fed Funds rate'!A:A,0))</f>
        <v>2.2599999999999998</v>
      </c>
      <c r="C79">
        <v>-413.87</v>
      </c>
      <c r="D79">
        <f>INDEX([4]Treasury!B:B,MATCH('Figure 3.F.1.Panel 2'!A79,[4]Treasury!A:A,0))</f>
        <v>3.87</v>
      </c>
      <c r="E79">
        <v>-9.8226871855309792</v>
      </c>
    </row>
    <row r="80" spans="1:5">
      <c r="A80" s="7">
        <v>39563</v>
      </c>
      <c r="B80">
        <f>INDEX('[4]Fed Funds rate'!B:B,MATCH('Figure 3.F.1.Panel 2'!A80,'[4]Fed Funds rate'!A:A,0))</f>
        <v>2.2799999999999998</v>
      </c>
      <c r="C80">
        <v>-413.04</v>
      </c>
      <c r="D80">
        <f>INDEX([4]Treasury!B:B,MATCH('Figure 3.F.1.Panel 2'!A80,[4]Treasury!A:A,0))</f>
        <v>3.91</v>
      </c>
      <c r="E80">
        <v>-10.043321015518799</v>
      </c>
    </row>
    <row r="81" spans="1:5">
      <c r="A81" s="7">
        <v>39566</v>
      </c>
      <c r="B81">
        <f>INDEX('[4]Fed Funds rate'!B:B,MATCH('Figure 3.F.1.Panel 2'!A81,'[4]Fed Funds rate'!A:A,0))</f>
        <v>2.29</v>
      </c>
      <c r="C81">
        <v>-413.54</v>
      </c>
      <c r="D81">
        <f>INDEX([4]Treasury!B:B,MATCH('Figure 3.F.1.Panel 2'!A81,[4]Treasury!A:A,0))</f>
        <v>3.86</v>
      </c>
      <c r="E81">
        <v>-9.9422269750828001</v>
      </c>
    </row>
    <row r="82" spans="1:5">
      <c r="A82" s="7">
        <v>39567</v>
      </c>
      <c r="B82">
        <f>INDEX('[4]Fed Funds rate'!B:B,MATCH('Figure 3.F.1.Panel 2'!A82,'[4]Fed Funds rate'!A:A,0))</f>
        <v>2.21</v>
      </c>
      <c r="C82">
        <v>-414.37</v>
      </c>
      <c r="D82">
        <f>INDEX([4]Treasury!B:B,MATCH('Figure 3.F.1.Panel 2'!A82,[4]Treasury!A:A,0))</f>
        <v>3.85</v>
      </c>
      <c r="E82">
        <v>-9.7616084195152499</v>
      </c>
    </row>
    <row r="83" spans="1:5">
      <c r="A83" s="7">
        <v>39568</v>
      </c>
      <c r="B83">
        <f>INDEX('[4]Fed Funds rate'!B:B,MATCH('Figure 3.F.1.Panel 2'!A83,'[4]Fed Funds rate'!A:A,0))</f>
        <v>2.37</v>
      </c>
      <c r="C83">
        <v>-415.36</v>
      </c>
      <c r="D83">
        <f>INDEX([4]Treasury!B:B,MATCH('Figure 3.F.1.Panel 2'!A83,[4]Treasury!A:A,0))</f>
        <v>3.77</v>
      </c>
      <c r="E83">
        <v>-9.5428628572399194</v>
      </c>
    </row>
    <row r="84" spans="1:5">
      <c r="A84" s="7">
        <v>39569</v>
      </c>
      <c r="B84">
        <f>INDEX('[4]Fed Funds rate'!B:B,MATCH('Figure 3.F.1.Panel 2'!A84,'[4]Fed Funds rate'!A:A,0))</f>
        <v>2.16</v>
      </c>
      <c r="C84">
        <v>-417.37</v>
      </c>
      <c r="D84">
        <f>INDEX([4]Treasury!B:B,MATCH('Figure 3.F.1.Panel 2'!A84,[4]Treasury!A:A,0))</f>
        <v>3.78</v>
      </c>
      <c r="E84">
        <v>-9.0799988017214392</v>
      </c>
    </row>
    <row r="85" spans="1:5">
      <c r="A85" s="7">
        <v>39570</v>
      </c>
      <c r="B85">
        <f>INDEX('[4]Fed Funds rate'!B:B,MATCH('Figure 3.F.1.Panel 2'!A85,'[4]Fed Funds rate'!A:A,0))</f>
        <v>1.88</v>
      </c>
      <c r="C85">
        <v>-417.18</v>
      </c>
      <c r="D85">
        <f>INDEX([4]Treasury!B:B,MATCH('Figure 3.F.1.Panel 2'!A85,[4]Treasury!A:A,0))</f>
        <v>3.89</v>
      </c>
      <c r="E85">
        <v>-9.1454187137658192</v>
      </c>
    </row>
    <row r="86" spans="1:5">
      <c r="A86" s="7">
        <v>39573</v>
      </c>
      <c r="B86">
        <f>INDEX('[4]Fed Funds rate'!B:B,MATCH('Figure 3.F.1.Panel 2'!A86,'[4]Fed Funds rate'!A:A,0))</f>
        <v>1.85</v>
      </c>
      <c r="C86">
        <v>-417.08</v>
      </c>
      <c r="D86">
        <f>INDEX([4]Treasury!B:B,MATCH('Figure 3.F.1.Panel 2'!A86,[4]Treasury!A:A,0))</f>
        <v>3.88</v>
      </c>
      <c r="E86">
        <v>-9.1892784432029604</v>
      </c>
    </row>
    <row r="87" spans="1:5">
      <c r="A87" s="7">
        <v>39574</v>
      </c>
      <c r="B87">
        <f>INDEX('[4]Fed Funds rate'!B:B,MATCH('Figure 3.F.1.Panel 2'!A87,'[4]Fed Funds rate'!A:A,0))</f>
        <v>1.91</v>
      </c>
      <c r="C87">
        <v>-416.97</v>
      </c>
      <c r="D87">
        <f>INDEX([4]Treasury!B:B,MATCH('Figure 3.F.1.Panel 2'!A87,[4]Treasury!A:A,0))</f>
        <v>3.93</v>
      </c>
      <c r="E87">
        <v>-9.2355421439622205</v>
      </c>
    </row>
    <row r="88" spans="1:5">
      <c r="A88" s="7">
        <v>39575</v>
      </c>
      <c r="B88">
        <f>INDEX('[4]Fed Funds rate'!B:B,MATCH('Figure 3.F.1.Panel 2'!A88,'[4]Fed Funds rate'!A:A,0))</f>
        <v>2.0099999999999998</v>
      </c>
      <c r="C88">
        <v>-416.42</v>
      </c>
      <c r="D88">
        <f>INDEX([4]Treasury!B:B,MATCH('Figure 3.F.1.Panel 2'!A88,[4]Treasury!A:A,0))</f>
        <v>3.87</v>
      </c>
      <c r="E88">
        <v>-9.3874195701905503</v>
      </c>
    </row>
    <row r="89" spans="1:5">
      <c r="A89" s="7">
        <v>39576</v>
      </c>
      <c r="B89">
        <f>INDEX('[4]Fed Funds rate'!B:B,MATCH('Figure 3.F.1.Panel 2'!A89,'[4]Fed Funds rate'!A:A,0))</f>
        <v>1.99</v>
      </c>
      <c r="C89">
        <v>-416.44</v>
      </c>
      <c r="D89">
        <f>INDEX([4]Treasury!B:B,MATCH('Figure 3.F.1.Panel 2'!A89,[4]Treasury!A:A,0))</f>
        <v>3.79</v>
      </c>
      <c r="E89">
        <v>-9.40250322199085</v>
      </c>
    </row>
    <row r="90" spans="1:5">
      <c r="A90" s="7">
        <v>39577</v>
      </c>
      <c r="B90">
        <f>INDEX('[4]Fed Funds rate'!B:B,MATCH('Figure 3.F.1.Panel 2'!A90,'[4]Fed Funds rate'!A:A,0))</f>
        <v>1.97</v>
      </c>
      <c r="C90">
        <v>-416.31</v>
      </c>
      <c r="D90">
        <f>INDEX([4]Treasury!B:B,MATCH('Figure 3.F.1.Panel 2'!A90,[4]Treasury!A:A,0))</f>
        <v>3.77</v>
      </c>
      <c r="E90">
        <v>-9.4536114545254506</v>
      </c>
    </row>
    <row r="91" spans="1:5">
      <c r="A91" s="7">
        <v>39580</v>
      </c>
      <c r="B91">
        <f>INDEX('[4]Fed Funds rate'!B:B,MATCH('Figure 3.F.1.Panel 2'!A91,'[4]Fed Funds rate'!A:A,0))</f>
        <v>1.88</v>
      </c>
      <c r="C91">
        <v>-416.35</v>
      </c>
      <c r="D91">
        <f>INDEX([4]Treasury!B:B,MATCH('Figure 3.F.1.Panel 2'!A91,[4]Treasury!A:A,0))</f>
        <v>3.78</v>
      </c>
      <c r="E91">
        <v>-9.4638900655951304</v>
      </c>
    </row>
    <row r="92" spans="1:5">
      <c r="A92" s="7">
        <v>39581</v>
      </c>
      <c r="B92">
        <f>INDEX('[4]Fed Funds rate'!B:B,MATCH('Figure 3.F.1.Panel 2'!A92,'[4]Fed Funds rate'!A:A,0))</f>
        <v>1.93</v>
      </c>
      <c r="C92">
        <v>-415.42</v>
      </c>
      <c r="D92">
        <f>INDEX([4]Treasury!B:B,MATCH('Figure 3.F.1.Panel 2'!A92,[4]Treasury!A:A,0))</f>
        <v>3.9</v>
      </c>
      <c r="E92">
        <v>-9.7073960402339008</v>
      </c>
    </row>
    <row r="93" spans="1:5">
      <c r="A93" s="7">
        <v>39582</v>
      </c>
      <c r="B93">
        <f>INDEX('[4]Fed Funds rate'!B:B,MATCH('Figure 3.F.1.Panel 2'!A93,'[4]Fed Funds rate'!A:A,0))</f>
        <v>2.0299999999999998</v>
      </c>
      <c r="C93">
        <v>-414.83</v>
      </c>
      <c r="D93">
        <f>INDEX([4]Treasury!B:B,MATCH('Figure 3.F.1.Panel 2'!A93,[4]Treasury!A:A,0))</f>
        <v>3.92</v>
      </c>
      <c r="E93">
        <v>-9.8694082981502298</v>
      </c>
    </row>
    <row r="94" spans="1:5">
      <c r="A94" s="7">
        <v>39583</v>
      </c>
      <c r="B94">
        <f>INDEX('[4]Fed Funds rate'!B:B,MATCH('Figure 3.F.1.Panel 2'!A94,'[4]Fed Funds rate'!A:A,0))</f>
        <v>2.0299999999999998</v>
      </c>
      <c r="C94">
        <v>-415.6</v>
      </c>
      <c r="D94">
        <f>INDEX([4]Treasury!B:B,MATCH('Figure 3.F.1.Panel 2'!A94,[4]Treasury!A:A,0))</f>
        <v>3.83</v>
      </c>
      <c r="E94">
        <v>-9.7038485160716093</v>
      </c>
    </row>
    <row r="95" spans="1:5">
      <c r="A95" s="7">
        <v>39584</v>
      </c>
      <c r="B95">
        <f>INDEX('[4]Fed Funds rate'!B:B,MATCH('Figure 3.F.1.Panel 2'!A95,'[4]Fed Funds rate'!A:A,0))</f>
        <v>1.91</v>
      </c>
      <c r="C95">
        <v>-417.27</v>
      </c>
      <c r="D95">
        <f>INDEX([4]Treasury!B:B,MATCH('Figure 3.F.1.Panel 2'!A95,[4]Treasury!A:A,0))</f>
        <v>3.85</v>
      </c>
      <c r="E95">
        <v>-9.3227113720274701</v>
      </c>
    </row>
    <row r="96" spans="1:5">
      <c r="A96" s="7">
        <v>39587</v>
      </c>
      <c r="B96">
        <f>INDEX('[4]Fed Funds rate'!B:B,MATCH('Figure 3.F.1.Panel 2'!A96,'[4]Fed Funds rate'!A:A,0))</f>
        <v>1.95</v>
      </c>
      <c r="C96">
        <v>-417.53</v>
      </c>
      <c r="D96">
        <f>INDEX([4]Treasury!B:B,MATCH('Figure 3.F.1.Panel 2'!A96,[4]Treasury!A:A,0))</f>
        <v>3.83</v>
      </c>
      <c r="E96">
        <v>-9.2803073600622294</v>
      </c>
    </row>
    <row r="97" spans="1:5">
      <c r="A97" s="7">
        <v>39588</v>
      </c>
      <c r="B97">
        <f>INDEX('[4]Fed Funds rate'!B:B,MATCH('Figure 3.F.1.Panel 2'!A97,'[4]Fed Funds rate'!A:A,0))</f>
        <v>1.99</v>
      </c>
      <c r="C97">
        <v>-417.96</v>
      </c>
      <c r="D97">
        <f>INDEX([4]Treasury!B:B,MATCH('Figure 3.F.1.Panel 2'!A97,[4]Treasury!A:A,0))</f>
        <v>3.78</v>
      </c>
      <c r="E97">
        <v>-9.1972600989179192</v>
      </c>
    </row>
    <row r="98" spans="1:5">
      <c r="A98" s="7">
        <v>39589</v>
      </c>
      <c r="B98">
        <f>INDEX('[4]Fed Funds rate'!B:B,MATCH('Figure 3.F.1.Panel 2'!A98,'[4]Fed Funds rate'!A:A,0))</f>
        <v>2.0299999999999998</v>
      </c>
      <c r="C98">
        <v>-418.33</v>
      </c>
      <c r="D98">
        <f>INDEX([4]Treasury!B:B,MATCH('Figure 3.F.1.Panel 2'!A98,[4]Treasury!A:A,0))</f>
        <v>3.81</v>
      </c>
      <c r="E98">
        <v>-9.1286603941199402</v>
      </c>
    </row>
    <row r="99" spans="1:5">
      <c r="A99" s="7">
        <v>39590</v>
      </c>
      <c r="B99">
        <f>INDEX('[4]Fed Funds rate'!B:B,MATCH('Figure 3.F.1.Panel 2'!A99,'[4]Fed Funds rate'!A:A,0))</f>
        <v>2.0499999999999998</v>
      </c>
      <c r="C99">
        <v>-416.99</v>
      </c>
      <c r="D99">
        <f>INDEX([4]Treasury!B:B,MATCH('Figure 3.F.1.Panel 2'!A99,[4]Treasury!A:A,0))</f>
        <v>3.92</v>
      </c>
      <c r="E99">
        <v>-9.4693821474754696</v>
      </c>
    </row>
    <row r="100" spans="1:5">
      <c r="A100" s="7">
        <v>39591</v>
      </c>
      <c r="B100">
        <f>INDEX('[4]Fed Funds rate'!B:B,MATCH('Figure 3.F.1.Panel 2'!A100,'[4]Fed Funds rate'!A:A,0))</f>
        <v>1.99</v>
      </c>
      <c r="C100">
        <v>-416.83</v>
      </c>
      <c r="D100">
        <f>INDEX([4]Treasury!B:B,MATCH('Figure 3.F.1.Panel 2'!A100,[4]Treasury!A:A,0))</f>
        <v>3.85</v>
      </c>
      <c r="E100">
        <v>-9.5276460810845194</v>
      </c>
    </row>
    <row r="101" spans="1:5">
      <c r="A101" s="7">
        <v>39595</v>
      </c>
      <c r="B101">
        <f>INDEX('[4]Fed Funds rate'!B:B,MATCH('Figure 3.F.1.Panel 2'!A101,'[4]Fed Funds rate'!A:A,0))</f>
        <v>2.23</v>
      </c>
      <c r="C101">
        <v>-416.18</v>
      </c>
      <c r="D101">
        <f>INDEX([4]Treasury!B:B,MATCH('Figure 3.F.1.Panel 2'!A101,[4]Treasury!A:A,0))</f>
        <v>3.93</v>
      </c>
      <c r="E101">
        <v>-9.7035930063860807</v>
      </c>
    </row>
    <row r="102" spans="1:5">
      <c r="A102" s="7">
        <v>39596</v>
      </c>
      <c r="B102">
        <f>INDEX('[4]Fed Funds rate'!B:B,MATCH('Figure 3.F.1.Panel 2'!A102,'[4]Fed Funds rate'!A:A,0))</f>
        <v>2.08</v>
      </c>
      <c r="C102">
        <v>-415.42</v>
      </c>
      <c r="D102">
        <f>INDEX([4]Treasury!B:B,MATCH('Figure 3.F.1.Panel 2'!A102,[4]Treasury!A:A,0))</f>
        <v>4.03</v>
      </c>
      <c r="E102">
        <v>-9.9062595786000394</v>
      </c>
    </row>
    <row r="103" spans="1:5">
      <c r="A103" s="7">
        <v>39597</v>
      </c>
      <c r="B103">
        <f>INDEX('[4]Fed Funds rate'!B:B,MATCH('Figure 3.F.1.Panel 2'!A103,'[4]Fed Funds rate'!A:A,0))</f>
        <v>2.0099999999999998</v>
      </c>
      <c r="C103">
        <v>-414.78</v>
      </c>
      <c r="D103">
        <f>INDEX([4]Treasury!B:B,MATCH('Figure 3.F.1.Panel 2'!A103,[4]Treasury!A:A,0))</f>
        <v>4.08</v>
      </c>
      <c r="E103">
        <v>-10.0803256597603</v>
      </c>
    </row>
    <row r="104" spans="1:5">
      <c r="A104" s="7">
        <v>39598</v>
      </c>
      <c r="B104">
        <f>INDEX('[4]Fed Funds rate'!B:B,MATCH('Figure 3.F.1.Panel 2'!A104,'[4]Fed Funds rate'!A:A,0))</f>
        <v>1.98</v>
      </c>
      <c r="C104">
        <v>-415.87</v>
      </c>
      <c r="D104">
        <f>INDEX([4]Treasury!B:B,MATCH('Figure 3.F.1.Panel 2'!A104,[4]Treasury!A:A,0))</f>
        <v>4.0599999999999996</v>
      </c>
      <c r="E104">
        <v>-9.8377667671402307</v>
      </c>
    </row>
    <row r="105" spans="1:5">
      <c r="A105" s="7">
        <v>39601</v>
      </c>
      <c r="B105">
        <f>INDEX('[4]Fed Funds rate'!B:B,MATCH('Figure 3.F.1.Panel 2'!A105,'[4]Fed Funds rate'!A:A,0))</f>
        <v>2.06</v>
      </c>
      <c r="C105">
        <v>-416.74</v>
      </c>
      <c r="D105">
        <f>INDEX([4]Treasury!B:B,MATCH('Figure 3.F.1.Panel 2'!A105,[4]Treasury!A:A,0))</f>
        <v>3.98</v>
      </c>
      <c r="E105">
        <v>-9.6486716225770106</v>
      </c>
    </row>
    <row r="106" spans="1:5">
      <c r="A106" s="7">
        <v>39602</v>
      </c>
      <c r="B106">
        <f>INDEX('[4]Fed Funds rate'!B:B,MATCH('Figure 3.F.1.Panel 2'!A106,'[4]Fed Funds rate'!A:A,0))</f>
        <v>1.95</v>
      </c>
      <c r="C106">
        <v>-417.47</v>
      </c>
      <c r="D106">
        <f>INDEX([4]Treasury!B:B,MATCH('Figure 3.F.1.Panel 2'!A106,[4]Treasury!A:A,0))</f>
        <v>3.92</v>
      </c>
      <c r="E106">
        <v>-9.4935420180759102</v>
      </c>
    </row>
    <row r="107" spans="1:5">
      <c r="A107" s="7">
        <v>39603</v>
      </c>
      <c r="B107">
        <f>INDEX('[4]Fed Funds rate'!B:B,MATCH('Figure 3.F.1.Panel 2'!A107,'[4]Fed Funds rate'!A:A,0))</f>
        <v>1.98</v>
      </c>
      <c r="C107">
        <v>-417.44</v>
      </c>
      <c r="D107">
        <f>INDEX([4]Treasury!B:B,MATCH('Figure 3.F.1.Panel 2'!A107,[4]Treasury!A:A,0))</f>
        <v>3.98</v>
      </c>
      <c r="E107">
        <v>-9.5206147409089592</v>
      </c>
    </row>
    <row r="108" spans="1:5">
      <c r="A108" s="7">
        <v>39604</v>
      </c>
      <c r="B108">
        <f>INDEX('[4]Fed Funds rate'!B:B,MATCH('Figure 3.F.1.Panel 2'!A108,'[4]Fed Funds rate'!A:A,0))</f>
        <v>1.98</v>
      </c>
      <c r="C108">
        <v>-416.74</v>
      </c>
      <c r="D108">
        <f>INDEX([4]Treasury!B:B,MATCH('Figure 3.F.1.Panel 2'!A108,[4]Treasury!A:A,0))</f>
        <v>4.0599999999999996</v>
      </c>
      <c r="E108">
        <v>-9.7083305810155007</v>
      </c>
    </row>
    <row r="109" spans="1:5">
      <c r="A109" s="7">
        <v>39605</v>
      </c>
      <c r="B109">
        <f>INDEX('[4]Fed Funds rate'!B:B,MATCH('Figure 3.F.1.Panel 2'!A109,'[4]Fed Funds rate'!A:A,0))</f>
        <v>2.0099999999999998</v>
      </c>
      <c r="C109">
        <v>-417.12</v>
      </c>
      <c r="D109">
        <f>INDEX([4]Treasury!B:B,MATCH('Figure 3.F.1.Panel 2'!A109,[4]Treasury!A:A,0))</f>
        <v>3.94</v>
      </c>
      <c r="E109">
        <v>-9.6370744880596195</v>
      </c>
    </row>
    <row r="110" spans="1:5">
      <c r="A110" s="7">
        <v>39608</v>
      </c>
      <c r="B110">
        <f>INDEX('[4]Fed Funds rate'!B:B,MATCH('Figure 3.F.1.Panel 2'!A110,'[4]Fed Funds rate'!A:A,0))</f>
        <v>2.02</v>
      </c>
      <c r="C110">
        <v>-416.79</v>
      </c>
      <c r="D110">
        <f>INDEX([4]Treasury!B:B,MATCH('Figure 3.F.1.Panel 2'!A110,[4]Treasury!A:A,0))</f>
        <v>4.0199999999999996</v>
      </c>
      <c r="E110">
        <v>-9.7361060308579592</v>
      </c>
    </row>
    <row r="111" spans="1:5">
      <c r="A111" s="7">
        <v>39609</v>
      </c>
      <c r="B111">
        <f>INDEX('[4]Fed Funds rate'!B:B,MATCH('Figure 3.F.1.Panel 2'!A111,'[4]Fed Funds rate'!A:A,0))</f>
        <v>1.96</v>
      </c>
      <c r="C111">
        <v>-415.12</v>
      </c>
      <c r="D111">
        <f>INDEX([4]Treasury!B:B,MATCH('Figure 3.F.1.Panel 2'!A111,[4]Treasury!A:A,0))</f>
        <v>4.1100000000000003</v>
      </c>
      <c r="E111">
        <v>-10.157478610695099</v>
      </c>
    </row>
    <row r="112" spans="1:5">
      <c r="A112" s="7">
        <v>39610</v>
      </c>
      <c r="B112">
        <f>INDEX('[4]Fed Funds rate'!B:B,MATCH('Figure 3.F.1.Panel 2'!A112,'[4]Fed Funds rate'!A:A,0))</f>
        <v>1.95</v>
      </c>
      <c r="C112">
        <v>-415.11</v>
      </c>
      <c r="D112">
        <f>INDEX([4]Treasury!B:B,MATCH('Figure 3.F.1.Panel 2'!A112,[4]Treasury!A:A,0))</f>
        <v>4.0999999999999996</v>
      </c>
      <c r="E112">
        <v>-10.179773880251901</v>
      </c>
    </row>
    <row r="113" spans="1:5">
      <c r="A113" s="7">
        <v>39611</v>
      </c>
      <c r="B113">
        <f>INDEX('[4]Fed Funds rate'!B:B,MATCH('Figure 3.F.1.Panel 2'!A113,'[4]Fed Funds rate'!A:A,0))</f>
        <v>2.0099999999999998</v>
      </c>
      <c r="C113">
        <v>-413.33</v>
      </c>
      <c r="D113">
        <f>INDEX([4]Treasury!B:B,MATCH('Figure 3.F.1.Panel 2'!A113,[4]Treasury!A:A,0))</f>
        <v>4.2300000000000004</v>
      </c>
      <c r="E113">
        <v>-10.629384171078801</v>
      </c>
    </row>
    <row r="114" spans="1:5">
      <c r="A114" s="7">
        <v>39612</v>
      </c>
      <c r="B114">
        <f>INDEX('[4]Fed Funds rate'!B:B,MATCH('Figure 3.F.1.Panel 2'!A114,'[4]Fed Funds rate'!A:A,0))</f>
        <v>2.02</v>
      </c>
      <c r="C114">
        <v>-412.46</v>
      </c>
      <c r="D114">
        <f>INDEX([4]Treasury!B:B,MATCH('Figure 3.F.1.Panel 2'!A114,[4]Treasury!A:A,0))</f>
        <v>4.2699999999999996</v>
      </c>
      <c r="E114">
        <v>-10.8599778613304</v>
      </c>
    </row>
    <row r="115" spans="1:5">
      <c r="A115" s="7">
        <v>39615</v>
      </c>
      <c r="B115">
        <f>INDEX('[4]Fed Funds rate'!B:B,MATCH('Figure 3.F.1.Panel 2'!A115,'[4]Fed Funds rate'!A:A,0))</f>
        <v>2.06</v>
      </c>
      <c r="C115">
        <v>-412.01</v>
      </c>
      <c r="D115">
        <f>INDEX([4]Treasury!B:B,MATCH('Figure 3.F.1.Panel 2'!A115,[4]Treasury!A:A,0))</f>
        <v>4.25</v>
      </c>
      <c r="E115">
        <v>-10.989025193974699</v>
      </c>
    </row>
    <row r="116" spans="1:5">
      <c r="A116" s="7">
        <v>39616</v>
      </c>
      <c r="B116">
        <f>INDEX('[4]Fed Funds rate'!B:B,MATCH('Figure 3.F.1.Panel 2'!A116,'[4]Fed Funds rate'!A:A,0))</f>
        <v>1.87</v>
      </c>
      <c r="C116">
        <v>-412.34</v>
      </c>
      <c r="D116">
        <f>INDEX([4]Treasury!B:B,MATCH('Figure 3.F.1.Panel 2'!A116,[4]Treasury!A:A,0))</f>
        <v>4.2300000000000004</v>
      </c>
      <c r="E116">
        <v>-10.928848390037899</v>
      </c>
    </row>
    <row r="117" spans="1:5">
      <c r="A117" s="7">
        <v>39617</v>
      </c>
      <c r="B117">
        <f>INDEX('[4]Fed Funds rate'!B:B,MATCH('Figure 3.F.1.Panel 2'!A117,'[4]Fed Funds rate'!A:A,0))</f>
        <v>1.84</v>
      </c>
      <c r="C117">
        <v>-413.25</v>
      </c>
      <c r="D117">
        <f>INDEX([4]Treasury!B:B,MATCH('Figure 3.F.1.Panel 2'!A117,[4]Treasury!A:A,0))</f>
        <v>4.16</v>
      </c>
      <c r="E117">
        <v>-10.728286169750501</v>
      </c>
    </row>
    <row r="118" spans="1:5">
      <c r="A118" s="7">
        <v>39618</v>
      </c>
      <c r="B118">
        <f>INDEX('[4]Fed Funds rate'!B:B,MATCH('Figure 3.F.1.Panel 2'!A118,'[4]Fed Funds rate'!A:A,0))</f>
        <v>1.94</v>
      </c>
      <c r="C118">
        <v>-412.26</v>
      </c>
      <c r="D118">
        <f>INDEX([4]Treasury!B:B,MATCH('Figure 3.F.1.Panel 2'!A118,[4]Treasury!A:A,0))</f>
        <v>4.22</v>
      </c>
      <c r="E118">
        <v>-10.9880242835003</v>
      </c>
    </row>
    <row r="119" spans="1:5">
      <c r="A119" s="7">
        <v>39619</v>
      </c>
      <c r="B119">
        <f>INDEX('[4]Fed Funds rate'!B:B,MATCH('Figure 3.F.1.Panel 2'!A119,'[4]Fed Funds rate'!A:A,0))</f>
        <v>1.99</v>
      </c>
      <c r="C119">
        <v>-411.59</v>
      </c>
      <c r="D119">
        <f>INDEX([4]Treasury!B:B,MATCH('Figure 3.F.1.Panel 2'!A119,[4]Treasury!A:A,0))</f>
        <v>4.16</v>
      </c>
      <c r="E119">
        <v>-11.1705615531859</v>
      </c>
    </row>
    <row r="120" spans="1:5">
      <c r="A120" s="7">
        <v>39622</v>
      </c>
      <c r="B120">
        <f>INDEX('[4]Fed Funds rate'!B:B,MATCH('Figure 3.F.1.Panel 2'!A120,'[4]Fed Funds rate'!A:A,0))</f>
        <v>1.98</v>
      </c>
      <c r="C120">
        <v>-410.94</v>
      </c>
      <c r="D120">
        <f>INDEX([4]Treasury!B:B,MATCH('Figure 3.F.1.Panel 2'!A120,[4]Treasury!A:A,0))</f>
        <v>4.1900000000000004</v>
      </c>
      <c r="E120">
        <v>-11.3484967934249</v>
      </c>
    </row>
    <row r="121" spans="1:5">
      <c r="A121" s="7">
        <v>39623</v>
      </c>
      <c r="B121">
        <f>INDEX('[4]Fed Funds rate'!B:B,MATCH('Figure 3.F.1.Panel 2'!A121,'[4]Fed Funds rate'!A:A,0))</f>
        <v>1.93</v>
      </c>
      <c r="C121">
        <v>-410.35</v>
      </c>
      <c r="D121">
        <f>INDEX([4]Treasury!B:B,MATCH('Figure 3.F.1.Panel 2'!A121,[4]Treasury!A:A,0))</f>
        <v>4.0999999999999996</v>
      </c>
      <c r="E121">
        <v>-11.5120594853328</v>
      </c>
    </row>
    <row r="122" spans="1:5">
      <c r="A122" s="7">
        <v>39624</v>
      </c>
      <c r="B122">
        <f>INDEX('[4]Fed Funds rate'!B:B,MATCH('Figure 3.F.1.Panel 2'!A122,'[4]Fed Funds rate'!A:A,0))</f>
        <v>1.97</v>
      </c>
      <c r="C122">
        <v>-409.75</v>
      </c>
      <c r="D122">
        <f>INDEX([4]Treasury!B:B,MATCH('Figure 3.F.1.Panel 2'!A122,[4]Treasury!A:A,0))</f>
        <v>4.12</v>
      </c>
      <c r="E122">
        <v>-11.6782693810139</v>
      </c>
    </row>
    <row r="123" spans="1:5">
      <c r="A123" s="7">
        <v>39625</v>
      </c>
      <c r="B123">
        <f>INDEX('[4]Fed Funds rate'!B:B,MATCH('Figure 3.F.1.Panel 2'!A123,'[4]Fed Funds rate'!A:A,0))</f>
        <v>2.0499999999999998</v>
      </c>
      <c r="C123">
        <v>-407.88</v>
      </c>
      <c r="D123">
        <f>INDEX([4]Treasury!B:B,MATCH('Figure 3.F.1.Panel 2'!A123,[4]Treasury!A:A,0))</f>
        <v>4.07</v>
      </c>
      <c r="E123">
        <v>-12.1555760390291</v>
      </c>
    </row>
    <row r="124" spans="1:5">
      <c r="A124" s="7">
        <v>39626</v>
      </c>
      <c r="B124">
        <f>INDEX('[4]Fed Funds rate'!B:B,MATCH('Figure 3.F.1.Panel 2'!A124,'[4]Fed Funds rate'!A:A,0))</f>
        <v>1.99</v>
      </c>
      <c r="C124">
        <v>-407.38</v>
      </c>
      <c r="D124">
        <f>INDEX([4]Treasury!B:B,MATCH('Figure 3.F.1.Panel 2'!A124,[4]Treasury!A:A,0))</f>
        <v>3.99</v>
      </c>
      <c r="E124">
        <v>-12.2981225498876</v>
      </c>
    </row>
    <row r="125" spans="1:5">
      <c r="A125" s="7">
        <v>39629</v>
      </c>
      <c r="B125">
        <f>INDEX('[4]Fed Funds rate'!B:B,MATCH('Figure 3.F.1.Panel 2'!A125,'[4]Fed Funds rate'!A:A,0))</f>
        <v>2.4700000000000002</v>
      </c>
      <c r="C125">
        <v>-407.86</v>
      </c>
      <c r="D125">
        <f>INDEX([4]Treasury!B:B,MATCH('Figure 3.F.1.Panel 2'!A125,[4]Treasury!A:A,0))</f>
        <v>3.99</v>
      </c>
      <c r="E125">
        <v>-12.200252036463301</v>
      </c>
    </row>
    <row r="126" spans="1:5">
      <c r="A126" s="7">
        <v>39630</v>
      </c>
      <c r="B126">
        <f>INDEX('[4]Fed Funds rate'!B:B,MATCH('Figure 3.F.1.Panel 2'!A126,'[4]Fed Funds rate'!A:A,0))</f>
        <v>2.11</v>
      </c>
      <c r="C126">
        <v>-406.62</v>
      </c>
      <c r="D126">
        <f>INDEX([4]Treasury!B:B,MATCH('Figure 3.F.1.Panel 2'!A126,[4]Treasury!A:A,0))</f>
        <v>4.01</v>
      </c>
      <c r="E126">
        <v>-12.5246272541211</v>
      </c>
    </row>
    <row r="127" spans="1:5">
      <c r="A127" s="7">
        <v>39631</v>
      </c>
      <c r="B127">
        <f>INDEX('[4]Fed Funds rate'!B:B,MATCH('Figure 3.F.1.Panel 2'!A127,'[4]Fed Funds rate'!A:A,0))</f>
        <v>1.95</v>
      </c>
      <c r="C127">
        <v>-406.96</v>
      </c>
      <c r="D127">
        <f>INDEX([4]Treasury!B:B,MATCH('Figure 3.F.1.Panel 2'!A127,[4]Treasury!A:A,0))</f>
        <v>3.99</v>
      </c>
      <c r="E127">
        <v>-12.460932263479799</v>
      </c>
    </row>
    <row r="128" spans="1:5">
      <c r="A128" s="7">
        <v>39632</v>
      </c>
      <c r="B128">
        <f>INDEX('[4]Fed Funds rate'!B:B,MATCH('Figure 3.F.1.Panel 2'!A128,'[4]Fed Funds rate'!A:A,0))</f>
        <v>1.92</v>
      </c>
      <c r="C128">
        <v>-406.83</v>
      </c>
      <c r="D128">
        <f>INDEX([4]Treasury!B:B,MATCH('Figure 3.F.1.Panel 2'!A128,[4]Treasury!A:A,0))</f>
        <v>3.99</v>
      </c>
      <c r="E128">
        <v>-12.5127677555987</v>
      </c>
    </row>
    <row r="129" spans="1:5">
      <c r="A129" s="7">
        <v>39636</v>
      </c>
      <c r="B129">
        <f>INDEX('[4]Fed Funds rate'!B:B,MATCH('Figure 3.F.1.Panel 2'!A129,'[4]Fed Funds rate'!A:A,0))</f>
        <v>1.99</v>
      </c>
      <c r="C129">
        <v>-407.62</v>
      </c>
      <c r="D129">
        <f>INDEX([4]Treasury!B:B,MATCH('Figure 3.F.1.Panel 2'!A129,[4]Treasury!A:A,0))</f>
        <v>3.95</v>
      </c>
      <c r="E129">
        <v>-12.338657958203299</v>
      </c>
    </row>
    <row r="130" spans="1:5">
      <c r="A130" s="7">
        <v>39637</v>
      </c>
      <c r="B130">
        <f>INDEX('[4]Fed Funds rate'!B:B,MATCH('Figure 3.F.1.Panel 2'!A130,'[4]Fed Funds rate'!A:A,0))</f>
        <v>1.97</v>
      </c>
      <c r="C130">
        <v>-407.23</v>
      </c>
      <c r="D130">
        <f>INDEX([4]Treasury!B:B,MATCH('Figure 3.F.1.Panel 2'!A130,[4]Treasury!A:A,0))</f>
        <v>3.91</v>
      </c>
      <c r="E130">
        <v>-12.454267310443299</v>
      </c>
    </row>
    <row r="131" spans="1:5">
      <c r="A131" s="7">
        <v>39638</v>
      </c>
      <c r="B131">
        <f>INDEX('[4]Fed Funds rate'!B:B,MATCH('Figure 3.F.1.Panel 2'!A131,'[4]Fed Funds rate'!A:A,0))</f>
        <v>1.99</v>
      </c>
      <c r="C131">
        <v>-408.5</v>
      </c>
      <c r="D131">
        <f>INDEX([4]Treasury!B:B,MATCH('Figure 3.F.1.Panel 2'!A131,[4]Treasury!A:A,0))</f>
        <v>3.85</v>
      </c>
      <c r="E131">
        <v>-12.1627757194008</v>
      </c>
    </row>
    <row r="132" spans="1:5">
      <c r="A132" s="7">
        <v>39639</v>
      </c>
      <c r="B132">
        <f>INDEX('[4]Fed Funds rate'!B:B,MATCH('Figure 3.F.1.Panel 2'!A132,'[4]Fed Funds rate'!A:A,0))</f>
        <v>2.0099999999999998</v>
      </c>
      <c r="C132">
        <v>-408.53</v>
      </c>
      <c r="D132">
        <f>INDEX([4]Treasury!B:B,MATCH('Figure 3.F.1.Panel 2'!A132,[4]Treasury!A:A,0))</f>
        <v>3.83</v>
      </c>
      <c r="E132">
        <v>-12.175318241360699</v>
      </c>
    </row>
    <row r="133" spans="1:5">
      <c r="A133" s="7">
        <v>39640</v>
      </c>
      <c r="B133">
        <f>INDEX('[4]Fed Funds rate'!B:B,MATCH('Figure 3.F.1.Panel 2'!A133,'[4]Fed Funds rate'!A:A,0))</f>
        <v>1.97</v>
      </c>
      <c r="C133">
        <v>-407.73</v>
      </c>
      <c r="D133">
        <f>INDEX([4]Treasury!B:B,MATCH('Figure 3.F.1.Panel 2'!A133,[4]Treasury!A:A,0))</f>
        <v>3.96</v>
      </c>
      <c r="E133">
        <v>-12.391220466756799</v>
      </c>
    </row>
    <row r="134" spans="1:5">
      <c r="A134" s="7">
        <v>39643</v>
      </c>
      <c r="B134">
        <f>INDEX('[4]Fed Funds rate'!B:B,MATCH('Figure 3.F.1.Panel 2'!A134,'[4]Fed Funds rate'!A:A,0))</f>
        <v>2.06</v>
      </c>
      <c r="C134">
        <v>-407.93</v>
      </c>
      <c r="D134">
        <f>INDEX([4]Treasury!B:B,MATCH('Figure 3.F.1.Panel 2'!A134,[4]Treasury!A:A,0))</f>
        <v>3.9</v>
      </c>
      <c r="E134">
        <v>-12.3620666055921</v>
      </c>
    </row>
    <row r="135" spans="1:5">
      <c r="A135" s="7">
        <v>39644</v>
      </c>
      <c r="B135">
        <f>INDEX('[4]Fed Funds rate'!B:B,MATCH('Figure 3.F.1.Panel 2'!A135,'[4]Fed Funds rate'!A:A,0))</f>
        <v>2.16</v>
      </c>
      <c r="C135">
        <v>-407.46</v>
      </c>
      <c r="D135">
        <f>INDEX([4]Treasury!B:B,MATCH('Figure 3.F.1.Panel 2'!A135,[4]Treasury!A:A,0))</f>
        <v>3.87</v>
      </c>
      <c r="E135">
        <v>-12.4972350505205</v>
      </c>
    </row>
    <row r="136" spans="1:5">
      <c r="A136" s="7">
        <v>39645</v>
      </c>
      <c r="B136">
        <f>INDEX('[4]Fed Funds rate'!B:B,MATCH('Figure 3.F.1.Panel 2'!A136,'[4]Fed Funds rate'!A:A,0))</f>
        <v>1.95</v>
      </c>
      <c r="C136">
        <v>-407.92</v>
      </c>
      <c r="D136">
        <f>INDEX([4]Treasury!B:B,MATCH('Figure 3.F.1.Panel 2'!A136,[4]Treasury!A:A,0))</f>
        <v>3.97</v>
      </c>
      <c r="E136">
        <v>-12.4042903792744</v>
      </c>
    </row>
    <row r="137" spans="1:5">
      <c r="A137" s="7">
        <v>39646</v>
      </c>
      <c r="B137">
        <f>INDEX('[4]Fed Funds rate'!B:B,MATCH('Figure 3.F.1.Panel 2'!A137,'[4]Fed Funds rate'!A:A,0))</f>
        <v>2.0299999999999998</v>
      </c>
      <c r="C137">
        <v>-408.71</v>
      </c>
      <c r="D137">
        <f>INDEX([4]Treasury!B:B,MATCH('Figure 3.F.1.Panel 2'!A137,[4]Treasury!A:A,0))</f>
        <v>4.07</v>
      </c>
      <c r="E137">
        <v>-12.2306984058376</v>
      </c>
    </row>
    <row r="138" spans="1:5">
      <c r="A138" s="7">
        <v>39647</v>
      </c>
      <c r="B138">
        <f>INDEX('[4]Fed Funds rate'!B:B,MATCH('Figure 3.F.1.Panel 2'!A138,'[4]Fed Funds rate'!A:A,0))</f>
        <v>1.96</v>
      </c>
      <c r="C138">
        <v>-408.79</v>
      </c>
      <c r="D138">
        <f>INDEX([4]Treasury!B:B,MATCH('Figure 3.F.1.Panel 2'!A138,[4]Treasury!A:A,0))</f>
        <v>4.1100000000000003</v>
      </c>
      <c r="E138">
        <v>-12.2310126950483</v>
      </c>
    </row>
    <row r="139" spans="1:5">
      <c r="A139" s="7">
        <v>39650</v>
      </c>
      <c r="B139">
        <f>INDEX('[4]Fed Funds rate'!B:B,MATCH('Figure 3.F.1.Panel 2'!A139,'[4]Fed Funds rate'!A:A,0))</f>
        <v>1.98</v>
      </c>
      <c r="C139">
        <v>-409.2</v>
      </c>
      <c r="D139">
        <f>INDEX([4]Treasury!B:B,MATCH('Figure 3.F.1.Panel 2'!A139,[4]Treasury!A:A,0))</f>
        <v>4.09</v>
      </c>
      <c r="E139">
        <v>-12.1506531102628</v>
      </c>
    </row>
    <row r="140" spans="1:5">
      <c r="A140" s="7">
        <v>39651</v>
      </c>
      <c r="B140">
        <f>INDEX('[4]Fed Funds rate'!B:B,MATCH('Figure 3.F.1.Panel 2'!A140,'[4]Fed Funds rate'!A:A,0))</f>
        <v>1.97</v>
      </c>
      <c r="C140">
        <v>-409.4</v>
      </c>
      <c r="D140">
        <f>INDEX([4]Treasury!B:B,MATCH('Figure 3.F.1.Panel 2'!A140,[4]Treasury!A:A,0))</f>
        <v>4.1399999999999997</v>
      </c>
      <c r="E140">
        <v>-12.121675336239001</v>
      </c>
    </row>
    <row r="141" spans="1:5">
      <c r="A141" s="7">
        <v>39652</v>
      </c>
      <c r="B141">
        <f>INDEX('[4]Fed Funds rate'!B:B,MATCH('Figure 3.F.1.Panel 2'!A141,'[4]Fed Funds rate'!A:A,0))</f>
        <v>2.04</v>
      </c>
      <c r="C141">
        <v>-410.16</v>
      </c>
      <c r="D141">
        <f>INDEX([4]Treasury!B:B,MATCH('Figure 3.F.1.Panel 2'!A141,[4]Treasury!A:A,0))</f>
        <v>4.16</v>
      </c>
      <c r="E141">
        <v>-11.9560960453184</v>
      </c>
    </row>
    <row r="142" spans="1:5">
      <c r="A142" s="7">
        <v>39653</v>
      </c>
      <c r="B142">
        <f>INDEX('[4]Fed Funds rate'!B:B,MATCH('Figure 3.F.1.Panel 2'!A142,'[4]Fed Funds rate'!A:A,0))</f>
        <v>2.06</v>
      </c>
      <c r="C142">
        <v>-410.44</v>
      </c>
      <c r="D142">
        <f>INDEX([4]Treasury!B:B,MATCH('Figure 3.F.1.Panel 2'!A142,[4]Treasury!A:A,0))</f>
        <v>4.03</v>
      </c>
      <c r="E142">
        <v>-11.9077394202166</v>
      </c>
    </row>
    <row r="143" spans="1:5">
      <c r="A143" s="7">
        <v>39654</v>
      </c>
      <c r="B143">
        <f>INDEX('[4]Fed Funds rate'!B:B,MATCH('Figure 3.F.1.Panel 2'!A143,'[4]Fed Funds rate'!A:A,0))</f>
        <v>2.13</v>
      </c>
      <c r="C143">
        <v>-410.06</v>
      </c>
      <c r="D143">
        <f>INDEX([4]Treasury!B:B,MATCH('Figure 3.F.1.Panel 2'!A143,[4]Treasury!A:A,0))</f>
        <v>4.13</v>
      </c>
      <c r="E143">
        <v>-12.0202519936234</v>
      </c>
    </row>
    <row r="144" spans="1:5">
      <c r="A144" s="7">
        <v>39657</v>
      </c>
      <c r="B144">
        <f>INDEX('[4]Fed Funds rate'!B:B,MATCH('Figure 3.F.1.Panel 2'!A144,'[4]Fed Funds rate'!A:A,0))</f>
        <v>2</v>
      </c>
      <c r="C144">
        <v>-410.5</v>
      </c>
      <c r="D144">
        <f>INDEX([4]Treasury!B:B,MATCH('Figure 3.F.1.Panel 2'!A144,[4]Treasury!A:A,0))</f>
        <v>4.0599999999999996</v>
      </c>
      <c r="E144">
        <v>-11.9328942619939</v>
      </c>
    </row>
    <row r="145" spans="1:5">
      <c r="A145" s="7">
        <v>39658</v>
      </c>
      <c r="B145">
        <f>INDEX('[4]Fed Funds rate'!B:B,MATCH('Figure 3.F.1.Panel 2'!A145,'[4]Fed Funds rate'!A:A,0))</f>
        <v>2.0499999999999998</v>
      </c>
      <c r="C145">
        <v>-410.62</v>
      </c>
      <c r="D145">
        <f>INDEX([4]Treasury!B:B,MATCH('Figure 3.F.1.Panel 2'!A145,[4]Treasury!A:A,0))</f>
        <v>4.09</v>
      </c>
      <c r="E145">
        <v>-11.923551995431399</v>
      </c>
    </row>
    <row r="146" spans="1:5">
      <c r="A146" s="7">
        <v>39659</v>
      </c>
      <c r="B146">
        <f>INDEX('[4]Fed Funds rate'!B:B,MATCH('Figure 3.F.1.Panel 2'!A146,'[4]Fed Funds rate'!A:A,0))</f>
        <v>2.0299999999999998</v>
      </c>
      <c r="C146">
        <v>-411.41</v>
      </c>
      <c r="D146">
        <f>INDEX([4]Treasury!B:B,MATCH('Figure 3.F.1.Panel 2'!A146,[4]Treasury!A:A,0))</f>
        <v>4.07</v>
      </c>
      <c r="E146">
        <v>-11.7512309362558</v>
      </c>
    </row>
    <row r="147" spans="1:5">
      <c r="A147" s="7">
        <v>39660</v>
      </c>
      <c r="B147">
        <f>INDEX('[4]Fed Funds rate'!B:B,MATCH('Figure 3.F.1.Panel 2'!A147,'[4]Fed Funds rate'!A:A,0))</f>
        <v>2.09</v>
      </c>
      <c r="C147">
        <v>-412.4</v>
      </c>
      <c r="D147">
        <f>INDEX([4]Treasury!B:B,MATCH('Figure 3.F.1.Panel 2'!A147,[4]Treasury!A:A,0))</f>
        <v>3.99</v>
      </c>
      <c r="E147">
        <v>-11.5307702280373</v>
      </c>
    </row>
    <row r="148" spans="1:5">
      <c r="A148" s="7">
        <v>39661</v>
      </c>
      <c r="B148">
        <f>INDEX('[4]Fed Funds rate'!B:B,MATCH('Figure 3.F.1.Panel 2'!A148,'[4]Fed Funds rate'!A:A,0))</f>
        <v>2.04</v>
      </c>
      <c r="C148">
        <v>-412.14</v>
      </c>
      <c r="D148">
        <f>INDEX([4]Treasury!B:B,MATCH('Figure 3.F.1.Panel 2'!A148,[4]Treasury!A:A,0))</f>
        <v>3.97</v>
      </c>
      <c r="E148">
        <v>-11.613721778482301</v>
      </c>
    </row>
    <row r="149" spans="1:5">
      <c r="A149" s="7">
        <v>39664</v>
      </c>
      <c r="B149">
        <f>INDEX('[4]Fed Funds rate'!B:B,MATCH('Figure 3.F.1.Panel 2'!A149,'[4]Fed Funds rate'!A:A,0))</f>
        <v>1.97</v>
      </c>
      <c r="C149">
        <v>-412.15</v>
      </c>
      <c r="D149">
        <f>INDEX([4]Treasury!B:B,MATCH('Figure 3.F.1.Panel 2'!A149,[4]Treasury!A:A,0))</f>
        <v>3.98</v>
      </c>
      <c r="E149">
        <v>-11.631181521566299</v>
      </c>
    </row>
    <row r="150" spans="1:5">
      <c r="A150" s="7">
        <v>39665</v>
      </c>
      <c r="B150">
        <f>INDEX('[4]Fed Funds rate'!B:B,MATCH('Figure 3.F.1.Panel 2'!A150,'[4]Fed Funds rate'!A:A,0))</f>
        <v>1.97</v>
      </c>
      <c r="C150">
        <v>-412.32</v>
      </c>
      <c r="D150">
        <f>INDEX([4]Treasury!B:B,MATCH('Figure 3.F.1.Panel 2'!A150,[4]Treasury!A:A,0))</f>
        <v>4.04</v>
      </c>
      <c r="E150">
        <v>-11.6098289726677</v>
      </c>
    </row>
    <row r="151" spans="1:5">
      <c r="A151" s="7">
        <v>39666</v>
      </c>
      <c r="B151">
        <f>INDEX('[4]Fed Funds rate'!B:B,MATCH('Figure 3.F.1.Panel 2'!A151,'[4]Fed Funds rate'!A:A,0))</f>
        <v>2.0099999999999998</v>
      </c>
      <c r="C151">
        <v>-412.46</v>
      </c>
      <c r="D151">
        <f>INDEX([4]Treasury!B:B,MATCH('Figure 3.F.1.Panel 2'!A151,[4]Treasury!A:A,0))</f>
        <v>4.0599999999999996</v>
      </c>
      <c r="E151">
        <v>-11.5957665829118</v>
      </c>
    </row>
    <row r="152" spans="1:5">
      <c r="A152" s="7">
        <v>39667</v>
      </c>
      <c r="B152">
        <f>INDEX('[4]Fed Funds rate'!B:B,MATCH('Figure 3.F.1.Panel 2'!A152,'[4]Fed Funds rate'!A:A,0))</f>
        <v>1.96</v>
      </c>
      <c r="C152">
        <v>-412.63</v>
      </c>
      <c r="D152">
        <f>INDEX([4]Treasury!B:B,MATCH('Figure 3.F.1.Panel 2'!A152,[4]Treasury!A:A,0))</f>
        <v>3.92</v>
      </c>
      <c r="E152">
        <v>-11.5744450056524</v>
      </c>
    </row>
    <row r="153" spans="1:5">
      <c r="A153" s="7">
        <v>39668</v>
      </c>
      <c r="B153">
        <f>INDEX('[4]Fed Funds rate'!B:B,MATCH('Figure 3.F.1.Panel 2'!A153,'[4]Fed Funds rate'!A:A,0))</f>
        <v>2.0099999999999998</v>
      </c>
      <c r="C153">
        <v>-411.48</v>
      </c>
      <c r="D153">
        <f>INDEX([4]Treasury!B:B,MATCH('Figure 3.F.1.Panel 2'!A153,[4]Treasury!A:A,0))</f>
        <v>3.94</v>
      </c>
      <c r="E153">
        <v>-11.8734201841499</v>
      </c>
    </row>
    <row r="154" spans="1:5">
      <c r="A154" s="7">
        <v>39671</v>
      </c>
      <c r="B154">
        <f>INDEX('[4]Fed Funds rate'!B:B,MATCH('Figure 3.F.1.Panel 2'!A154,'[4]Fed Funds rate'!A:A,0))</f>
        <v>1.99</v>
      </c>
      <c r="C154">
        <v>-411.62</v>
      </c>
      <c r="D154">
        <f>INDEX([4]Treasury!B:B,MATCH('Figure 3.F.1.Panel 2'!A154,[4]Treasury!A:A,0))</f>
        <v>3.99</v>
      </c>
      <c r="E154">
        <v>-11.859288478271001</v>
      </c>
    </row>
    <row r="155" spans="1:5">
      <c r="A155" s="7">
        <v>39672</v>
      </c>
      <c r="B155">
        <f>INDEX('[4]Fed Funds rate'!B:B,MATCH('Figure 3.F.1.Panel 2'!A155,'[4]Fed Funds rate'!A:A,0))</f>
        <v>1.95</v>
      </c>
      <c r="C155">
        <v>-412.33</v>
      </c>
      <c r="D155">
        <f>INDEX([4]Treasury!B:B,MATCH('Figure 3.F.1.Panel 2'!A155,[4]Treasury!A:A,0))</f>
        <v>3.91</v>
      </c>
      <c r="E155">
        <v>-11.706833904618501</v>
      </c>
    </row>
    <row r="156" spans="1:5">
      <c r="A156" s="7">
        <v>39673</v>
      </c>
      <c r="B156">
        <f>INDEX('[4]Fed Funds rate'!B:B,MATCH('Figure 3.F.1.Panel 2'!A156,'[4]Fed Funds rate'!A:A,0))</f>
        <v>1.98</v>
      </c>
      <c r="C156">
        <v>-412.59</v>
      </c>
      <c r="D156">
        <f>INDEX([4]Treasury!B:B,MATCH('Figure 3.F.1.Panel 2'!A156,[4]Treasury!A:A,0))</f>
        <v>3.94</v>
      </c>
      <c r="E156">
        <v>-11.6636835017877</v>
      </c>
    </row>
    <row r="157" spans="1:5">
      <c r="A157" s="7">
        <v>39674</v>
      </c>
      <c r="B157">
        <f>INDEX('[4]Fed Funds rate'!B:B,MATCH('Figure 3.F.1.Panel 2'!A157,'[4]Fed Funds rate'!A:A,0))</f>
        <v>2.09</v>
      </c>
      <c r="C157">
        <v>-412.9</v>
      </c>
      <c r="D157">
        <f>INDEX([4]Treasury!B:B,MATCH('Figure 3.F.1.Panel 2'!A157,[4]Treasury!A:A,0))</f>
        <v>3.89</v>
      </c>
      <c r="E157">
        <v>-11.608462598105801</v>
      </c>
    </row>
    <row r="158" spans="1:5">
      <c r="A158" s="7">
        <v>39675</v>
      </c>
      <c r="B158">
        <f>INDEX('[4]Fed Funds rate'!B:B,MATCH('Figure 3.F.1.Panel 2'!A158,'[4]Fed Funds rate'!A:A,0))</f>
        <v>2.08</v>
      </c>
      <c r="C158">
        <v>-413.68</v>
      </c>
      <c r="D158">
        <f>INDEX([4]Treasury!B:B,MATCH('Figure 3.F.1.Panel 2'!A158,[4]Treasury!A:A,0))</f>
        <v>3.84</v>
      </c>
      <c r="E158">
        <v>-11.439619075584</v>
      </c>
    </row>
    <row r="159" spans="1:5">
      <c r="A159" s="7">
        <v>39678</v>
      </c>
      <c r="B159">
        <f>INDEX('[4]Fed Funds rate'!B:B,MATCH('Figure 3.F.1.Panel 2'!A159,'[4]Fed Funds rate'!A:A,0))</f>
        <v>1.91</v>
      </c>
      <c r="C159">
        <v>-413.65</v>
      </c>
      <c r="D159">
        <f>INDEX([4]Treasury!B:B,MATCH('Figure 3.F.1.Panel 2'!A159,[4]Treasury!A:A,0))</f>
        <v>3.82</v>
      </c>
      <c r="E159">
        <v>-11.4667573087308</v>
      </c>
    </row>
    <row r="160" spans="1:5">
      <c r="A160" s="7">
        <v>39679</v>
      </c>
      <c r="B160">
        <f>INDEX('[4]Fed Funds rate'!B:B,MATCH('Figure 3.F.1.Panel 2'!A160,'[4]Fed Funds rate'!A:A,0))</f>
        <v>1.94</v>
      </c>
      <c r="C160">
        <v>-413.37</v>
      </c>
      <c r="D160">
        <f>INDEX([4]Treasury!B:B,MATCH('Figure 3.F.1.Panel 2'!A160,[4]Treasury!A:A,0))</f>
        <v>3.83</v>
      </c>
      <c r="E160">
        <v>-11.5543562837046</v>
      </c>
    </row>
    <row r="161" spans="1:5">
      <c r="A161" s="7">
        <v>39680</v>
      </c>
      <c r="B161">
        <f>INDEX('[4]Fed Funds rate'!B:B,MATCH('Figure 3.F.1.Panel 2'!A161,'[4]Fed Funds rate'!A:A,0))</f>
        <v>1.98</v>
      </c>
      <c r="C161">
        <v>-413.75</v>
      </c>
      <c r="D161">
        <f>INDEX([4]Treasury!B:B,MATCH('Figure 3.F.1.Panel 2'!A161,[4]Treasury!A:A,0))</f>
        <v>3.79</v>
      </c>
      <c r="E161">
        <v>-11.4823571513709</v>
      </c>
    </row>
    <row r="162" spans="1:5">
      <c r="A162" s="7">
        <v>39681</v>
      </c>
      <c r="B162">
        <f>INDEX('[4]Fed Funds rate'!B:B,MATCH('Figure 3.F.1.Panel 2'!A162,'[4]Fed Funds rate'!A:A,0))</f>
        <v>2.0099999999999998</v>
      </c>
      <c r="C162">
        <v>-413.58</v>
      </c>
      <c r="D162">
        <f>INDEX([4]Treasury!B:B,MATCH('Figure 3.F.1.Panel 2'!A162,[4]Treasury!A:A,0))</f>
        <v>3.84</v>
      </c>
      <c r="E162">
        <v>-11.543339167868201</v>
      </c>
    </row>
    <row r="163" spans="1:5">
      <c r="A163" s="7">
        <v>39682</v>
      </c>
      <c r="B163">
        <f>INDEX('[4]Fed Funds rate'!B:B,MATCH('Figure 3.F.1.Panel 2'!A163,'[4]Fed Funds rate'!A:A,0))</f>
        <v>2.02</v>
      </c>
      <c r="C163">
        <v>-413.7</v>
      </c>
      <c r="D163">
        <f>INDEX([4]Treasury!B:B,MATCH('Figure 3.F.1.Panel 2'!A163,[4]Treasury!A:A,0))</f>
        <v>3.87</v>
      </c>
      <c r="E163">
        <v>-11.534214384030101</v>
      </c>
    </row>
    <row r="164" spans="1:5">
      <c r="A164" s="7">
        <v>39685</v>
      </c>
      <c r="B164">
        <f>INDEX('[4]Fed Funds rate'!B:B,MATCH('Figure 3.F.1.Panel 2'!A164,'[4]Fed Funds rate'!A:A,0))</f>
        <v>2.0099999999999998</v>
      </c>
      <c r="C164">
        <v>-413.94</v>
      </c>
      <c r="D164">
        <f>INDEX([4]Treasury!B:B,MATCH('Figure 3.F.1.Panel 2'!A164,[4]Treasury!A:A,0))</f>
        <v>3.79</v>
      </c>
      <c r="E164">
        <v>-11.496104092775999</v>
      </c>
    </row>
    <row r="165" spans="1:5">
      <c r="A165" s="7">
        <v>39686</v>
      </c>
      <c r="B165">
        <f>INDEX('[4]Fed Funds rate'!B:B,MATCH('Figure 3.F.1.Panel 2'!A165,'[4]Fed Funds rate'!A:A,0))</f>
        <v>1.88</v>
      </c>
      <c r="C165">
        <v>-413.81</v>
      </c>
      <c r="D165">
        <f>INDEX([4]Treasury!B:B,MATCH('Figure 3.F.1.Panel 2'!A165,[4]Treasury!A:A,0))</f>
        <v>3.79</v>
      </c>
      <c r="E165">
        <v>-11.547400473818699</v>
      </c>
    </row>
    <row r="166" spans="1:5">
      <c r="A166" s="7">
        <v>39687</v>
      </c>
      <c r="B166">
        <f>INDEX('[4]Fed Funds rate'!B:B,MATCH('Figure 3.F.1.Panel 2'!A166,'[4]Fed Funds rate'!A:A,0))</f>
        <v>1.98</v>
      </c>
      <c r="C166">
        <v>-414.26</v>
      </c>
      <c r="D166">
        <f>INDEX([4]Treasury!B:B,MATCH('Figure 3.F.1.Panel 2'!A166,[4]Treasury!A:A,0))</f>
        <v>3.77</v>
      </c>
      <c r="E166">
        <v>-11.4585999202091</v>
      </c>
    </row>
    <row r="167" spans="1:5">
      <c r="A167" s="7">
        <v>39688</v>
      </c>
      <c r="B167">
        <f>INDEX('[4]Fed Funds rate'!B:B,MATCH('Figure 3.F.1.Panel 2'!A167,'[4]Fed Funds rate'!A:A,0))</f>
        <v>1.99</v>
      </c>
      <c r="C167">
        <v>-415.18</v>
      </c>
      <c r="D167">
        <f>INDEX([4]Treasury!B:B,MATCH('Figure 3.F.1.Panel 2'!A167,[4]Treasury!A:A,0))</f>
        <v>3.79</v>
      </c>
      <c r="E167">
        <v>-11.2566493201727</v>
      </c>
    </row>
    <row r="168" spans="1:5">
      <c r="A168" s="7">
        <v>39689</v>
      </c>
      <c r="B168">
        <f>INDEX('[4]Fed Funds rate'!B:B,MATCH('Figure 3.F.1.Panel 2'!A168,'[4]Fed Funds rate'!A:A,0))</f>
        <v>1.94</v>
      </c>
      <c r="C168">
        <v>-415.73</v>
      </c>
      <c r="D168">
        <f>INDEX([4]Treasury!B:B,MATCH('Figure 3.F.1.Panel 2'!A168,[4]Treasury!A:A,0))</f>
        <v>3.83</v>
      </c>
      <c r="E168">
        <v>-11.144150225787101</v>
      </c>
    </row>
    <row r="169" spans="1:5">
      <c r="A169" s="7">
        <v>39693</v>
      </c>
      <c r="B169">
        <f>INDEX('[4]Fed Funds rate'!B:B,MATCH('Figure 3.F.1.Panel 2'!A169,'[4]Fed Funds rate'!A:A,0))</f>
        <v>1.96</v>
      </c>
      <c r="C169">
        <v>-415.6</v>
      </c>
      <c r="D169">
        <f>INDEX([4]Treasury!B:B,MATCH('Figure 3.F.1.Panel 2'!A169,[4]Treasury!A:A,0))</f>
        <v>3.74</v>
      </c>
      <c r="E169">
        <v>-11.1953113016827</v>
      </c>
    </row>
    <row r="170" spans="1:5">
      <c r="A170" s="7">
        <v>39694</v>
      </c>
      <c r="B170">
        <f>INDEX('[4]Fed Funds rate'!B:B,MATCH('Figure 3.F.1.Panel 2'!A170,'[4]Fed Funds rate'!A:A,0))</f>
        <v>2.0099999999999998</v>
      </c>
      <c r="C170">
        <v>-415.57</v>
      </c>
      <c r="D170">
        <f>INDEX([4]Treasury!B:B,MATCH('Figure 3.F.1.Panel 2'!A170,[4]Treasury!A:A,0))</f>
        <v>3.71</v>
      </c>
      <c r="E170">
        <v>-11.222415921134401</v>
      </c>
    </row>
    <row r="171" spans="1:5">
      <c r="A171" s="7">
        <v>39695</v>
      </c>
      <c r="B171">
        <f>INDEX('[4]Fed Funds rate'!B:B,MATCH('Figure 3.F.1.Panel 2'!A171,'[4]Fed Funds rate'!A:A,0))</f>
        <v>1.99</v>
      </c>
      <c r="C171">
        <v>-414.72</v>
      </c>
      <c r="D171">
        <f>INDEX([4]Treasury!B:B,MATCH('Figure 3.F.1.Panel 2'!A171,[4]Treasury!A:A,0))</f>
        <v>3.64</v>
      </c>
      <c r="E171">
        <v>-11.4470496003766</v>
      </c>
    </row>
    <row r="172" spans="1:5">
      <c r="A172" s="7">
        <v>39696</v>
      </c>
      <c r="B172">
        <f>INDEX('[4]Fed Funds rate'!B:B,MATCH('Figure 3.F.1.Panel 2'!A172,'[4]Fed Funds rate'!A:A,0))</f>
        <v>1.97</v>
      </c>
      <c r="C172">
        <v>-414.1</v>
      </c>
      <c r="D172">
        <f>INDEX([4]Treasury!B:B,MATCH('Figure 3.F.1.Panel 2'!A172,[4]Treasury!A:A,0))</f>
        <v>3.66</v>
      </c>
      <c r="E172">
        <v>-11.6165457758211</v>
      </c>
    </row>
    <row r="173" spans="1:5">
      <c r="A173" s="7">
        <v>39699</v>
      </c>
      <c r="B173">
        <f>INDEX('[4]Fed Funds rate'!B:B,MATCH('Figure 3.F.1.Panel 2'!A173,'[4]Fed Funds rate'!A:A,0))</f>
        <v>1.92</v>
      </c>
      <c r="C173">
        <v>-414.8</v>
      </c>
      <c r="D173">
        <f>INDEX([4]Treasury!B:B,MATCH('Figure 3.F.1.Panel 2'!A173,[4]Treasury!A:A,0))</f>
        <v>3.66</v>
      </c>
      <c r="E173">
        <v>-11.4675330427517</v>
      </c>
    </row>
    <row r="174" spans="1:5">
      <c r="A174" s="7">
        <v>39700</v>
      </c>
      <c r="B174">
        <f>INDEX('[4]Fed Funds rate'!B:B,MATCH('Figure 3.F.1.Panel 2'!A174,'[4]Fed Funds rate'!A:A,0))</f>
        <v>1.96</v>
      </c>
      <c r="C174">
        <v>-414.13</v>
      </c>
      <c r="D174">
        <f>INDEX([4]Treasury!B:B,MATCH('Figure 3.F.1.Panel 2'!A174,[4]Treasury!A:A,0))</f>
        <v>3.62</v>
      </c>
      <c r="E174">
        <v>-11.6490730949306</v>
      </c>
    </row>
    <row r="175" spans="1:5">
      <c r="A175" s="7">
        <v>39701</v>
      </c>
      <c r="B175">
        <f>INDEX('[4]Fed Funds rate'!B:B,MATCH('Figure 3.F.1.Panel 2'!A175,'[4]Fed Funds rate'!A:A,0))</f>
        <v>2.12</v>
      </c>
      <c r="C175">
        <v>-413.85</v>
      </c>
      <c r="D175">
        <f>INDEX([4]Treasury!B:B,MATCH('Figure 3.F.1.Panel 2'!A175,[4]Treasury!A:A,0))</f>
        <v>3.65</v>
      </c>
      <c r="E175">
        <v>-11.736593406552</v>
      </c>
    </row>
    <row r="176" spans="1:5">
      <c r="A176" s="7">
        <v>39702</v>
      </c>
      <c r="B176">
        <f>INDEX('[4]Fed Funds rate'!B:B,MATCH('Figure 3.F.1.Panel 2'!A176,'[4]Fed Funds rate'!A:A,0))</f>
        <v>2</v>
      </c>
      <c r="C176">
        <v>-411.95</v>
      </c>
      <c r="D176">
        <f>INDEX([4]Treasury!B:B,MATCH('Figure 3.F.1.Panel 2'!A176,[4]Treasury!A:A,0))</f>
        <v>3.64</v>
      </c>
      <c r="E176">
        <v>-12.2166398773478</v>
      </c>
    </row>
    <row r="177" spans="1:5">
      <c r="A177" s="7">
        <v>39703</v>
      </c>
      <c r="B177">
        <f>INDEX('[4]Fed Funds rate'!B:B,MATCH('Figure 3.F.1.Panel 2'!A177,'[4]Fed Funds rate'!A:A,0))</f>
        <v>2.1</v>
      </c>
      <c r="C177">
        <v>-410.44</v>
      </c>
      <c r="D177">
        <f>INDEX([4]Treasury!B:B,MATCH('Figure 3.F.1.Panel 2'!A177,[4]Treasury!A:A,0))</f>
        <v>3.74</v>
      </c>
      <c r="E177">
        <v>-12.603748456480901</v>
      </c>
    </row>
    <row r="178" spans="1:5">
      <c r="A178" s="7">
        <v>39706</v>
      </c>
      <c r="B178">
        <f>INDEX('[4]Fed Funds rate'!B:B,MATCH('Figure 3.F.1.Panel 2'!A178,'[4]Fed Funds rate'!A:A,0))</f>
        <v>2.64</v>
      </c>
      <c r="C178">
        <v>-403.02</v>
      </c>
      <c r="D178">
        <f>INDEX([4]Treasury!B:B,MATCH('Figure 3.F.1.Panel 2'!A178,[4]Treasury!A:A,0))</f>
        <v>3.47</v>
      </c>
      <c r="E178">
        <v>-14.447990895993801</v>
      </c>
    </row>
    <row r="179" spans="1:5">
      <c r="A179" s="7">
        <v>39707</v>
      </c>
      <c r="B179">
        <f>INDEX('[4]Fed Funds rate'!B:B,MATCH('Figure 3.F.1.Panel 2'!A179,'[4]Fed Funds rate'!A:A,0))</f>
        <v>1.98</v>
      </c>
      <c r="C179">
        <v>-395.88</v>
      </c>
      <c r="D179">
        <f>INDEX([4]Treasury!B:B,MATCH('Figure 3.F.1.Panel 2'!A179,[4]Treasury!A:A,0))</f>
        <v>3.48</v>
      </c>
      <c r="E179">
        <v>-16.255382022903799</v>
      </c>
    </row>
    <row r="180" spans="1:5">
      <c r="A180" s="7">
        <v>39708</v>
      </c>
      <c r="B180">
        <f>INDEX('[4]Fed Funds rate'!B:B,MATCH('Figure 3.F.1.Panel 2'!A180,'[4]Fed Funds rate'!A:A,0))</f>
        <v>2.8</v>
      </c>
      <c r="C180">
        <v>-391.99</v>
      </c>
      <c r="D180">
        <f>INDEX([4]Treasury!B:B,MATCH('Figure 3.F.1.Panel 2'!A180,[4]Treasury!A:A,0))</f>
        <v>3.41</v>
      </c>
      <c r="E180">
        <v>-17.262748366870401</v>
      </c>
    </row>
    <row r="181" spans="1:5">
      <c r="A181" s="7">
        <v>39709</v>
      </c>
      <c r="B181">
        <f>INDEX('[4]Fed Funds rate'!B:B,MATCH('Figure 3.F.1.Panel 2'!A181,'[4]Fed Funds rate'!A:A,0))</f>
        <v>2.16</v>
      </c>
      <c r="C181">
        <v>-394.25</v>
      </c>
      <c r="D181">
        <f>INDEX([4]Treasury!B:B,MATCH('Figure 3.F.1.Panel 2'!A181,[4]Treasury!A:A,0))</f>
        <v>3.54</v>
      </c>
      <c r="E181">
        <v>-16.707744463870299</v>
      </c>
    </row>
    <row r="182" spans="1:5">
      <c r="A182" s="7">
        <v>39710</v>
      </c>
      <c r="B182">
        <f>INDEX('[4]Fed Funds rate'!B:B,MATCH('Figure 3.F.1.Panel 2'!A182,'[4]Fed Funds rate'!A:A,0))</f>
        <v>1.48</v>
      </c>
      <c r="C182">
        <v>-400.64</v>
      </c>
      <c r="D182">
        <f>INDEX([4]Treasury!B:B,MATCH('Figure 3.F.1.Panel 2'!A182,[4]Treasury!A:A,0))</f>
        <v>3.78</v>
      </c>
      <c r="E182">
        <v>-15.1198259440886</v>
      </c>
    </row>
    <row r="183" spans="1:5">
      <c r="A183" s="7">
        <v>39713</v>
      </c>
      <c r="B183">
        <f>INDEX('[4]Fed Funds rate'!B:B,MATCH('Figure 3.F.1.Panel 2'!A183,'[4]Fed Funds rate'!A:A,0))</f>
        <v>1.51</v>
      </c>
      <c r="C183">
        <v>-400.12</v>
      </c>
      <c r="D183">
        <f>INDEX([4]Treasury!B:B,MATCH('Figure 3.F.1.Panel 2'!A183,[4]Treasury!A:A,0))</f>
        <v>3.83</v>
      </c>
      <c r="E183">
        <v>-15.2695883103423</v>
      </c>
    </row>
    <row r="184" spans="1:5">
      <c r="A184" s="7">
        <v>39714</v>
      </c>
      <c r="B184">
        <f>INDEX('[4]Fed Funds rate'!B:B,MATCH('Figure 3.F.1.Panel 2'!A184,'[4]Fed Funds rate'!A:A,0))</f>
        <v>1.46</v>
      </c>
      <c r="C184">
        <v>-397.72</v>
      </c>
      <c r="D184">
        <f>INDEX([4]Treasury!B:B,MATCH('Figure 3.F.1.Panel 2'!A184,[4]Treasury!A:A,0))</f>
        <v>3.85</v>
      </c>
      <c r="E184">
        <v>-15.891100229204</v>
      </c>
    </row>
    <row r="185" spans="1:5">
      <c r="A185" s="7">
        <v>39715</v>
      </c>
      <c r="B185">
        <f>INDEX('[4]Fed Funds rate'!B:B,MATCH('Figure 3.F.1.Panel 2'!A185,'[4]Fed Funds rate'!A:A,0))</f>
        <v>1.19</v>
      </c>
      <c r="C185">
        <v>-396.96</v>
      </c>
      <c r="D185">
        <f>INDEX([4]Treasury!B:B,MATCH('Figure 3.F.1.Panel 2'!A185,[4]Treasury!A:A,0))</f>
        <v>3.8</v>
      </c>
      <c r="E185">
        <v>-16.1022579518153</v>
      </c>
    </row>
    <row r="186" spans="1:5">
      <c r="A186" s="7">
        <v>39716</v>
      </c>
      <c r="B186">
        <f>INDEX('[4]Fed Funds rate'!B:B,MATCH('Figure 3.F.1.Panel 2'!A186,'[4]Fed Funds rate'!A:A,0))</f>
        <v>1.23</v>
      </c>
      <c r="C186">
        <v>-396.13</v>
      </c>
      <c r="D186">
        <f>INDEX([4]Treasury!B:B,MATCH('Figure 3.F.1.Panel 2'!A186,[4]Treasury!A:A,0))</f>
        <v>3.88</v>
      </c>
      <c r="E186">
        <v>-16.331451618237999</v>
      </c>
    </row>
    <row r="187" spans="1:5">
      <c r="A187" s="7">
        <v>39717</v>
      </c>
      <c r="B187">
        <f>INDEX('[4]Fed Funds rate'!B:B,MATCH('Figure 3.F.1.Panel 2'!A187,'[4]Fed Funds rate'!A:A,0))</f>
        <v>1.08</v>
      </c>
      <c r="C187">
        <v>-394.55</v>
      </c>
      <c r="D187">
        <f>INDEX([4]Treasury!B:B,MATCH('Figure 3.F.1.Panel 2'!A187,[4]Treasury!A:A,0))</f>
        <v>3.85</v>
      </c>
      <c r="E187">
        <v>-16.750993822683601</v>
      </c>
    </row>
    <row r="188" spans="1:5">
      <c r="A188" s="7">
        <v>39720</v>
      </c>
      <c r="B188">
        <f>INDEX('[4]Fed Funds rate'!B:B,MATCH('Figure 3.F.1.Panel 2'!A188,'[4]Fed Funds rate'!A:A,0))</f>
        <v>1.56</v>
      </c>
      <c r="C188">
        <v>-390.02</v>
      </c>
      <c r="D188">
        <f>INDEX([4]Treasury!B:B,MATCH('Figure 3.F.1.Panel 2'!A188,[4]Treasury!A:A,0))</f>
        <v>3.61</v>
      </c>
      <c r="E188">
        <v>-17.9256650005313</v>
      </c>
    </row>
    <row r="189" spans="1:5">
      <c r="A189" s="7">
        <v>39721</v>
      </c>
      <c r="B189">
        <f>INDEX('[4]Fed Funds rate'!B:B,MATCH('Figure 3.F.1.Panel 2'!A189,'[4]Fed Funds rate'!A:A,0))</f>
        <v>2.0299999999999998</v>
      </c>
      <c r="C189">
        <v>-387.28</v>
      </c>
      <c r="D189">
        <f>INDEX([4]Treasury!B:B,MATCH('Figure 3.F.1.Panel 2'!A189,[4]Treasury!A:A,0))</f>
        <v>3.85</v>
      </c>
      <c r="E189">
        <v>-18.6505580773761</v>
      </c>
    </row>
    <row r="190" spans="1:5">
      <c r="A190" s="7">
        <v>39722</v>
      </c>
      <c r="B190">
        <f>INDEX('[4]Fed Funds rate'!B:B,MATCH('Figure 3.F.1.Panel 2'!A190,'[4]Fed Funds rate'!A:A,0))</f>
        <v>1.1499999999999999</v>
      </c>
      <c r="C190">
        <v>-387.82</v>
      </c>
      <c r="D190">
        <f>INDEX([4]Treasury!B:B,MATCH('Figure 3.F.1.Panel 2'!A190,[4]Treasury!A:A,0))</f>
        <v>3.77</v>
      </c>
      <c r="E190">
        <v>-18.531106835725701</v>
      </c>
    </row>
    <row r="191" spans="1:5">
      <c r="A191" s="7">
        <v>39723</v>
      </c>
      <c r="B191">
        <f>INDEX('[4]Fed Funds rate'!B:B,MATCH('Figure 3.F.1.Panel 2'!A191,'[4]Fed Funds rate'!A:A,0))</f>
        <v>0.67</v>
      </c>
      <c r="C191">
        <v>-384.67</v>
      </c>
      <c r="D191">
        <f>INDEX([4]Treasury!B:B,MATCH('Figure 3.F.1.Panel 2'!A191,[4]Treasury!A:A,0))</f>
        <v>3.66</v>
      </c>
      <c r="E191">
        <v>-19.366541520980199</v>
      </c>
    </row>
    <row r="192" spans="1:5">
      <c r="A192" s="7">
        <v>39724</v>
      </c>
      <c r="B192">
        <f>INDEX('[4]Fed Funds rate'!B:B,MATCH('Figure 3.F.1.Panel 2'!A192,'[4]Fed Funds rate'!A:A,0))</f>
        <v>1.1000000000000001</v>
      </c>
      <c r="C192">
        <v>-383.97</v>
      </c>
      <c r="D192">
        <f>INDEX([4]Treasury!B:B,MATCH('Figure 3.F.1.Panel 2'!A192,[4]Treasury!A:A,0))</f>
        <v>3.63</v>
      </c>
      <c r="E192">
        <v>-19.5685670683024</v>
      </c>
    </row>
    <row r="193" spans="1:5">
      <c r="A193" s="7">
        <v>39727</v>
      </c>
      <c r="B193">
        <f>INDEX('[4]Fed Funds rate'!B:B,MATCH('Figure 3.F.1.Panel 2'!A193,'[4]Fed Funds rate'!A:A,0))</f>
        <v>1.96</v>
      </c>
      <c r="C193">
        <v>-374.05</v>
      </c>
      <c r="D193">
        <f>INDEX([4]Treasury!B:B,MATCH('Figure 3.F.1.Panel 2'!A193,[4]Treasury!A:A,0))</f>
        <v>3.48</v>
      </c>
      <c r="E193">
        <v>-22.2059472897879</v>
      </c>
    </row>
    <row r="194" spans="1:5">
      <c r="A194" s="7">
        <v>39728</v>
      </c>
      <c r="B194">
        <f>INDEX('[4]Fed Funds rate'!B:B,MATCH('Figure 3.F.1.Panel 2'!A194,'[4]Fed Funds rate'!A:A,0))</f>
        <v>2.97</v>
      </c>
      <c r="C194">
        <v>-372.42</v>
      </c>
      <c r="D194">
        <f>INDEX([4]Treasury!B:B,MATCH('Figure 3.F.1.Panel 2'!A194,[4]Treasury!A:A,0))</f>
        <v>3.5</v>
      </c>
      <c r="E194">
        <v>-22.6625557420634</v>
      </c>
    </row>
    <row r="195" spans="1:5">
      <c r="A195" s="7">
        <v>39729</v>
      </c>
      <c r="B195">
        <f>INDEX('[4]Fed Funds rate'!B:B,MATCH('Figure 3.F.1.Panel 2'!A195,'[4]Fed Funds rate'!A:A,0))</f>
        <v>2.2400000000000002</v>
      </c>
      <c r="C195">
        <v>-362.75</v>
      </c>
      <c r="D195">
        <f>INDEX([4]Treasury!B:B,MATCH('Figure 3.F.1.Panel 2'!A195,[4]Treasury!A:A,0))</f>
        <v>3.72</v>
      </c>
      <c r="E195">
        <v>-25.313277102681301</v>
      </c>
    </row>
    <row r="196" spans="1:5">
      <c r="A196" s="7">
        <v>39730</v>
      </c>
      <c r="B196">
        <f>INDEX('[4]Fed Funds rate'!B:B,MATCH('Figure 3.F.1.Panel 2'!A196,'[4]Fed Funds rate'!A:A,0))</f>
        <v>1.4</v>
      </c>
      <c r="C196">
        <v>-357.07</v>
      </c>
      <c r="D196">
        <f>INDEX([4]Treasury!B:B,MATCH('Figure 3.F.1.Panel 2'!A196,[4]Treasury!A:A,0))</f>
        <v>3.84</v>
      </c>
      <c r="E196">
        <v>-26.9113677375111</v>
      </c>
    </row>
    <row r="197" spans="1:5">
      <c r="A197" s="7">
        <v>39731</v>
      </c>
      <c r="B197">
        <f>INDEX('[4]Fed Funds rate'!B:B,MATCH('Figure 3.F.1.Panel 2'!A197,'[4]Fed Funds rate'!A:A,0))</f>
        <v>0.79</v>
      </c>
      <c r="C197">
        <v>-335.23</v>
      </c>
      <c r="D197">
        <f>INDEX([4]Treasury!B:B,MATCH('Figure 3.F.1.Panel 2'!A197,[4]Treasury!A:A,0))</f>
        <v>3.89</v>
      </c>
      <c r="E197">
        <v>-33.242751038523103</v>
      </c>
    </row>
    <row r="198" spans="1:5">
      <c r="A198" s="7">
        <v>39735</v>
      </c>
      <c r="B198">
        <f>INDEX('[4]Fed Funds rate'!B:B,MATCH('Figure 3.F.1.Panel 2'!A198,'[4]Fed Funds rate'!A:A,0))</f>
        <v>1.1000000000000001</v>
      </c>
      <c r="C198">
        <v>-351.51</v>
      </c>
      <c r="D198">
        <f>INDEX([4]Treasury!B:B,MATCH('Figure 3.F.1.Panel 2'!A198,[4]Treasury!A:A,0))</f>
        <v>4.08</v>
      </c>
      <c r="E198">
        <v>-28.520506873069198</v>
      </c>
    </row>
    <row r="199" spans="1:5">
      <c r="A199" s="7">
        <v>39736</v>
      </c>
      <c r="B199">
        <f>INDEX('[4]Fed Funds rate'!B:B,MATCH('Figure 3.F.1.Panel 2'!A199,'[4]Fed Funds rate'!A:A,0))</f>
        <v>1.04</v>
      </c>
      <c r="C199">
        <v>-342.88</v>
      </c>
      <c r="D199">
        <f>INDEX([4]Treasury!B:B,MATCH('Figure 3.F.1.Panel 2'!A199,[4]Treasury!A:A,0))</f>
        <v>4.04</v>
      </c>
      <c r="E199">
        <v>-31.026155248972</v>
      </c>
    </row>
    <row r="200" spans="1:5">
      <c r="A200" s="7">
        <v>39737</v>
      </c>
      <c r="B200">
        <f>INDEX('[4]Fed Funds rate'!B:B,MATCH('Figure 3.F.1.Panel 2'!A200,'[4]Fed Funds rate'!A:A,0))</f>
        <v>0.83</v>
      </c>
      <c r="C200">
        <v>-336.71</v>
      </c>
      <c r="D200">
        <f>INDEX([4]Treasury!B:B,MATCH('Figure 3.F.1.Panel 2'!A200,[4]Treasury!A:A,0))</f>
        <v>3.99</v>
      </c>
      <c r="E200">
        <v>-32.861891344602803</v>
      </c>
    </row>
    <row r="201" spans="1:5">
      <c r="A201" s="7">
        <v>39738</v>
      </c>
      <c r="B201">
        <f>INDEX('[4]Fed Funds rate'!B:B,MATCH('Figure 3.F.1.Panel 2'!A201,'[4]Fed Funds rate'!A:A,0))</f>
        <v>0.6</v>
      </c>
      <c r="C201">
        <v>-335.04</v>
      </c>
      <c r="D201">
        <f>INDEX([4]Treasury!B:B,MATCH('Figure 3.F.1.Panel 2'!A201,[4]Treasury!A:A,0))</f>
        <v>3.98</v>
      </c>
      <c r="E201">
        <v>-33.378986635516902</v>
      </c>
    </row>
    <row r="202" spans="1:5">
      <c r="A202" s="7">
        <v>39741</v>
      </c>
      <c r="B202">
        <f>INDEX('[4]Fed Funds rate'!B:B,MATCH('Figure 3.F.1.Panel 2'!A202,'[4]Fed Funds rate'!A:A,0))</f>
        <v>0.7</v>
      </c>
      <c r="C202">
        <v>-332.06</v>
      </c>
      <c r="D202">
        <f>INDEX([4]Treasury!B:B,MATCH('Figure 3.F.1.Panel 2'!A202,[4]Treasury!A:A,0))</f>
        <v>3.91</v>
      </c>
      <c r="E202">
        <v>-34.292297324045897</v>
      </c>
    </row>
    <row r="203" spans="1:5">
      <c r="A203" s="7">
        <v>39742</v>
      </c>
      <c r="B203">
        <f>INDEX('[4]Fed Funds rate'!B:B,MATCH('Figure 3.F.1.Panel 2'!A203,'[4]Fed Funds rate'!A:A,0))</f>
        <v>0.67</v>
      </c>
      <c r="C203">
        <v>-326.63</v>
      </c>
      <c r="D203">
        <f>INDEX([4]Treasury!B:B,MATCH('Figure 3.F.1.Panel 2'!A203,[4]Treasury!A:A,0))</f>
        <v>3.76</v>
      </c>
      <c r="E203">
        <v>-35.960947144960798</v>
      </c>
    </row>
    <row r="204" spans="1:5">
      <c r="A204" s="7">
        <v>39743</v>
      </c>
      <c r="B204">
        <f>INDEX('[4]Fed Funds rate'!B:B,MATCH('Figure 3.F.1.Panel 2'!A204,'[4]Fed Funds rate'!A:A,0))</f>
        <v>0.81</v>
      </c>
      <c r="C204">
        <v>-307.11</v>
      </c>
      <c r="D204">
        <f>INDEX([4]Treasury!B:B,MATCH('Figure 3.F.1.Panel 2'!A204,[4]Treasury!A:A,0))</f>
        <v>3.65</v>
      </c>
      <c r="E204">
        <v>-42.143036802013597</v>
      </c>
    </row>
    <row r="205" spans="1:5">
      <c r="A205" s="7">
        <v>39744</v>
      </c>
      <c r="B205">
        <f>INDEX('[4]Fed Funds rate'!B:B,MATCH('Figure 3.F.1.Panel 2'!A205,'[4]Fed Funds rate'!A:A,0))</f>
        <v>0.93</v>
      </c>
      <c r="C205">
        <v>-299.99</v>
      </c>
      <c r="D205">
        <f>INDEX([4]Treasury!B:B,MATCH('Figure 3.F.1.Panel 2'!A205,[4]Treasury!A:A,0))</f>
        <v>3.63</v>
      </c>
      <c r="E205">
        <v>-44.508607106607599</v>
      </c>
    </row>
    <row r="206" spans="1:5">
      <c r="A206" s="7">
        <v>39745</v>
      </c>
      <c r="B206">
        <f>INDEX('[4]Fed Funds rate'!B:B,MATCH('Figure 3.F.1.Panel 2'!A206,'[4]Fed Funds rate'!A:A,0))</f>
        <v>0.95</v>
      </c>
      <c r="C206">
        <v>-295.89</v>
      </c>
      <c r="D206">
        <f>INDEX([4]Treasury!B:B,MATCH('Figure 3.F.1.Panel 2'!A206,[4]Treasury!A:A,0))</f>
        <v>3.76</v>
      </c>
      <c r="E206">
        <v>-45.904630225271298</v>
      </c>
    </row>
    <row r="207" spans="1:5">
      <c r="A207" s="7">
        <v>39748</v>
      </c>
      <c r="B207">
        <f>INDEX('[4]Fed Funds rate'!B:B,MATCH('Figure 3.F.1.Panel 2'!A207,'[4]Fed Funds rate'!A:A,0))</f>
        <v>0.92</v>
      </c>
      <c r="C207">
        <v>-298.5</v>
      </c>
      <c r="D207">
        <f>INDEX([4]Treasury!B:B,MATCH('Figure 3.F.1.Panel 2'!A207,[4]Treasury!A:A,0))</f>
        <v>3.79</v>
      </c>
      <c r="E207">
        <v>-45.046298694542301</v>
      </c>
    </row>
    <row r="208" spans="1:5">
      <c r="A208" s="7">
        <v>39749</v>
      </c>
      <c r="B208">
        <f>INDEX('[4]Fed Funds rate'!B:B,MATCH('Figure 3.F.1.Panel 2'!A208,'[4]Fed Funds rate'!A:A,0))</f>
        <v>0.67</v>
      </c>
      <c r="C208">
        <v>-305.67</v>
      </c>
      <c r="D208">
        <f>INDEX([4]Treasury!B:B,MATCH('Figure 3.F.1.Panel 2'!A208,[4]Treasury!A:A,0))</f>
        <v>3.89</v>
      </c>
      <c r="E208">
        <v>-42.692568485120702</v>
      </c>
    </row>
    <row r="209" spans="1:5">
      <c r="A209" s="7">
        <v>39750</v>
      </c>
      <c r="B209">
        <f>INDEX('[4]Fed Funds rate'!B:B,MATCH('Figure 3.F.1.Panel 2'!A209,'[4]Fed Funds rate'!A:A,0))</f>
        <v>0.36</v>
      </c>
      <c r="C209">
        <v>-313.51</v>
      </c>
      <c r="D209">
        <f>INDEX([4]Treasury!B:B,MATCH('Figure 3.F.1.Panel 2'!A209,[4]Treasury!A:A,0))</f>
        <v>3.93</v>
      </c>
      <c r="E209">
        <v>-40.1799369576174</v>
      </c>
    </row>
    <row r="210" spans="1:5">
      <c r="A210" s="7">
        <v>39751</v>
      </c>
      <c r="B210">
        <f>INDEX('[4]Fed Funds rate'!B:B,MATCH('Figure 3.F.1.Panel 2'!A210,'[4]Fed Funds rate'!A:A,0))</f>
        <v>0.3</v>
      </c>
      <c r="C210">
        <v>-322.83999999999997</v>
      </c>
      <c r="D210">
        <f>INDEX([4]Treasury!B:B,MATCH('Figure 3.F.1.Panel 2'!A210,[4]Treasury!A:A,0))</f>
        <v>4</v>
      </c>
      <c r="E210">
        <v>-37.267263600455102</v>
      </c>
    </row>
    <row r="211" spans="1:5">
      <c r="A211" s="7">
        <v>39752</v>
      </c>
      <c r="B211">
        <f>INDEX('[4]Fed Funds rate'!B:B,MATCH('Figure 3.F.1.Panel 2'!A211,'[4]Fed Funds rate'!A:A,0))</f>
        <v>0.22</v>
      </c>
      <c r="C211">
        <v>-329.61</v>
      </c>
      <c r="D211">
        <f>INDEX([4]Treasury!B:B,MATCH('Figure 3.F.1.Panel 2'!A211,[4]Treasury!A:A,0))</f>
        <v>4.01</v>
      </c>
      <c r="E211">
        <v>-35.2118196303595</v>
      </c>
    </row>
    <row r="212" spans="1:5">
      <c r="A212" s="7">
        <v>39755</v>
      </c>
      <c r="B212">
        <f>INDEX('[4]Fed Funds rate'!B:B,MATCH('Figure 3.F.1.Panel 2'!A212,'[4]Fed Funds rate'!A:A,0))</f>
        <v>0.23</v>
      </c>
      <c r="C212">
        <v>-332.94</v>
      </c>
      <c r="D212">
        <f>INDEX([4]Treasury!B:B,MATCH('Figure 3.F.1.Panel 2'!A212,[4]Treasury!A:A,0))</f>
        <v>3.96</v>
      </c>
      <c r="E212">
        <v>-34.226489317045399</v>
      </c>
    </row>
    <row r="213" spans="1:5">
      <c r="A213" s="7">
        <v>39756</v>
      </c>
      <c r="B213">
        <f>INDEX('[4]Fed Funds rate'!B:B,MATCH('Figure 3.F.1.Panel 2'!A213,'[4]Fed Funds rate'!A:A,0))</f>
        <v>0.23</v>
      </c>
      <c r="C213">
        <v>-344.89</v>
      </c>
      <c r="D213">
        <f>INDEX([4]Treasury!B:B,MATCH('Figure 3.F.1.Panel 2'!A213,[4]Treasury!A:A,0))</f>
        <v>3.81</v>
      </c>
      <c r="E213">
        <v>-30.7200514002934</v>
      </c>
    </row>
    <row r="214" spans="1:5">
      <c r="A214" s="7">
        <v>39757</v>
      </c>
      <c r="B214">
        <f>INDEX('[4]Fed Funds rate'!B:B,MATCH('Figure 3.F.1.Panel 2'!A214,'[4]Fed Funds rate'!A:A,0))</f>
        <v>0.23</v>
      </c>
      <c r="C214">
        <v>-342.29</v>
      </c>
      <c r="D214">
        <f>INDEX([4]Treasury!B:B,MATCH('Figure 3.F.1.Panel 2'!A214,[4]Treasury!A:A,0))</f>
        <v>3.73</v>
      </c>
      <c r="E214">
        <v>-31.496656134603601</v>
      </c>
    </row>
    <row r="215" spans="1:5">
      <c r="A215" s="7">
        <v>39758</v>
      </c>
      <c r="B215">
        <f>INDEX('[4]Fed Funds rate'!B:B,MATCH('Figure 3.F.1.Panel 2'!A215,'[4]Fed Funds rate'!A:A,0))</f>
        <v>0.23</v>
      </c>
      <c r="C215">
        <v>-339.3</v>
      </c>
      <c r="D215">
        <f>INDEX([4]Treasury!B:B,MATCH('Figure 3.F.1.Panel 2'!A215,[4]Treasury!A:A,0))</f>
        <v>3.75</v>
      </c>
      <c r="E215">
        <v>-32.3939073049022</v>
      </c>
    </row>
    <row r="216" spans="1:5">
      <c r="A216" s="7">
        <v>39759</v>
      </c>
      <c r="B216">
        <f>INDEX('[4]Fed Funds rate'!B:B,MATCH('Figure 3.F.1.Panel 2'!A216,'[4]Fed Funds rate'!A:A,0))</f>
        <v>0.27</v>
      </c>
      <c r="C216">
        <v>-340.26</v>
      </c>
      <c r="D216">
        <f>INDEX([4]Treasury!B:B,MATCH('Figure 3.F.1.Panel 2'!A216,[4]Treasury!A:A,0))</f>
        <v>3.83</v>
      </c>
      <c r="E216">
        <v>-32.131256592821998</v>
      </c>
    </row>
    <row r="217" spans="1:5">
      <c r="A217" s="7">
        <v>39762</v>
      </c>
      <c r="B217">
        <f>INDEX('[4]Fed Funds rate'!B:B,MATCH('Figure 3.F.1.Panel 2'!A217,'[4]Fed Funds rate'!A:A,0))</f>
        <v>0.28999999999999998</v>
      </c>
      <c r="C217">
        <v>-342.92</v>
      </c>
      <c r="D217">
        <f>INDEX([4]Treasury!B:B,MATCH('Figure 3.F.1.Panel 2'!A217,[4]Treasury!A:A,0))</f>
        <v>3.82</v>
      </c>
      <c r="E217">
        <v>-31.372426553207699</v>
      </c>
    </row>
    <row r="218" spans="1:5">
      <c r="A218" s="7">
        <v>39764</v>
      </c>
      <c r="B218">
        <f>INDEX('[4]Fed Funds rate'!B:B,MATCH('Figure 3.F.1.Panel 2'!A218,'[4]Fed Funds rate'!A:A,0))</f>
        <v>0.35</v>
      </c>
      <c r="C218">
        <v>-335.3</v>
      </c>
      <c r="D218">
        <f>INDEX([4]Treasury!B:B,MATCH('Figure 3.F.1.Panel 2'!A218,[4]Treasury!A:A,0))</f>
        <v>3.75</v>
      </c>
      <c r="E218">
        <v>-33.639464784608599</v>
      </c>
    </row>
    <row r="219" spans="1:5">
      <c r="A219" s="7">
        <v>39765</v>
      </c>
      <c r="B219">
        <f>INDEX('[4]Fed Funds rate'!B:B,MATCH('Figure 3.F.1.Panel 2'!A219,'[4]Fed Funds rate'!A:A,0))</f>
        <v>0.35</v>
      </c>
      <c r="C219">
        <v>-331.31</v>
      </c>
      <c r="D219">
        <f>INDEX([4]Treasury!B:B,MATCH('Figure 3.F.1.Panel 2'!A219,[4]Treasury!A:A,0))</f>
        <v>3.84</v>
      </c>
      <c r="E219">
        <v>-34.856466013342498</v>
      </c>
    </row>
    <row r="220" spans="1:5">
      <c r="A220" s="7">
        <v>39766</v>
      </c>
      <c r="B220">
        <f>INDEX('[4]Fed Funds rate'!B:B,MATCH('Figure 3.F.1.Panel 2'!A220,'[4]Fed Funds rate'!A:A,0))</f>
        <v>0.34</v>
      </c>
      <c r="C220">
        <v>-332.02</v>
      </c>
      <c r="D220">
        <f>INDEX([4]Treasury!B:B,MATCH('Figure 3.F.1.Panel 2'!A220,[4]Treasury!A:A,0))</f>
        <v>3.72</v>
      </c>
      <c r="E220">
        <v>-34.662279664033399</v>
      </c>
    </row>
    <row r="221" spans="1:5">
      <c r="A221" s="7">
        <v>39769</v>
      </c>
      <c r="B221">
        <f>INDEX('[4]Fed Funds rate'!B:B,MATCH('Figure 3.F.1.Panel 2'!A221,'[4]Fed Funds rate'!A:A,0))</f>
        <v>0.37</v>
      </c>
      <c r="C221">
        <v>-330.8</v>
      </c>
      <c r="D221">
        <f>INDEX([4]Treasury!B:B,MATCH('Figure 3.F.1.Panel 2'!A221,[4]Treasury!A:A,0))</f>
        <v>3.68</v>
      </c>
      <c r="E221">
        <v>-35.050289296456</v>
      </c>
    </row>
    <row r="222" spans="1:5">
      <c r="A222" s="7">
        <v>39770</v>
      </c>
      <c r="B222">
        <f>INDEX('[4]Fed Funds rate'!B:B,MATCH('Figure 3.F.1.Panel 2'!A222,'[4]Fed Funds rate'!A:A,0))</f>
        <v>0.38</v>
      </c>
      <c r="C222">
        <v>-329.3</v>
      </c>
      <c r="D222">
        <f>INDEX([4]Treasury!B:B,MATCH('Figure 3.F.1.Panel 2'!A222,[4]Treasury!A:A,0))</f>
        <v>3.53</v>
      </c>
      <c r="E222">
        <v>-35.524651794577402</v>
      </c>
    </row>
    <row r="223" spans="1:5">
      <c r="A223" s="7">
        <v>39771</v>
      </c>
      <c r="B223">
        <f>INDEX('[4]Fed Funds rate'!B:B,MATCH('Figure 3.F.1.Panel 2'!A223,'[4]Fed Funds rate'!A:A,0))</f>
        <v>0.38</v>
      </c>
      <c r="C223">
        <v>-326.63</v>
      </c>
      <c r="D223">
        <f>INDEX([4]Treasury!B:B,MATCH('Figure 3.F.1.Panel 2'!A223,[4]Treasury!A:A,0))</f>
        <v>3.38</v>
      </c>
      <c r="E223">
        <v>-36.3586526547303</v>
      </c>
    </row>
    <row r="224" spans="1:5">
      <c r="A224" s="7">
        <v>39772</v>
      </c>
      <c r="B224">
        <f>INDEX('[4]Fed Funds rate'!B:B,MATCH('Figure 3.F.1.Panel 2'!A224,'[4]Fed Funds rate'!A:A,0))</f>
        <v>0.49</v>
      </c>
      <c r="C224">
        <v>-323.41000000000003</v>
      </c>
      <c r="D224">
        <f>INDEX([4]Treasury!B:B,MATCH('Figure 3.F.1.Panel 2'!A224,[4]Treasury!A:A,0))</f>
        <v>3.1</v>
      </c>
      <c r="E224">
        <v>-37.369254104078202</v>
      </c>
    </row>
    <row r="225" spans="1:5">
      <c r="A225" s="7">
        <v>39773</v>
      </c>
      <c r="B225">
        <f>INDEX('[4]Fed Funds rate'!B:B,MATCH('Figure 3.F.1.Panel 2'!A225,'[4]Fed Funds rate'!A:A,0))</f>
        <v>0.56999999999999995</v>
      </c>
      <c r="C225">
        <v>-323.42</v>
      </c>
      <c r="D225">
        <f>INDEX([4]Treasury!B:B,MATCH('Figure 3.F.1.Panel 2'!A225,[4]Treasury!A:A,0))</f>
        <v>3.2</v>
      </c>
      <c r="E225">
        <v>-37.386047163381001</v>
      </c>
    </row>
    <row r="226" spans="1:5">
      <c r="A226" s="7">
        <v>39776</v>
      </c>
      <c r="B226">
        <f>INDEX('[4]Fed Funds rate'!B:B,MATCH('Figure 3.F.1.Panel 2'!A226,'[4]Fed Funds rate'!A:A,0))</f>
        <v>0.62</v>
      </c>
      <c r="C226">
        <v>-329.7</v>
      </c>
      <c r="D226">
        <f>INDEX([4]Treasury!B:B,MATCH('Figure 3.F.1.Panel 2'!A226,[4]Treasury!A:A,0))</f>
        <v>3.35</v>
      </c>
      <c r="E226">
        <v>-35.4827960120979</v>
      </c>
    </row>
    <row r="227" spans="1:5">
      <c r="A227" s="7">
        <v>39777</v>
      </c>
      <c r="B227">
        <f>INDEX('[4]Fed Funds rate'!B:B,MATCH('Figure 3.F.1.Panel 2'!A227,'[4]Fed Funds rate'!A:A,0))</f>
        <v>0.59</v>
      </c>
      <c r="C227">
        <v>-334.7</v>
      </c>
      <c r="D227">
        <f>INDEX([4]Treasury!B:B,MATCH('Figure 3.F.1.Panel 2'!A227,[4]Treasury!A:A,0))</f>
        <v>3.11</v>
      </c>
      <c r="E227">
        <v>-33.997535219067402</v>
      </c>
    </row>
    <row r="228" spans="1:5">
      <c r="A228" s="7">
        <v>39778</v>
      </c>
      <c r="B228">
        <f>INDEX('[4]Fed Funds rate'!B:B,MATCH('Figure 3.F.1.Panel 2'!A228,'[4]Fed Funds rate'!A:A,0))</f>
        <v>0.53</v>
      </c>
      <c r="C228">
        <v>-336.21</v>
      </c>
      <c r="D228">
        <f>INDEX([4]Treasury!B:B,MATCH('Figure 3.F.1.Panel 2'!A228,[4]Treasury!A:A,0))</f>
        <v>2.99</v>
      </c>
      <c r="E228">
        <v>-33.567284567696099</v>
      </c>
    </row>
    <row r="229" spans="1:5">
      <c r="A229" s="7">
        <v>39780</v>
      </c>
      <c r="B229">
        <f>INDEX('[4]Fed Funds rate'!B:B,MATCH('Figure 3.F.1.Panel 2'!A229,'[4]Fed Funds rate'!A:A,0))</f>
        <v>0.52</v>
      </c>
      <c r="C229">
        <v>-337.78</v>
      </c>
      <c r="D229">
        <f>INDEX([4]Treasury!B:B,MATCH('Figure 3.F.1.Panel 2'!A229,[4]Treasury!A:A,0))</f>
        <v>2.93</v>
      </c>
      <c r="E229">
        <v>-33.1212864209553</v>
      </c>
    </row>
    <row r="230" spans="1:5">
      <c r="A230" s="7">
        <v>39783</v>
      </c>
      <c r="B230">
        <f>INDEX('[4]Fed Funds rate'!B:B,MATCH('Figure 3.F.1.Panel 2'!A230,'[4]Fed Funds rate'!A:A,0))</f>
        <v>0.52</v>
      </c>
      <c r="C230">
        <v>-337.45</v>
      </c>
      <c r="D230">
        <f>INDEX([4]Treasury!B:B,MATCH('Figure 3.F.1.Panel 2'!A230,[4]Treasury!A:A,0))</f>
        <v>2.72</v>
      </c>
      <c r="E230">
        <v>-33.238915858698697</v>
      </c>
    </row>
    <row r="231" spans="1:5">
      <c r="A231" s="7">
        <v>39784</v>
      </c>
      <c r="B231">
        <f>INDEX('[4]Fed Funds rate'!B:B,MATCH('Figure 3.F.1.Panel 2'!A231,'[4]Fed Funds rate'!A:A,0))</f>
        <v>0.47</v>
      </c>
      <c r="C231">
        <v>-336.42</v>
      </c>
      <c r="D231">
        <f>INDEX([4]Treasury!B:B,MATCH('Figure 3.F.1.Panel 2'!A231,[4]Treasury!A:A,0))</f>
        <v>2.68</v>
      </c>
      <c r="E231">
        <v>-33.564497977405601</v>
      </c>
    </row>
    <row r="232" spans="1:5">
      <c r="A232" s="7">
        <v>39785</v>
      </c>
      <c r="B232">
        <f>INDEX('[4]Fed Funds rate'!B:B,MATCH('Figure 3.F.1.Panel 2'!A232,'[4]Fed Funds rate'!A:A,0))</f>
        <v>0.36</v>
      </c>
      <c r="C232">
        <v>-337.82</v>
      </c>
      <c r="D232">
        <f>INDEX([4]Treasury!B:B,MATCH('Figure 3.F.1.Panel 2'!A232,[4]Treasury!A:A,0))</f>
        <v>2.67</v>
      </c>
      <c r="E232">
        <v>-33.169099902842703</v>
      </c>
    </row>
    <row r="233" spans="1:5">
      <c r="A233" s="7">
        <v>39786</v>
      </c>
      <c r="B233">
        <f>INDEX('[4]Fed Funds rate'!B:B,MATCH('Figure 3.F.1.Panel 2'!A233,'[4]Fed Funds rate'!A:A,0))</f>
        <v>0.2</v>
      </c>
      <c r="C233">
        <v>-337.87</v>
      </c>
      <c r="D233">
        <f>INDEX([4]Treasury!B:B,MATCH('Figure 3.F.1.Panel 2'!A233,[4]Treasury!A:A,0))</f>
        <v>2.5499999999999998</v>
      </c>
      <c r="E233">
        <v>-33.174185108767901</v>
      </c>
    </row>
    <row r="234" spans="1:5">
      <c r="A234" s="7">
        <v>39787</v>
      </c>
      <c r="B234">
        <f>INDEX('[4]Fed Funds rate'!B:B,MATCH('Figure 3.F.1.Panel 2'!A234,'[4]Fed Funds rate'!A:A,0))</f>
        <v>0.12</v>
      </c>
      <c r="C234">
        <v>-337.23</v>
      </c>
      <c r="D234">
        <f>INDEX([4]Treasury!B:B,MATCH('Figure 3.F.1.Panel 2'!A234,[4]Treasury!A:A,0))</f>
        <v>2.67</v>
      </c>
      <c r="E234">
        <v>-33.383671575921902</v>
      </c>
    </row>
    <row r="235" spans="1:5">
      <c r="A235" s="7">
        <v>39790</v>
      </c>
      <c r="B235">
        <f>INDEX('[4]Fed Funds rate'!B:B,MATCH('Figure 3.F.1.Panel 2'!A235,'[4]Fed Funds rate'!A:A,0))</f>
        <v>0.12</v>
      </c>
      <c r="C235">
        <v>-339.72</v>
      </c>
      <c r="D235">
        <f>INDEX([4]Treasury!B:B,MATCH('Figure 3.F.1.Panel 2'!A235,[4]Treasury!A:A,0))</f>
        <v>2.77</v>
      </c>
      <c r="E235">
        <v>-32.667900546144502</v>
      </c>
    </row>
    <row r="236" spans="1:5">
      <c r="A236" s="7">
        <v>39791</v>
      </c>
      <c r="B236">
        <f>INDEX('[4]Fed Funds rate'!B:B,MATCH('Figure 3.F.1.Panel 2'!A236,'[4]Fed Funds rate'!A:A,0))</f>
        <v>0.13</v>
      </c>
      <c r="C236">
        <v>-341.92</v>
      </c>
      <c r="D236">
        <f>INDEX([4]Treasury!B:B,MATCH('Figure 3.F.1.Panel 2'!A236,[4]Treasury!A:A,0))</f>
        <v>2.67</v>
      </c>
      <c r="E236">
        <v>-32.0422811045771</v>
      </c>
    </row>
    <row r="237" spans="1:5">
      <c r="A237" s="7">
        <v>39792</v>
      </c>
      <c r="B237">
        <f>INDEX('[4]Fed Funds rate'!B:B,MATCH('Figure 3.F.1.Panel 2'!A237,'[4]Fed Funds rate'!A:A,0))</f>
        <v>0.11</v>
      </c>
      <c r="C237">
        <v>-344.19</v>
      </c>
      <c r="D237">
        <f>INDEX([4]Treasury!B:B,MATCH('Figure 3.F.1.Panel 2'!A237,[4]Treasury!A:A,0))</f>
        <v>2.69</v>
      </c>
      <c r="E237">
        <v>-31.400462014924098</v>
      </c>
    </row>
    <row r="238" spans="1:5">
      <c r="A238" s="7">
        <v>39793</v>
      </c>
      <c r="B238">
        <f>INDEX('[4]Fed Funds rate'!B:B,MATCH('Figure 3.F.1.Panel 2'!A238,'[4]Fed Funds rate'!A:A,0))</f>
        <v>0.14000000000000001</v>
      </c>
      <c r="C238">
        <v>-345.44</v>
      </c>
      <c r="D238">
        <f>INDEX([4]Treasury!B:B,MATCH('Figure 3.F.1.Panel 2'!A238,[4]Treasury!A:A,0))</f>
        <v>2.64</v>
      </c>
      <c r="E238">
        <v>-31.0578331639427</v>
      </c>
    </row>
    <row r="239" spans="1:5">
      <c r="A239" s="7">
        <v>39794</v>
      </c>
      <c r="B239">
        <f>INDEX('[4]Fed Funds rate'!B:B,MATCH('Figure 3.F.1.Panel 2'!A239,'[4]Fed Funds rate'!A:A,0))</f>
        <v>0.15</v>
      </c>
      <c r="C239">
        <v>-344.46</v>
      </c>
      <c r="D239">
        <f>INDEX([4]Treasury!B:B,MATCH('Figure 3.F.1.Panel 2'!A239,[4]Treasury!A:A,0))</f>
        <v>2.6</v>
      </c>
      <c r="E239">
        <v>-31.361817253883299</v>
      </c>
    </row>
    <row r="240" spans="1:5">
      <c r="A240" s="7">
        <v>39797</v>
      </c>
      <c r="B240">
        <f>INDEX('[4]Fed Funds rate'!B:B,MATCH('Figure 3.F.1.Panel 2'!A240,'[4]Fed Funds rate'!A:A,0))</f>
        <v>0.18</v>
      </c>
      <c r="C240">
        <v>-344</v>
      </c>
      <c r="D240">
        <f>INDEX([4]Treasury!B:B,MATCH('Figure 3.F.1.Panel 2'!A240,[4]Treasury!A:A,0))</f>
        <v>2.5299999999999998</v>
      </c>
      <c r="E240">
        <v>-31.515333587376499</v>
      </c>
    </row>
    <row r="241" spans="1:5">
      <c r="A241" s="7">
        <v>39798</v>
      </c>
      <c r="B241">
        <f>INDEX('[4]Fed Funds rate'!B:B,MATCH('Figure 3.F.1.Panel 2'!A241,'[4]Fed Funds rate'!A:A,0))</f>
        <v>0.17</v>
      </c>
      <c r="C241">
        <v>-346.01</v>
      </c>
      <c r="D241">
        <f>INDEX([4]Treasury!B:B,MATCH('Figure 3.F.1.Panel 2'!A241,[4]Treasury!A:A,0))</f>
        <v>2.37</v>
      </c>
      <c r="E241">
        <v>-30.9526163931144</v>
      </c>
    </row>
    <row r="242" spans="1:5">
      <c r="A242" s="7">
        <v>39799</v>
      </c>
      <c r="B242">
        <f>INDEX('[4]Fed Funds rate'!B:B,MATCH('Figure 3.F.1.Panel 2'!A242,'[4]Fed Funds rate'!A:A,0))</f>
        <v>0.12</v>
      </c>
      <c r="C242">
        <v>-355.31</v>
      </c>
      <c r="D242">
        <f>INDEX([4]Treasury!B:B,MATCH('Figure 3.F.1.Panel 2'!A242,[4]Treasury!A:A,0))</f>
        <v>2.2000000000000002</v>
      </c>
      <c r="E242">
        <v>-28.320203925781701</v>
      </c>
    </row>
    <row r="243" spans="1:5">
      <c r="A243" s="7">
        <v>39800</v>
      </c>
      <c r="B243">
        <f>INDEX('[4]Fed Funds rate'!B:B,MATCH('Figure 3.F.1.Panel 2'!A243,'[4]Fed Funds rate'!A:A,0))</f>
        <v>0.11</v>
      </c>
      <c r="C243">
        <v>-359.06</v>
      </c>
      <c r="D243">
        <f>INDEX([4]Treasury!B:B,MATCH('Figure 3.F.1.Panel 2'!A243,[4]Treasury!A:A,0))</f>
        <v>2.08</v>
      </c>
      <c r="E243">
        <v>-27.2902028240017</v>
      </c>
    </row>
    <row r="244" spans="1:5">
      <c r="A244" s="7">
        <v>39801</v>
      </c>
      <c r="B244">
        <f>INDEX('[4]Fed Funds rate'!B:B,MATCH('Figure 3.F.1.Panel 2'!A244,'[4]Fed Funds rate'!A:A,0))</f>
        <v>0.11</v>
      </c>
      <c r="C244">
        <v>-359.96</v>
      </c>
      <c r="D244">
        <f>INDEX([4]Treasury!B:B,MATCH('Figure 3.F.1.Panel 2'!A244,[4]Treasury!A:A,0))</f>
        <v>2.13</v>
      </c>
      <c r="E244">
        <v>-27.0597465830493</v>
      </c>
    </row>
    <row r="245" spans="1:5">
      <c r="A245" s="7">
        <v>39804</v>
      </c>
      <c r="B245">
        <f>INDEX('[4]Fed Funds rate'!B:B,MATCH('Figure 3.F.1.Panel 2'!A245,'[4]Fed Funds rate'!A:A,0))</f>
        <v>0.11</v>
      </c>
      <c r="C245">
        <v>-360.51</v>
      </c>
      <c r="D245">
        <f>INDEX([4]Treasury!B:B,MATCH('Figure 3.F.1.Panel 2'!A245,[4]Treasury!A:A,0))</f>
        <v>2.16</v>
      </c>
      <c r="E245">
        <v>-26.926953046455001</v>
      </c>
    </row>
    <row r="246" spans="1:5">
      <c r="A246" s="7">
        <v>39805</v>
      </c>
      <c r="B246">
        <f>INDEX('[4]Fed Funds rate'!B:B,MATCH('Figure 3.F.1.Panel 2'!A246,'[4]Fed Funds rate'!A:A,0))</f>
        <v>0.11</v>
      </c>
      <c r="C246">
        <v>-361.98</v>
      </c>
      <c r="D246">
        <f>INDEX([4]Treasury!B:B,MATCH('Figure 3.F.1.Panel 2'!A246,[4]Treasury!A:A,0))</f>
        <v>2.1800000000000002</v>
      </c>
      <c r="E246">
        <v>-26.5399110177969</v>
      </c>
    </row>
    <row r="247" spans="1:5">
      <c r="A247" s="7">
        <v>39806</v>
      </c>
      <c r="B247">
        <f>INDEX('[4]Fed Funds rate'!B:B,MATCH('Figure 3.F.1.Panel 2'!A247,'[4]Fed Funds rate'!A:A,0))</f>
        <v>0.11</v>
      </c>
      <c r="C247">
        <v>-362.1</v>
      </c>
      <c r="D247">
        <f>INDEX([4]Treasury!B:B,MATCH('Figure 3.F.1.Panel 2'!A247,[4]Treasury!A:A,0))</f>
        <v>2.2000000000000002</v>
      </c>
      <c r="E247">
        <v>-26.526650063021702</v>
      </c>
    </row>
    <row r="248" spans="1:5">
      <c r="A248" s="7">
        <v>39808</v>
      </c>
      <c r="B248">
        <f>INDEX('[4]Fed Funds rate'!B:B,MATCH('Figure 3.F.1.Panel 2'!A248,'[4]Fed Funds rate'!A:A,0))</f>
        <v>0.09</v>
      </c>
      <c r="C248">
        <v>-362.11</v>
      </c>
      <c r="D248">
        <f>INDEX([4]Treasury!B:B,MATCH('Figure 3.F.1.Panel 2'!A248,[4]Treasury!A:A,0))</f>
        <v>2.16</v>
      </c>
      <c r="E248">
        <v>-26.543772961156101</v>
      </c>
    </row>
    <row r="249" spans="1:5">
      <c r="A249" s="7">
        <v>39811</v>
      </c>
      <c r="B249">
        <f>INDEX('[4]Fed Funds rate'!B:B,MATCH('Figure 3.F.1.Panel 2'!A249,'[4]Fed Funds rate'!A:A,0))</f>
        <v>0.1</v>
      </c>
      <c r="C249">
        <v>-362.94</v>
      </c>
      <c r="D249">
        <f>INDEX([4]Treasury!B:B,MATCH('Figure 3.F.1.Panel 2'!A249,[4]Treasury!A:A,0))</f>
        <v>2.13</v>
      </c>
      <c r="E249">
        <v>-26.334707635032899</v>
      </c>
    </row>
    <row r="250" spans="1:5">
      <c r="A250" s="7">
        <v>39812</v>
      </c>
      <c r="B250">
        <f>INDEX('[4]Fed Funds rate'!B:B,MATCH('Figure 3.F.1.Panel 2'!A250,'[4]Fed Funds rate'!A:A,0))</f>
        <v>0.09</v>
      </c>
      <c r="C250">
        <v>-363.79</v>
      </c>
      <c r="D250">
        <f>INDEX([4]Treasury!B:B,MATCH('Figure 3.F.1.Panel 2'!A250,[4]Treasury!A:A,0))</f>
        <v>2.11</v>
      </c>
      <c r="E250">
        <v>-26.120667436790999</v>
      </c>
    </row>
    <row r="251" spans="1:5">
      <c r="A251" s="7">
        <v>39813</v>
      </c>
      <c r="B251">
        <f>INDEX('[4]Fed Funds rate'!B:B,MATCH('Figure 3.F.1.Panel 2'!A251,'[4]Fed Funds rate'!A:A,0))</f>
        <v>0.14000000000000001</v>
      </c>
      <c r="C251">
        <v>-364.02</v>
      </c>
      <c r="D251">
        <f>INDEX([4]Treasury!B:B,MATCH('Figure 3.F.1.Panel 2'!A251,[4]Treasury!A:A,0))</f>
        <v>2.25</v>
      </c>
      <c r="E251">
        <v>-26.077348573614898</v>
      </c>
    </row>
    <row r="252" spans="1:5">
      <c r="A252" s="7">
        <v>39815</v>
      </c>
      <c r="B252">
        <f>INDEX('[4]Fed Funds rate'!B:B,MATCH('Figure 3.F.1.Panel 2'!A252,'[4]Fed Funds rate'!A:A,0))</f>
        <v>0.08</v>
      </c>
      <c r="C252">
        <v>-364.28</v>
      </c>
      <c r="D252">
        <f>INDEX([4]Treasury!B:B,MATCH('Figure 3.F.1.Panel 2'!A252,[4]Treasury!A:A,0))</f>
        <v>2.46</v>
      </c>
      <c r="E252">
        <v>-26.025833841908799</v>
      </c>
    </row>
    <row r="253" spans="1:5">
      <c r="A253" s="7">
        <v>39818</v>
      </c>
      <c r="B253">
        <f>INDEX('[4]Fed Funds rate'!B:B,MATCH('Figure 3.F.1.Panel 2'!A253,'[4]Fed Funds rate'!A:A,0))</f>
        <v>0.11</v>
      </c>
      <c r="C253">
        <v>-365.75</v>
      </c>
      <c r="D253">
        <f>INDEX([4]Treasury!B:B,MATCH('Figure 3.F.1.Panel 2'!A253,[4]Treasury!A:A,0))</f>
        <v>2.4900000000000002</v>
      </c>
      <c r="E253">
        <v>-25.6429945141202</v>
      </c>
    </row>
    <row r="254" spans="1:5">
      <c r="A254" s="7">
        <v>39819</v>
      </c>
      <c r="B254">
        <f>INDEX('[4]Fed Funds rate'!B:B,MATCH('Figure 3.F.1.Panel 2'!A254,'[4]Fed Funds rate'!A:A,0))</f>
        <v>0.09</v>
      </c>
      <c r="C254">
        <v>-369.55</v>
      </c>
      <c r="D254">
        <f>INDEX([4]Treasury!B:B,MATCH('Figure 3.F.1.Panel 2'!A254,[4]Treasury!A:A,0))</f>
        <v>2.5099999999999998</v>
      </c>
      <c r="E254">
        <v>-24.629277945265699</v>
      </c>
    </row>
    <row r="255" spans="1:5">
      <c r="A255" s="7">
        <v>39820</v>
      </c>
      <c r="B255">
        <f>INDEX('[4]Fed Funds rate'!B:B,MATCH('Figure 3.F.1.Panel 2'!A255,'[4]Fed Funds rate'!A:A,0))</f>
        <v>0.11</v>
      </c>
      <c r="C255">
        <v>-369.61</v>
      </c>
      <c r="D255">
        <f>INDEX([4]Treasury!B:B,MATCH('Figure 3.F.1.Panel 2'!A255,[4]Treasury!A:A,0))</f>
        <v>2.52</v>
      </c>
      <c r="E255">
        <v>-24.632927636342199</v>
      </c>
    </row>
    <row r="256" spans="1:5">
      <c r="A256" s="7">
        <v>39821</v>
      </c>
      <c r="B256">
        <f>INDEX('[4]Fed Funds rate'!B:B,MATCH('Figure 3.F.1.Panel 2'!A256,'[4]Fed Funds rate'!A:A,0))</f>
        <v>0.1</v>
      </c>
      <c r="C256">
        <v>-367.32</v>
      </c>
      <c r="D256">
        <f>INDEX([4]Treasury!B:B,MATCH('Figure 3.F.1.Panel 2'!A256,[4]Treasury!A:A,0))</f>
        <v>2.4700000000000002</v>
      </c>
      <c r="E256">
        <v>-25.2743112368351</v>
      </c>
    </row>
    <row r="257" spans="1:5">
      <c r="A257" s="7">
        <v>39822</v>
      </c>
      <c r="B257">
        <f>INDEX('[4]Fed Funds rate'!B:B,MATCH('Figure 3.F.1.Panel 2'!A257,'[4]Fed Funds rate'!A:A,0))</f>
        <v>0.09</v>
      </c>
      <c r="C257">
        <v>-368.91</v>
      </c>
      <c r="D257">
        <f>INDEX([4]Treasury!B:B,MATCH('Figure 3.F.1.Panel 2'!A257,[4]Treasury!A:A,0))</f>
        <v>2.4300000000000002</v>
      </c>
      <c r="E257">
        <v>-24.8622646043023</v>
      </c>
    </row>
    <row r="258" spans="1:5">
      <c r="A258" s="7">
        <v>39825</v>
      </c>
      <c r="B258">
        <f>INDEX('[4]Fed Funds rate'!B:B,MATCH('Figure 3.F.1.Panel 2'!A258,'[4]Fed Funds rate'!A:A,0))</f>
        <v>0.1</v>
      </c>
      <c r="C258">
        <v>-368.05</v>
      </c>
      <c r="D258">
        <f>INDEX([4]Treasury!B:B,MATCH('Figure 3.F.1.Panel 2'!A258,[4]Treasury!A:A,0))</f>
        <v>2.34</v>
      </c>
      <c r="E258">
        <v>-25.115540187960601</v>
      </c>
    </row>
    <row r="259" spans="1:5">
      <c r="A259" s="7">
        <v>39826</v>
      </c>
      <c r="B259">
        <f>INDEX('[4]Fed Funds rate'!B:B,MATCH('Figure 3.F.1.Panel 2'!A259,'[4]Fed Funds rate'!A:A,0))</f>
        <v>0.1</v>
      </c>
      <c r="C259">
        <v>-367.44</v>
      </c>
      <c r="D259">
        <f>INDEX([4]Treasury!B:B,MATCH('Figure 3.F.1.Panel 2'!A259,[4]Treasury!A:A,0))</f>
        <v>2.33</v>
      </c>
      <c r="E259">
        <v>-25.301300255948899</v>
      </c>
    </row>
    <row r="260" spans="1:5">
      <c r="A260" s="7">
        <v>39827</v>
      </c>
      <c r="B260">
        <f>INDEX('[4]Fed Funds rate'!B:B,MATCH('Figure 3.F.1.Panel 2'!A260,'[4]Fed Funds rate'!A:A,0))</f>
        <v>0.15</v>
      </c>
      <c r="C260">
        <v>-366.45</v>
      </c>
      <c r="D260">
        <f>INDEX([4]Treasury!B:B,MATCH('Figure 3.F.1.Panel 2'!A260,[4]Treasury!A:A,0))</f>
        <v>2.2400000000000002</v>
      </c>
      <c r="E260">
        <v>-25.590979809858499</v>
      </c>
    </row>
    <row r="261" spans="1:5">
      <c r="A261" s="7">
        <v>39828</v>
      </c>
      <c r="B261">
        <f>INDEX('[4]Fed Funds rate'!B:B,MATCH('Figure 3.F.1.Panel 2'!A261,'[4]Fed Funds rate'!A:A,0))</f>
        <v>0.18</v>
      </c>
      <c r="C261">
        <v>-364.67</v>
      </c>
      <c r="D261">
        <f>INDEX([4]Treasury!B:B,MATCH('Figure 3.F.1.Panel 2'!A261,[4]Treasury!A:A,0))</f>
        <v>2.23</v>
      </c>
      <c r="E261">
        <v>-26.0977891021525</v>
      </c>
    </row>
    <row r="262" spans="1:5">
      <c r="A262" s="7">
        <v>39829</v>
      </c>
      <c r="B262">
        <f>INDEX('[4]Fed Funds rate'!B:B,MATCH('Figure 3.F.1.Panel 2'!A262,'[4]Fed Funds rate'!A:A,0))</f>
        <v>0.19</v>
      </c>
      <c r="C262">
        <v>-366.74</v>
      </c>
      <c r="D262">
        <f>INDEX([4]Treasury!B:B,MATCH('Figure 3.F.1.Panel 2'!A262,[4]Treasury!A:A,0))</f>
        <v>2.36</v>
      </c>
      <c r="E262">
        <v>-25.551641722564</v>
      </c>
    </row>
    <row r="263" spans="1:5">
      <c r="A263" s="7">
        <v>39833</v>
      </c>
      <c r="B263">
        <f>INDEX('[4]Fed Funds rate'!B:B,MATCH('Figure 3.F.1.Panel 2'!A263,'[4]Fed Funds rate'!A:A,0))</f>
        <v>0.2</v>
      </c>
      <c r="C263">
        <v>-364.64</v>
      </c>
      <c r="D263">
        <f>INDEX([4]Treasury!B:B,MATCH('Figure 3.F.1.Panel 2'!A263,[4]Treasury!A:A,0))</f>
        <v>2.4</v>
      </c>
      <c r="E263">
        <v>-26.145784282565501</v>
      </c>
    </row>
    <row r="264" spans="1:5">
      <c r="A264" s="7">
        <v>39834</v>
      </c>
      <c r="B264">
        <f>INDEX('[4]Fed Funds rate'!B:B,MATCH('Figure 3.F.1.Panel 2'!A264,'[4]Fed Funds rate'!A:A,0))</f>
        <v>0.23</v>
      </c>
      <c r="C264">
        <v>-363.55</v>
      </c>
      <c r="D264">
        <f>INDEX([4]Treasury!B:B,MATCH('Figure 3.F.1.Panel 2'!A264,[4]Treasury!A:A,0))</f>
        <v>2.56</v>
      </c>
      <c r="E264">
        <v>-26.4650409891197</v>
      </c>
    </row>
    <row r="265" spans="1:5">
      <c r="A265" s="7">
        <v>39835</v>
      </c>
      <c r="B265">
        <f>INDEX('[4]Fed Funds rate'!B:B,MATCH('Figure 3.F.1.Panel 2'!A265,'[4]Fed Funds rate'!A:A,0))</f>
        <v>0.21</v>
      </c>
      <c r="C265">
        <v>-364.03</v>
      </c>
      <c r="D265">
        <f>INDEX([4]Treasury!B:B,MATCH('Figure 3.F.1.Panel 2'!A265,[4]Treasury!A:A,0))</f>
        <v>2.62</v>
      </c>
      <c r="E265">
        <v>-26.352980751308301</v>
      </c>
    </row>
    <row r="266" spans="1:5">
      <c r="A266" s="7">
        <v>39836</v>
      </c>
      <c r="B266">
        <f>INDEX('[4]Fed Funds rate'!B:B,MATCH('Figure 3.F.1.Panel 2'!A266,'[4]Fed Funds rate'!A:A,0))</f>
        <v>0.18</v>
      </c>
      <c r="C266">
        <v>-363.29</v>
      </c>
      <c r="D266">
        <f>INDEX([4]Treasury!B:B,MATCH('Figure 3.F.1.Panel 2'!A266,[4]Treasury!A:A,0))</f>
        <v>2.65</v>
      </c>
      <c r="E266">
        <v>-26.576351597898402</v>
      </c>
    </row>
    <row r="267" spans="1:5">
      <c r="A267" s="7">
        <v>39839</v>
      </c>
      <c r="B267">
        <f>INDEX('[4]Fed Funds rate'!B:B,MATCH('Figure 3.F.1.Panel 2'!A267,'[4]Fed Funds rate'!A:A,0))</f>
        <v>0.19</v>
      </c>
      <c r="C267">
        <v>-365.33</v>
      </c>
      <c r="D267">
        <f>INDEX([4]Treasury!B:B,MATCH('Figure 3.F.1.Panel 2'!A267,[4]Treasury!A:A,0))</f>
        <v>2.7</v>
      </c>
      <c r="E267">
        <v>-26.036271436380101</v>
      </c>
    </row>
    <row r="268" spans="1:5">
      <c r="A268" s="7">
        <v>39840</v>
      </c>
      <c r="B268">
        <f>INDEX('[4]Fed Funds rate'!B:B,MATCH('Figure 3.F.1.Panel 2'!A268,'[4]Fed Funds rate'!A:A,0))</f>
        <v>0.18</v>
      </c>
      <c r="C268">
        <v>-367.35</v>
      </c>
      <c r="D268">
        <f>INDEX([4]Treasury!B:B,MATCH('Figure 3.F.1.Panel 2'!A268,[4]Treasury!A:A,0))</f>
        <v>2.59</v>
      </c>
      <c r="E268">
        <v>-25.504753639102599</v>
      </c>
    </row>
    <row r="269" spans="1:5">
      <c r="A269" s="7">
        <v>39841</v>
      </c>
      <c r="B269">
        <f>INDEX('[4]Fed Funds rate'!B:B,MATCH('Figure 3.F.1.Panel 2'!A269,'[4]Fed Funds rate'!A:A,0))</f>
        <v>0.19</v>
      </c>
      <c r="C269">
        <v>-368.99</v>
      </c>
      <c r="D269">
        <f>INDEX([4]Treasury!B:B,MATCH('Figure 3.F.1.Panel 2'!A269,[4]Treasury!A:A,0))</f>
        <v>2.71</v>
      </c>
      <c r="E269">
        <v>-25.0791904109238</v>
      </c>
    </row>
    <row r="270" spans="1:5">
      <c r="A270" s="7">
        <v>39842</v>
      </c>
      <c r="B270">
        <f>INDEX('[4]Fed Funds rate'!B:B,MATCH('Figure 3.F.1.Panel 2'!A270,'[4]Fed Funds rate'!A:A,0))</f>
        <v>0.23</v>
      </c>
      <c r="C270">
        <v>-367.55</v>
      </c>
      <c r="D270">
        <f>INDEX([4]Treasury!B:B,MATCH('Figure 3.F.1.Panel 2'!A270,[4]Treasury!A:A,0))</f>
        <v>2.87</v>
      </c>
      <c r="E270">
        <v>-25.490092241367002</v>
      </c>
    </row>
    <row r="271" spans="1:5">
      <c r="A271" s="7">
        <v>39843</v>
      </c>
      <c r="B271">
        <f>INDEX('[4]Fed Funds rate'!B:B,MATCH('Figure 3.F.1.Panel 2'!A271,'[4]Fed Funds rate'!A:A,0))</f>
        <v>0.23</v>
      </c>
      <c r="C271">
        <v>-367.12</v>
      </c>
      <c r="D271">
        <f>INDEX([4]Treasury!B:B,MATCH('Figure 3.F.1.Panel 2'!A271,[4]Treasury!A:A,0))</f>
        <v>2.87</v>
      </c>
      <c r="E271">
        <v>-25.627035453402002</v>
      </c>
    </row>
    <row r="272" spans="1:5">
      <c r="A272" s="7">
        <v>39846</v>
      </c>
      <c r="B272">
        <f>INDEX('[4]Fed Funds rate'!B:B,MATCH('Figure 3.F.1.Panel 2'!A272,'[4]Fed Funds rate'!A:A,0))</f>
        <v>0.24</v>
      </c>
      <c r="C272">
        <v>-366.05</v>
      </c>
      <c r="D272">
        <f>INDEX([4]Treasury!B:B,MATCH('Figure 3.F.1.Panel 2'!A272,[4]Treasury!A:A,0))</f>
        <v>2.76</v>
      </c>
      <c r="E272">
        <v>-25.938802657598899</v>
      </c>
    </row>
    <row r="273" spans="1:5">
      <c r="A273" s="7">
        <v>39847</v>
      </c>
      <c r="B273">
        <f>INDEX('[4]Fed Funds rate'!B:B,MATCH('Figure 3.F.1.Panel 2'!A273,'[4]Fed Funds rate'!A:A,0))</f>
        <v>0.24</v>
      </c>
      <c r="C273">
        <v>-365.83</v>
      </c>
      <c r="D273">
        <f>INDEX([4]Treasury!B:B,MATCH('Figure 3.F.1.Panel 2'!A273,[4]Treasury!A:A,0))</f>
        <v>2.89</v>
      </c>
      <c r="E273">
        <v>-26.018805575207899</v>
      </c>
    </row>
    <row r="274" spans="1:5">
      <c r="A274" s="7">
        <v>39848</v>
      </c>
      <c r="B274">
        <f>INDEX('[4]Fed Funds rate'!B:B,MATCH('Figure 3.F.1.Panel 2'!A274,'[4]Fed Funds rate'!A:A,0))</f>
        <v>0.24</v>
      </c>
      <c r="C274">
        <v>-365.16</v>
      </c>
      <c r="D274">
        <f>INDEX([4]Treasury!B:B,MATCH('Figure 3.F.1.Panel 2'!A274,[4]Treasury!A:A,0))</f>
        <v>2.95</v>
      </c>
      <c r="E274">
        <v>-26.222002403777701</v>
      </c>
    </row>
    <row r="275" spans="1:5">
      <c r="A275" s="7">
        <v>39849</v>
      </c>
      <c r="B275">
        <f>INDEX('[4]Fed Funds rate'!B:B,MATCH('Figure 3.F.1.Panel 2'!A275,'[4]Fed Funds rate'!A:A,0))</f>
        <v>0.23</v>
      </c>
      <c r="C275">
        <v>-364.14</v>
      </c>
      <c r="D275">
        <f>INDEX([4]Treasury!B:B,MATCH('Figure 3.F.1.Panel 2'!A275,[4]Treasury!A:A,0))</f>
        <v>2.95</v>
      </c>
      <c r="E275">
        <v>-26.5216065669918</v>
      </c>
    </row>
    <row r="276" spans="1:5">
      <c r="A276" s="7">
        <v>39850</v>
      </c>
      <c r="B276">
        <f>INDEX('[4]Fed Funds rate'!B:B,MATCH('Figure 3.F.1.Panel 2'!A276,'[4]Fed Funds rate'!A:A,0))</f>
        <v>0.23</v>
      </c>
      <c r="C276">
        <v>-365.89</v>
      </c>
      <c r="D276">
        <f>INDEX([4]Treasury!B:B,MATCH('Figure 3.F.1.Panel 2'!A276,[4]Treasury!A:A,0))</f>
        <v>3.05</v>
      </c>
      <c r="E276">
        <v>-26.062056962409201</v>
      </c>
    </row>
    <row r="277" spans="1:5">
      <c r="A277" s="7">
        <v>39853</v>
      </c>
      <c r="B277">
        <f>INDEX('[4]Fed Funds rate'!B:B,MATCH('Figure 3.F.1.Panel 2'!A277,'[4]Fed Funds rate'!A:A,0))</f>
        <v>0.22</v>
      </c>
      <c r="C277">
        <v>-366.64</v>
      </c>
      <c r="D277">
        <f>INDEX([4]Treasury!B:B,MATCH('Figure 3.F.1.Panel 2'!A277,[4]Treasury!A:A,0))</f>
        <v>3.07</v>
      </c>
      <c r="E277">
        <v>-25.8771707505786</v>
      </c>
    </row>
    <row r="278" spans="1:5">
      <c r="A278" s="7">
        <v>39854</v>
      </c>
      <c r="B278">
        <f>INDEX('[4]Fed Funds rate'!B:B,MATCH('Figure 3.F.1.Panel 2'!A278,'[4]Fed Funds rate'!A:A,0))</f>
        <v>0.24</v>
      </c>
      <c r="C278">
        <v>-365.2</v>
      </c>
      <c r="D278">
        <f>INDEX([4]Treasury!B:B,MATCH('Figure 3.F.1.Panel 2'!A278,[4]Treasury!A:A,0))</f>
        <v>2.9</v>
      </c>
      <c r="E278">
        <v>-26.290583492865998</v>
      </c>
    </row>
    <row r="279" spans="1:5">
      <c r="A279" s="7">
        <v>39855</v>
      </c>
      <c r="B279">
        <f>INDEX('[4]Fed Funds rate'!B:B,MATCH('Figure 3.F.1.Panel 2'!A279,'[4]Fed Funds rate'!A:A,0))</f>
        <v>0.22</v>
      </c>
      <c r="C279">
        <v>-364.29</v>
      </c>
      <c r="D279">
        <f>INDEX([4]Treasury!B:B,MATCH('Figure 3.F.1.Panel 2'!A279,[4]Treasury!A:A,0))</f>
        <v>2.78</v>
      </c>
      <c r="E279">
        <v>-26.559956549531101</v>
      </c>
    </row>
    <row r="280" spans="1:5">
      <c r="A280" s="7">
        <v>39856</v>
      </c>
      <c r="B280">
        <f>INDEX('[4]Fed Funds rate'!B:B,MATCH('Figure 3.F.1.Panel 2'!A280,'[4]Fed Funds rate'!A:A,0))</f>
        <v>0.23</v>
      </c>
      <c r="C280">
        <v>-361.87</v>
      </c>
      <c r="D280">
        <f>INDEX([4]Treasury!B:B,MATCH('Figure 3.F.1.Panel 2'!A280,[4]Treasury!A:A,0))</f>
        <v>2.75</v>
      </c>
      <c r="E280">
        <v>-27.246362313605001</v>
      </c>
    </row>
    <row r="281" spans="1:5">
      <c r="A281" s="7">
        <v>39857</v>
      </c>
      <c r="B281">
        <f>INDEX('[4]Fed Funds rate'!B:B,MATCH('Figure 3.F.1.Panel 2'!A281,'[4]Fed Funds rate'!A:A,0))</f>
        <v>0.22</v>
      </c>
      <c r="C281">
        <v>-362.4</v>
      </c>
      <c r="D281">
        <f>INDEX([4]Treasury!B:B,MATCH('Figure 3.F.1.Panel 2'!A281,[4]Treasury!A:A,0))</f>
        <v>2.89</v>
      </c>
      <c r="E281">
        <v>-27.119891511598301</v>
      </c>
    </row>
    <row r="282" spans="1:5">
      <c r="A282" s="7">
        <v>39861</v>
      </c>
      <c r="B282">
        <f>INDEX('[4]Fed Funds rate'!B:B,MATCH('Figure 3.F.1.Panel 2'!A282,'[4]Fed Funds rate'!A:A,0))</f>
        <v>0.25</v>
      </c>
      <c r="C282">
        <v>-359.54</v>
      </c>
      <c r="D282">
        <f>INDEX([4]Treasury!B:B,MATCH('Figure 3.F.1.Panel 2'!A282,[4]Treasury!A:A,0))</f>
        <v>2.64</v>
      </c>
      <c r="E282">
        <v>-27.932088713533801</v>
      </c>
    </row>
    <row r="283" spans="1:5">
      <c r="A283" s="7">
        <v>39862</v>
      </c>
      <c r="B283">
        <f>INDEX('[4]Fed Funds rate'!B:B,MATCH('Figure 3.F.1.Panel 2'!A283,'[4]Fed Funds rate'!A:A,0))</f>
        <v>0.23</v>
      </c>
      <c r="C283">
        <v>-360.41</v>
      </c>
      <c r="D283">
        <f>INDEX([4]Treasury!B:B,MATCH('Figure 3.F.1.Panel 2'!A283,[4]Treasury!A:A,0))</f>
        <v>2.74</v>
      </c>
      <c r="E283">
        <v>-27.710288554781801</v>
      </c>
    </row>
    <row r="284" spans="1:5">
      <c r="A284" s="7">
        <v>39863</v>
      </c>
      <c r="B284">
        <f>INDEX('[4]Fed Funds rate'!B:B,MATCH('Figure 3.F.1.Panel 2'!A284,'[4]Fed Funds rate'!A:A,0))</f>
        <v>0.21</v>
      </c>
      <c r="C284">
        <v>-363</v>
      </c>
      <c r="D284">
        <f>INDEX([4]Treasury!B:B,MATCH('Figure 3.F.1.Panel 2'!A284,[4]Treasury!A:A,0))</f>
        <v>2.85</v>
      </c>
      <c r="E284">
        <v>-27.014115729018101</v>
      </c>
    </row>
    <row r="285" spans="1:5">
      <c r="A285" s="7">
        <v>39864</v>
      </c>
      <c r="B285">
        <f>INDEX('[4]Fed Funds rate'!B:B,MATCH('Figure 3.F.1.Panel 2'!A285,'[4]Fed Funds rate'!A:A,0))</f>
        <v>0.2</v>
      </c>
      <c r="C285">
        <v>-361.72</v>
      </c>
      <c r="D285">
        <f>INDEX([4]Treasury!B:B,MATCH('Figure 3.F.1.Panel 2'!A285,[4]Treasury!A:A,0))</f>
        <v>2.78</v>
      </c>
      <c r="E285">
        <v>-27.387239300807199</v>
      </c>
    </row>
    <row r="286" spans="1:5">
      <c r="A286" s="7">
        <v>39867</v>
      </c>
      <c r="B286">
        <f>INDEX('[4]Fed Funds rate'!B:B,MATCH('Figure 3.F.1.Panel 2'!A286,'[4]Fed Funds rate'!A:A,0))</f>
        <v>0.19</v>
      </c>
      <c r="C286">
        <v>-361.85</v>
      </c>
      <c r="D286">
        <f>INDEX([4]Treasury!B:B,MATCH('Figure 3.F.1.Panel 2'!A286,[4]Treasury!A:A,0))</f>
        <v>2.78</v>
      </c>
      <c r="E286">
        <v>-27.371189650503499</v>
      </c>
    </row>
    <row r="287" spans="1:5">
      <c r="A287" s="7">
        <v>39868</v>
      </c>
      <c r="B287">
        <f>INDEX('[4]Fed Funds rate'!B:B,MATCH('Figure 3.F.1.Panel 2'!A287,'[4]Fed Funds rate'!A:A,0))</f>
        <v>0.21</v>
      </c>
      <c r="C287">
        <v>-362.04</v>
      </c>
      <c r="D287">
        <f>INDEX([4]Treasury!B:B,MATCH('Figure 3.F.1.Panel 2'!A287,[4]Treasury!A:A,0))</f>
        <v>2.8</v>
      </c>
      <c r="E287">
        <v>-27.3385787402825</v>
      </c>
    </row>
    <row r="288" spans="1:5">
      <c r="A288" s="7">
        <v>39869</v>
      </c>
      <c r="B288">
        <f>INDEX('[4]Fed Funds rate'!B:B,MATCH('Figure 3.F.1.Panel 2'!A288,'[4]Fed Funds rate'!A:A,0))</f>
        <v>0.21</v>
      </c>
      <c r="C288">
        <v>-362.8</v>
      </c>
      <c r="D288">
        <f>INDEX([4]Treasury!B:B,MATCH('Figure 3.F.1.Panel 2'!A288,[4]Treasury!A:A,0))</f>
        <v>2.95</v>
      </c>
      <c r="E288">
        <v>-27.148760426951299</v>
      </c>
    </row>
    <row r="289" spans="1:5">
      <c r="A289" s="7">
        <v>39870</v>
      </c>
      <c r="B289">
        <f>INDEX('[4]Fed Funds rate'!B:B,MATCH('Figure 3.F.1.Panel 2'!A289,'[4]Fed Funds rate'!A:A,0))</f>
        <v>0.22</v>
      </c>
      <c r="C289">
        <v>-363.44</v>
      </c>
      <c r="D289">
        <f>INDEX([4]Treasury!B:B,MATCH('Figure 3.F.1.Panel 2'!A289,[4]Treasury!A:A,0))</f>
        <v>2.98</v>
      </c>
      <c r="E289">
        <v>-26.992393280837401</v>
      </c>
    </row>
    <row r="290" spans="1:5">
      <c r="A290" s="7">
        <v>39871</v>
      </c>
      <c r="B290">
        <f>INDEX('[4]Fed Funds rate'!B:B,MATCH('Figure 3.F.1.Panel 2'!A290,'[4]Fed Funds rate'!A:A,0))</f>
        <v>0.22</v>
      </c>
      <c r="C290">
        <v>-362.74</v>
      </c>
      <c r="D290">
        <f>INDEX([4]Treasury!B:B,MATCH('Figure 3.F.1.Panel 2'!A290,[4]Treasury!A:A,0))</f>
        <v>3.02</v>
      </c>
      <c r="E290">
        <v>-27.205066141583</v>
      </c>
    </row>
    <row r="291" spans="1:5">
      <c r="A291" s="7">
        <v>39874</v>
      </c>
      <c r="B291">
        <f>INDEX('[4]Fed Funds rate'!B:B,MATCH('Figure 3.F.1.Panel 2'!A291,'[4]Fed Funds rate'!A:A,0))</f>
        <v>0.22</v>
      </c>
      <c r="C291">
        <v>-359.79</v>
      </c>
      <c r="D291">
        <f>INDEX([4]Treasury!B:B,MATCH('Figure 3.F.1.Panel 2'!A291,[4]Treasury!A:A,0))</f>
        <v>2.91</v>
      </c>
      <c r="E291">
        <v>-28.0415288631721</v>
      </c>
    </row>
    <row r="292" spans="1:5">
      <c r="A292" s="7">
        <v>39875</v>
      </c>
      <c r="B292">
        <f>INDEX('[4]Fed Funds rate'!B:B,MATCH('Figure 3.F.1.Panel 2'!A292,'[4]Fed Funds rate'!A:A,0))</f>
        <v>0.2</v>
      </c>
      <c r="C292">
        <v>-358.71</v>
      </c>
      <c r="D292">
        <f>INDEX([4]Treasury!B:B,MATCH('Figure 3.F.1.Panel 2'!A292,[4]Treasury!A:A,0))</f>
        <v>2.93</v>
      </c>
      <c r="E292">
        <v>-28.362038447116898</v>
      </c>
    </row>
    <row r="293" spans="1:5">
      <c r="A293" s="7">
        <v>39876</v>
      </c>
      <c r="B293">
        <f>INDEX('[4]Fed Funds rate'!B:B,MATCH('Figure 3.F.1.Panel 2'!A293,'[4]Fed Funds rate'!A:A,0))</f>
        <v>0.21</v>
      </c>
      <c r="C293">
        <v>-360.3</v>
      </c>
      <c r="D293">
        <f>INDEX([4]Treasury!B:B,MATCH('Figure 3.F.1.Panel 2'!A293,[4]Treasury!A:A,0))</f>
        <v>3.01</v>
      </c>
      <c r="E293">
        <v>-27.9396459429136</v>
      </c>
    </row>
    <row r="294" spans="1:5">
      <c r="A294" s="7">
        <v>39877</v>
      </c>
      <c r="B294">
        <f>INDEX('[4]Fed Funds rate'!B:B,MATCH('Figure 3.F.1.Panel 2'!A294,'[4]Fed Funds rate'!A:A,0))</f>
        <v>0.2</v>
      </c>
      <c r="C294">
        <v>-358.89</v>
      </c>
      <c r="D294">
        <f>INDEX([4]Treasury!B:B,MATCH('Figure 3.F.1.Panel 2'!A294,[4]Treasury!A:A,0))</f>
        <v>2.83</v>
      </c>
      <c r="E294">
        <v>-28.351637202592901</v>
      </c>
    </row>
    <row r="295" spans="1:5">
      <c r="A295" s="7">
        <v>39878</v>
      </c>
      <c r="B295">
        <f>INDEX('[4]Fed Funds rate'!B:B,MATCH('Figure 3.F.1.Panel 2'!A295,'[4]Fed Funds rate'!A:A,0))</f>
        <v>0.2</v>
      </c>
      <c r="C295">
        <v>-358.4</v>
      </c>
      <c r="D295">
        <f>INDEX([4]Treasury!B:B,MATCH('Figure 3.F.1.Panel 2'!A295,[4]Treasury!A:A,0))</f>
        <v>2.83</v>
      </c>
      <c r="E295">
        <v>-28.508145504710999</v>
      </c>
    </row>
    <row r="296" spans="1:5">
      <c r="A296" s="7">
        <v>39881</v>
      </c>
      <c r="B296">
        <f>INDEX('[4]Fed Funds rate'!B:B,MATCH('Figure 3.F.1.Panel 2'!A296,'[4]Fed Funds rate'!A:A,0))</f>
        <v>0.2</v>
      </c>
      <c r="C296">
        <v>-357.45</v>
      </c>
      <c r="D296">
        <f>INDEX([4]Treasury!B:B,MATCH('Figure 3.F.1.Panel 2'!A296,[4]Treasury!A:A,0))</f>
        <v>2.89</v>
      </c>
      <c r="E296">
        <v>-28.793447277951699</v>
      </c>
    </row>
    <row r="297" spans="1:5">
      <c r="A297" s="7">
        <v>39882</v>
      </c>
      <c r="B297">
        <f>INDEX('[4]Fed Funds rate'!B:B,MATCH('Figure 3.F.1.Panel 2'!A297,'[4]Fed Funds rate'!A:A,0))</f>
        <v>0.2</v>
      </c>
      <c r="C297">
        <v>-359.24</v>
      </c>
      <c r="D297">
        <f>INDEX([4]Treasury!B:B,MATCH('Figure 3.F.1.Panel 2'!A297,[4]Treasury!A:A,0))</f>
        <v>2.99</v>
      </c>
      <c r="E297">
        <v>-28.313810460365101</v>
      </c>
    </row>
    <row r="298" spans="1:5">
      <c r="A298" s="7">
        <v>39883</v>
      </c>
      <c r="B298">
        <f>INDEX('[4]Fed Funds rate'!B:B,MATCH('Figure 3.F.1.Panel 2'!A298,'[4]Fed Funds rate'!A:A,0))</f>
        <v>0.19</v>
      </c>
      <c r="C298">
        <v>-361.28</v>
      </c>
      <c r="D298">
        <f>INDEX([4]Treasury!B:B,MATCH('Figure 3.F.1.Panel 2'!A298,[4]Treasury!A:A,0))</f>
        <v>2.95</v>
      </c>
      <c r="E298">
        <v>-27.767434042470502</v>
      </c>
    </row>
    <row r="299" spans="1:5">
      <c r="A299" s="7">
        <v>39884</v>
      </c>
      <c r="B299">
        <f>INDEX('[4]Fed Funds rate'!B:B,MATCH('Figure 3.F.1.Panel 2'!A299,'[4]Fed Funds rate'!A:A,0))</f>
        <v>0.18</v>
      </c>
      <c r="C299">
        <v>-363.75</v>
      </c>
      <c r="D299">
        <f>INDEX([4]Treasury!B:B,MATCH('Figure 3.F.1.Panel 2'!A299,[4]Treasury!A:A,0))</f>
        <v>2.89</v>
      </c>
      <c r="E299">
        <v>-27.105963044150901</v>
      </c>
    </row>
    <row r="300" spans="1:5">
      <c r="A300" s="7">
        <v>39885</v>
      </c>
      <c r="B300">
        <f>INDEX('[4]Fed Funds rate'!B:B,MATCH('Figure 3.F.1.Panel 2'!A300,'[4]Fed Funds rate'!A:A,0))</f>
        <v>0.15</v>
      </c>
      <c r="C300">
        <v>-365.73</v>
      </c>
      <c r="D300">
        <f>INDEX([4]Treasury!B:B,MATCH('Figure 3.F.1.Panel 2'!A300,[4]Treasury!A:A,0))</f>
        <v>2.89</v>
      </c>
      <c r="E300">
        <v>-26.582991978086699</v>
      </c>
    </row>
    <row r="301" spans="1:5">
      <c r="A301" s="7">
        <v>39888</v>
      </c>
      <c r="B301">
        <f>INDEX('[4]Fed Funds rate'!B:B,MATCH('Figure 3.F.1.Panel 2'!A301,'[4]Fed Funds rate'!A:A,0))</f>
        <v>0.2</v>
      </c>
      <c r="C301">
        <v>-367.13</v>
      </c>
      <c r="D301">
        <f>INDEX([4]Treasury!B:B,MATCH('Figure 3.F.1.Panel 2'!A301,[4]Treasury!A:A,0))</f>
        <v>2.97</v>
      </c>
      <c r="E301">
        <v>-26.220809391294399</v>
      </c>
    </row>
    <row r="302" spans="1:5">
      <c r="A302" s="7">
        <v>39889</v>
      </c>
      <c r="B302">
        <f>INDEX('[4]Fed Funds rate'!B:B,MATCH('Figure 3.F.1.Panel 2'!A302,'[4]Fed Funds rate'!A:A,0))</f>
        <v>0.2</v>
      </c>
      <c r="C302">
        <v>-366.9</v>
      </c>
      <c r="D302">
        <f>INDEX([4]Treasury!B:B,MATCH('Figure 3.F.1.Panel 2'!A302,[4]Treasury!A:A,0))</f>
        <v>3.02</v>
      </c>
      <c r="E302">
        <v>-26.303359751918901</v>
      </c>
    </row>
    <row r="303" spans="1:5">
      <c r="A303" s="7">
        <v>39890</v>
      </c>
      <c r="B303">
        <f>INDEX('[4]Fed Funds rate'!B:B,MATCH('Figure 3.F.1.Panel 2'!A303,'[4]Fed Funds rate'!A:A,0))</f>
        <v>0.18</v>
      </c>
      <c r="C303">
        <v>-370.09</v>
      </c>
      <c r="D303">
        <f>INDEX([4]Treasury!B:B,MATCH('Figure 3.F.1.Panel 2'!A303,[4]Treasury!A:A,0))</f>
        <v>2.5099999999999998</v>
      </c>
      <c r="E303">
        <v>-25.4575535325238</v>
      </c>
    </row>
    <row r="304" spans="1:5">
      <c r="A304" s="7">
        <v>39891</v>
      </c>
      <c r="B304">
        <f>INDEX('[4]Fed Funds rate'!B:B,MATCH('Figure 3.F.1.Panel 2'!A304,'[4]Fed Funds rate'!A:A,0))</f>
        <v>0.17</v>
      </c>
      <c r="C304">
        <v>-374.09</v>
      </c>
      <c r="D304">
        <f>INDEX([4]Treasury!B:B,MATCH('Figure 3.F.1.Panel 2'!A304,[4]Treasury!A:A,0))</f>
        <v>2.61</v>
      </c>
      <c r="E304">
        <v>-24.402416974063801</v>
      </c>
    </row>
    <row r="305" spans="1:5">
      <c r="A305" s="7">
        <v>39892</v>
      </c>
      <c r="B305">
        <f>INDEX('[4]Fed Funds rate'!B:B,MATCH('Figure 3.F.1.Panel 2'!A305,'[4]Fed Funds rate'!A:A,0))</f>
        <v>0.18</v>
      </c>
      <c r="C305">
        <v>-373.3</v>
      </c>
      <c r="D305">
        <f>INDEX([4]Treasury!B:B,MATCH('Figure 3.F.1.Panel 2'!A305,[4]Treasury!A:A,0))</f>
        <v>2.65</v>
      </c>
      <c r="E305">
        <v>-24.633701882255</v>
      </c>
    </row>
    <row r="306" spans="1:5">
      <c r="A306" s="7">
        <v>39895</v>
      </c>
      <c r="B306">
        <f>INDEX('[4]Fed Funds rate'!B:B,MATCH('Figure 3.F.1.Panel 2'!A306,'[4]Fed Funds rate'!A:A,0))</f>
        <v>0.17</v>
      </c>
      <c r="C306">
        <v>-375.26</v>
      </c>
      <c r="D306">
        <f>INDEX([4]Treasury!B:B,MATCH('Figure 3.F.1.Panel 2'!A306,[4]Treasury!A:A,0))</f>
        <v>2.68</v>
      </c>
      <c r="E306">
        <v>-24.129911004335401</v>
      </c>
    </row>
    <row r="307" spans="1:5">
      <c r="A307" s="7">
        <v>39896</v>
      </c>
      <c r="B307">
        <f>INDEX('[4]Fed Funds rate'!B:B,MATCH('Figure 3.F.1.Panel 2'!A307,'[4]Fed Funds rate'!A:A,0))</f>
        <v>0.17</v>
      </c>
      <c r="C307">
        <v>-376.13</v>
      </c>
      <c r="D307">
        <f>INDEX([4]Treasury!B:B,MATCH('Figure 3.F.1.Panel 2'!A307,[4]Treasury!A:A,0))</f>
        <v>2.68</v>
      </c>
      <c r="E307">
        <v>-23.918222467635299</v>
      </c>
    </row>
    <row r="308" spans="1:5">
      <c r="A308" s="7">
        <v>39897</v>
      </c>
      <c r="B308">
        <f>INDEX('[4]Fed Funds rate'!B:B,MATCH('Figure 3.F.1.Panel 2'!A308,'[4]Fed Funds rate'!A:A,0))</f>
        <v>0.17</v>
      </c>
      <c r="C308">
        <v>-375.13</v>
      </c>
      <c r="D308">
        <f>INDEX([4]Treasury!B:B,MATCH('Figure 3.F.1.Panel 2'!A308,[4]Treasury!A:A,0))</f>
        <v>2.81</v>
      </c>
      <c r="E308">
        <v>-24.204324384266201</v>
      </c>
    </row>
    <row r="309" spans="1:5">
      <c r="A309" s="7">
        <v>39898</v>
      </c>
      <c r="B309">
        <f>INDEX('[4]Fed Funds rate'!B:B,MATCH('Figure 3.F.1.Panel 2'!A309,'[4]Fed Funds rate'!A:A,0))</f>
        <v>0.16</v>
      </c>
      <c r="C309">
        <v>-377.38</v>
      </c>
      <c r="D309">
        <f>INDEX([4]Treasury!B:B,MATCH('Figure 3.F.1.Panel 2'!A309,[4]Treasury!A:A,0))</f>
        <v>2.76</v>
      </c>
      <c r="E309">
        <v>-23.626206197951301</v>
      </c>
    </row>
    <row r="310" spans="1:5">
      <c r="A310" s="7">
        <v>39899</v>
      </c>
      <c r="B310">
        <f>INDEX('[4]Fed Funds rate'!B:B,MATCH('Figure 3.F.1.Panel 2'!A310,'[4]Fed Funds rate'!A:A,0))</f>
        <v>0.15</v>
      </c>
      <c r="C310">
        <v>-377.12</v>
      </c>
      <c r="D310">
        <f>INDEX([4]Treasury!B:B,MATCH('Figure 3.F.1.Panel 2'!A310,[4]Treasury!A:A,0))</f>
        <v>2.78</v>
      </c>
      <c r="E310">
        <v>-23.715008260221602</v>
      </c>
    </row>
    <row r="311" spans="1:5">
      <c r="A311" s="7">
        <v>39902</v>
      </c>
      <c r="B311">
        <f>INDEX('[4]Fed Funds rate'!B:B,MATCH('Figure 3.F.1.Panel 2'!A311,'[4]Fed Funds rate'!A:A,0))</f>
        <v>0.16</v>
      </c>
      <c r="C311">
        <v>-374.89</v>
      </c>
      <c r="D311">
        <f>INDEX([4]Treasury!B:B,MATCH('Figure 3.F.1.Panel 2'!A311,[4]Treasury!A:A,0))</f>
        <v>2.73</v>
      </c>
      <c r="E311">
        <v>-24.327969414696401</v>
      </c>
    </row>
    <row r="312" spans="1:5">
      <c r="A312" s="7">
        <v>39903</v>
      </c>
      <c r="B312">
        <f>INDEX('[4]Fed Funds rate'!B:B,MATCH('Figure 3.F.1.Panel 2'!A312,'[4]Fed Funds rate'!A:A,0))</f>
        <v>0.16</v>
      </c>
      <c r="C312">
        <v>-376.3</v>
      </c>
      <c r="D312">
        <f>INDEX([4]Treasury!B:B,MATCH('Figure 3.F.1.Panel 2'!A312,[4]Treasury!A:A,0))</f>
        <v>2.71</v>
      </c>
      <c r="E312">
        <v>-23.972446762556601</v>
      </c>
    </row>
    <row r="313" spans="1:5">
      <c r="A313" s="7">
        <v>39904</v>
      </c>
      <c r="B313">
        <f>INDEX('[4]Fed Funds rate'!B:B,MATCH('Figure 3.F.1.Panel 2'!A313,'[4]Fed Funds rate'!A:A,0))</f>
        <v>0.16</v>
      </c>
      <c r="C313">
        <v>-378.09</v>
      </c>
      <c r="D313">
        <f>INDEX([4]Treasury!B:B,MATCH('Figure 3.F.1.Panel 2'!A313,[4]Treasury!A:A,0))</f>
        <v>2.68</v>
      </c>
      <c r="E313">
        <v>-23.517772368294501</v>
      </c>
    </row>
    <row r="314" spans="1:5">
      <c r="A314" s="7">
        <v>39905</v>
      </c>
      <c r="B314">
        <f>INDEX('[4]Fed Funds rate'!B:B,MATCH('Figure 3.F.1.Panel 2'!A314,'[4]Fed Funds rate'!A:A,0))</f>
        <v>0.16</v>
      </c>
      <c r="C314">
        <v>-381.68</v>
      </c>
      <c r="D314">
        <f>INDEX([4]Treasury!B:B,MATCH('Figure 3.F.1.Panel 2'!A314,[4]Treasury!A:A,0))</f>
        <v>2.77</v>
      </c>
      <c r="E314">
        <v>-22.592624546779401</v>
      </c>
    </row>
    <row r="315" spans="1:5">
      <c r="A315" s="7">
        <v>39906</v>
      </c>
      <c r="B315">
        <f>INDEX('[4]Fed Funds rate'!B:B,MATCH('Figure 3.F.1.Panel 2'!A315,'[4]Fed Funds rate'!A:A,0))</f>
        <v>0.13</v>
      </c>
      <c r="C315">
        <v>-384.97</v>
      </c>
      <c r="D315">
        <f>INDEX([4]Treasury!B:B,MATCH('Figure 3.F.1.Panel 2'!A315,[4]Treasury!A:A,0))</f>
        <v>2.91</v>
      </c>
      <c r="E315">
        <v>-21.754221747247801</v>
      </c>
    </row>
    <row r="316" spans="1:5">
      <c r="A316" s="7">
        <v>39909</v>
      </c>
      <c r="B316">
        <f>INDEX('[4]Fed Funds rate'!B:B,MATCH('Figure 3.F.1.Panel 2'!A316,'[4]Fed Funds rate'!A:A,0))</f>
        <v>0.14000000000000001</v>
      </c>
      <c r="C316">
        <v>-386.59</v>
      </c>
      <c r="D316">
        <f>INDEX([4]Treasury!B:B,MATCH('Figure 3.F.1.Panel 2'!A316,[4]Treasury!A:A,0))</f>
        <v>2.95</v>
      </c>
      <c r="E316">
        <v>-21.354174619702999</v>
      </c>
    </row>
    <row r="317" spans="1:5">
      <c r="A317" s="7">
        <v>39910</v>
      </c>
      <c r="B317">
        <f>INDEX('[4]Fed Funds rate'!B:B,MATCH('Figure 3.F.1.Panel 2'!A317,'[4]Fed Funds rate'!A:A,0))</f>
        <v>0.14000000000000001</v>
      </c>
      <c r="C317">
        <v>-386.27</v>
      </c>
      <c r="D317">
        <f>INDEX([4]Treasury!B:B,MATCH('Figure 3.F.1.Panel 2'!A317,[4]Treasury!A:A,0))</f>
        <v>2.93</v>
      </c>
      <c r="E317">
        <v>-21.456865824989102</v>
      </c>
    </row>
    <row r="318" spans="1:5">
      <c r="A318" s="7">
        <v>39911</v>
      </c>
      <c r="B318">
        <f>INDEX('[4]Fed Funds rate'!B:B,MATCH('Figure 3.F.1.Panel 2'!A318,'[4]Fed Funds rate'!A:A,0))</f>
        <v>0.14000000000000001</v>
      </c>
      <c r="C318">
        <v>-388.49</v>
      </c>
      <c r="D318">
        <f>INDEX([4]Treasury!B:B,MATCH('Figure 3.F.1.Panel 2'!A318,[4]Treasury!A:A,0))</f>
        <v>2.86</v>
      </c>
      <c r="E318">
        <v>-20.903665403700298</v>
      </c>
    </row>
    <row r="319" spans="1:5">
      <c r="A319" s="7">
        <v>39912</v>
      </c>
      <c r="B319">
        <f>INDEX('[4]Fed Funds rate'!B:B,MATCH('Figure 3.F.1.Panel 2'!A319,'[4]Fed Funds rate'!A:A,0))</f>
        <v>0.14000000000000001</v>
      </c>
      <c r="C319">
        <v>-390.03</v>
      </c>
      <c r="D319">
        <f>INDEX([4]Treasury!B:B,MATCH('Figure 3.F.1.Panel 2'!A319,[4]Treasury!A:A,0))</f>
        <v>2.96</v>
      </c>
      <c r="E319">
        <v>-20.527924215477899</v>
      </c>
    </row>
    <row r="320" spans="1:5">
      <c r="A320" s="7">
        <v>39916</v>
      </c>
      <c r="B320">
        <f>INDEX('[4]Fed Funds rate'!B:B,MATCH('Figure 3.F.1.Panel 2'!A320,'[4]Fed Funds rate'!A:A,0))</f>
        <v>0.13</v>
      </c>
      <c r="C320">
        <v>-390.43</v>
      </c>
      <c r="D320">
        <f>INDEX([4]Treasury!B:B,MATCH('Figure 3.F.1.Panel 2'!A320,[4]Treasury!A:A,0))</f>
        <v>2.88</v>
      </c>
      <c r="E320">
        <v>-20.445302293121699</v>
      </c>
    </row>
    <row r="321" spans="1:5">
      <c r="A321" s="7">
        <v>39917</v>
      </c>
      <c r="B321">
        <f>INDEX('[4]Fed Funds rate'!B:B,MATCH('Figure 3.F.1.Panel 2'!A321,'[4]Fed Funds rate'!A:A,0))</f>
        <v>0.16</v>
      </c>
      <c r="C321">
        <v>-391.92</v>
      </c>
      <c r="D321">
        <f>INDEX([4]Treasury!B:B,MATCH('Figure 3.F.1.Panel 2'!A321,[4]Treasury!A:A,0))</f>
        <v>2.8</v>
      </c>
      <c r="E321">
        <v>-20.084279830234401</v>
      </c>
    </row>
    <row r="322" spans="1:5">
      <c r="A322" s="7">
        <v>39918</v>
      </c>
      <c r="B322">
        <f>INDEX('[4]Fed Funds rate'!B:B,MATCH('Figure 3.F.1.Panel 2'!A322,'[4]Fed Funds rate'!A:A,0))</f>
        <v>0.16</v>
      </c>
      <c r="C322">
        <v>-393.14</v>
      </c>
      <c r="D322">
        <f>INDEX([4]Treasury!B:B,MATCH('Figure 3.F.1.Panel 2'!A322,[4]Treasury!A:A,0))</f>
        <v>2.82</v>
      </c>
      <c r="E322">
        <v>-19.793356942068101</v>
      </c>
    </row>
    <row r="323" spans="1:5">
      <c r="A323" s="7">
        <v>39919</v>
      </c>
      <c r="B323">
        <f>INDEX('[4]Fed Funds rate'!B:B,MATCH('Figure 3.F.1.Panel 2'!A323,'[4]Fed Funds rate'!A:A,0))</f>
        <v>0.15</v>
      </c>
      <c r="C323">
        <v>-394.74</v>
      </c>
      <c r="D323">
        <f>INDEX([4]Treasury!B:B,MATCH('Figure 3.F.1.Panel 2'!A323,[4]Treasury!A:A,0))</f>
        <v>2.86</v>
      </c>
      <c r="E323">
        <v>-19.407084740273199</v>
      </c>
    </row>
    <row r="324" spans="1:5">
      <c r="A324" s="7">
        <v>39920</v>
      </c>
      <c r="B324">
        <f>INDEX('[4]Fed Funds rate'!B:B,MATCH('Figure 3.F.1.Panel 2'!A324,'[4]Fed Funds rate'!A:A,0))</f>
        <v>0.13</v>
      </c>
      <c r="C324">
        <v>-394.8</v>
      </c>
      <c r="D324">
        <f>INDEX([4]Treasury!B:B,MATCH('Figure 3.F.1.Panel 2'!A324,[4]Treasury!A:A,0))</f>
        <v>2.98</v>
      </c>
      <c r="E324">
        <v>-19.4117675404007</v>
      </c>
    </row>
    <row r="325" spans="1:5">
      <c r="A325" s="7">
        <v>39923</v>
      </c>
      <c r="B325">
        <f>INDEX('[4]Fed Funds rate'!B:B,MATCH('Figure 3.F.1.Panel 2'!A325,'[4]Fed Funds rate'!A:A,0))</f>
        <v>0.14000000000000001</v>
      </c>
      <c r="C325">
        <v>-391.78</v>
      </c>
      <c r="D325">
        <f>INDEX([4]Treasury!B:B,MATCH('Figure 3.F.1.Panel 2'!A325,[4]Treasury!A:A,0))</f>
        <v>2.88</v>
      </c>
      <c r="E325">
        <v>-20.199533989458001</v>
      </c>
    </row>
    <row r="326" spans="1:5">
      <c r="A326" s="7">
        <v>39924</v>
      </c>
      <c r="B326">
        <f>INDEX('[4]Fed Funds rate'!B:B,MATCH('Figure 3.F.1.Panel 2'!A326,'[4]Fed Funds rate'!A:A,0))</f>
        <v>0.15</v>
      </c>
      <c r="C326">
        <v>-391.36</v>
      </c>
      <c r="D326">
        <f>INDEX([4]Treasury!B:B,MATCH('Figure 3.F.1.Panel 2'!A326,[4]Treasury!A:A,0))</f>
        <v>2.94</v>
      </c>
      <c r="E326">
        <v>-20.326675928494499</v>
      </c>
    </row>
    <row r="327" spans="1:5">
      <c r="A327" s="7">
        <v>39925</v>
      </c>
      <c r="B327">
        <f>INDEX('[4]Fed Funds rate'!B:B,MATCH('Figure 3.F.1.Panel 2'!A327,'[4]Fed Funds rate'!A:A,0))</f>
        <v>0.15</v>
      </c>
      <c r="C327">
        <v>-392.12</v>
      </c>
      <c r="D327">
        <f>INDEX([4]Treasury!B:B,MATCH('Figure 3.F.1.Panel 2'!A327,[4]Treasury!A:A,0))</f>
        <v>2.98</v>
      </c>
      <c r="E327">
        <v>-20.152550996711501</v>
      </c>
    </row>
    <row r="328" spans="1:5">
      <c r="A328" s="7">
        <v>39926</v>
      </c>
      <c r="B328">
        <f>INDEX('[4]Fed Funds rate'!B:B,MATCH('Figure 3.F.1.Panel 2'!A328,'[4]Fed Funds rate'!A:A,0))</f>
        <v>0.17</v>
      </c>
      <c r="C328">
        <v>-392.29</v>
      </c>
      <c r="D328">
        <f>INDEX([4]Treasury!B:B,MATCH('Figure 3.F.1.Panel 2'!A328,[4]Treasury!A:A,0))</f>
        <v>2.96</v>
      </c>
      <c r="E328">
        <v>-20.129087618131301</v>
      </c>
    </row>
    <row r="329" spans="1:5">
      <c r="A329" s="7">
        <v>39927</v>
      </c>
      <c r="B329">
        <f>INDEX('[4]Fed Funds rate'!B:B,MATCH('Figure 3.F.1.Panel 2'!A329,'[4]Fed Funds rate'!A:A,0))</f>
        <v>0.16</v>
      </c>
      <c r="C329">
        <v>-393.63</v>
      </c>
      <c r="D329">
        <f>INDEX([4]Treasury!B:B,MATCH('Figure 3.F.1.Panel 2'!A329,[4]Treasury!A:A,0))</f>
        <v>3.03</v>
      </c>
      <c r="E329">
        <v>-19.8079669039717</v>
      </c>
    </row>
    <row r="330" spans="1:5">
      <c r="A330" s="7">
        <v>39930</v>
      </c>
      <c r="B330">
        <f>INDEX('[4]Fed Funds rate'!B:B,MATCH('Figure 3.F.1.Panel 2'!A330,'[4]Fed Funds rate'!A:A,0))</f>
        <v>0.17</v>
      </c>
      <c r="C330">
        <v>-392.57</v>
      </c>
      <c r="D330">
        <f>INDEX([4]Treasury!B:B,MATCH('Figure 3.F.1.Panel 2'!A330,[4]Treasury!A:A,0))</f>
        <v>2.95</v>
      </c>
      <c r="E330">
        <v>-20.097499743429001</v>
      </c>
    </row>
    <row r="331" spans="1:5">
      <c r="A331" s="7">
        <v>39931</v>
      </c>
      <c r="B331">
        <f>INDEX('[4]Fed Funds rate'!B:B,MATCH('Figure 3.F.1.Panel 2'!A331,'[4]Fed Funds rate'!A:A,0))</f>
        <v>0.16</v>
      </c>
      <c r="C331">
        <v>-393.19</v>
      </c>
      <c r="D331">
        <f>INDEX([4]Treasury!B:B,MATCH('Figure 3.F.1.Panel 2'!A331,[4]Treasury!A:A,0))</f>
        <v>3.05</v>
      </c>
      <c r="E331">
        <v>-19.959571840872901</v>
      </c>
    </row>
    <row r="332" spans="1:5">
      <c r="A332" s="7">
        <v>39932</v>
      </c>
      <c r="B332">
        <f>INDEX('[4]Fed Funds rate'!B:B,MATCH('Figure 3.F.1.Panel 2'!A332,'[4]Fed Funds rate'!A:A,0))</f>
        <v>0.18</v>
      </c>
      <c r="C332">
        <v>-394.6</v>
      </c>
      <c r="D332">
        <f>INDEX([4]Treasury!B:B,MATCH('Figure 3.F.1.Panel 2'!A332,[4]Treasury!A:A,0))</f>
        <v>3.12</v>
      </c>
      <c r="E332">
        <v>-19.621489114435001</v>
      </c>
    </row>
    <row r="333" spans="1:5">
      <c r="A333" s="7">
        <v>39933</v>
      </c>
      <c r="B333">
        <f>INDEX('[4]Fed Funds rate'!B:B,MATCH('Figure 3.F.1.Panel 2'!A333,'[4]Fed Funds rate'!A:A,0))</f>
        <v>0.2</v>
      </c>
      <c r="C333">
        <v>-396.57</v>
      </c>
      <c r="D333">
        <f>INDEX([4]Treasury!B:B,MATCH('Figure 3.F.1.Panel 2'!A333,[4]Treasury!A:A,0))</f>
        <v>3.16</v>
      </c>
      <c r="E333">
        <v>-19.143372461389799</v>
      </c>
    </row>
    <row r="334" spans="1:5">
      <c r="A334" s="7">
        <v>39934</v>
      </c>
      <c r="B334">
        <f>INDEX('[4]Fed Funds rate'!B:B,MATCH('Figure 3.F.1.Panel 2'!A334,'[4]Fed Funds rate'!A:A,0))</f>
        <v>0.22</v>
      </c>
      <c r="C334">
        <v>-396.79</v>
      </c>
      <c r="D334">
        <f>INDEX([4]Treasury!B:B,MATCH('Figure 3.F.1.Panel 2'!A334,[4]Treasury!A:A,0))</f>
        <v>3.21</v>
      </c>
      <c r="E334">
        <v>-19.107793094493498</v>
      </c>
    </row>
    <row r="335" spans="1:5">
      <c r="A335" s="7">
        <v>39937</v>
      </c>
      <c r="B335">
        <f>INDEX('[4]Fed Funds rate'!B:B,MATCH('Figure 3.F.1.Panel 2'!A335,'[4]Fed Funds rate'!A:A,0))</f>
        <v>0.22</v>
      </c>
      <c r="C335">
        <v>-399.43</v>
      </c>
      <c r="D335">
        <f>INDEX([4]Treasury!B:B,MATCH('Figure 3.F.1.Panel 2'!A335,[4]Treasury!A:A,0))</f>
        <v>3.19</v>
      </c>
      <c r="E335">
        <v>-18.464538255400502</v>
      </c>
    </row>
    <row r="336" spans="1:5">
      <c r="A336" s="7">
        <v>39938</v>
      </c>
      <c r="B336">
        <f>INDEX('[4]Fed Funds rate'!B:B,MATCH('Figure 3.F.1.Panel 2'!A336,'[4]Fed Funds rate'!A:A,0))</f>
        <v>0.2</v>
      </c>
      <c r="C336">
        <v>-402.94</v>
      </c>
      <c r="D336">
        <f>INDEX([4]Treasury!B:B,MATCH('Figure 3.F.1.Panel 2'!A336,[4]Treasury!A:A,0))</f>
        <v>3.2</v>
      </c>
      <c r="E336">
        <v>-17.6095054257143</v>
      </c>
    </row>
    <row r="337" spans="1:5">
      <c r="A337" s="7">
        <v>39939</v>
      </c>
      <c r="B337">
        <f>INDEX('[4]Fed Funds rate'!B:B,MATCH('Figure 3.F.1.Panel 2'!A337,'[4]Fed Funds rate'!A:A,0))</f>
        <v>0.18</v>
      </c>
      <c r="C337">
        <v>-408.01</v>
      </c>
      <c r="D337">
        <f>INDEX([4]Treasury!B:B,MATCH('Figure 3.F.1.Panel 2'!A337,[4]Treasury!A:A,0))</f>
        <v>3.18</v>
      </c>
      <c r="E337">
        <v>-16.378984559586598</v>
      </c>
    </row>
    <row r="338" spans="1:5">
      <c r="A338" s="7">
        <v>39940</v>
      </c>
      <c r="B338">
        <f>INDEX('[4]Fed Funds rate'!B:B,MATCH('Figure 3.F.1.Panel 2'!A338,'[4]Fed Funds rate'!A:A,0))</f>
        <v>0.18</v>
      </c>
      <c r="C338">
        <v>-408.58</v>
      </c>
      <c r="D338">
        <f>INDEX([4]Treasury!B:B,MATCH('Figure 3.F.1.Panel 2'!A338,[4]Treasury!A:A,0))</f>
        <v>3.29</v>
      </c>
      <c r="E338">
        <v>-16.2592603095841</v>
      </c>
    </row>
    <row r="339" spans="1:5">
      <c r="A339" s="7">
        <v>39941</v>
      </c>
      <c r="B339">
        <f>INDEX('[4]Fed Funds rate'!B:B,MATCH('Figure 3.F.1.Panel 2'!A339,'[4]Fed Funds rate'!A:A,0))</f>
        <v>0.17</v>
      </c>
      <c r="C339">
        <v>-408.88</v>
      </c>
      <c r="D339">
        <f>INDEX([4]Treasury!B:B,MATCH('Figure 3.F.1.Panel 2'!A339,[4]Treasury!A:A,0))</f>
        <v>3.29</v>
      </c>
      <c r="E339">
        <v>-16.205742873554598</v>
      </c>
    </row>
    <row r="340" spans="1:5">
      <c r="A340" s="7">
        <v>39944</v>
      </c>
      <c r="B340">
        <f>INDEX('[4]Fed Funds rate'!B:B,MATCH('Figure 3.F.1.Panel 2'!A340,'[4]Fed Funds rate'!A:A,0))</f>
        <v>0.17</v>
      </c>
      <c r="C340">
        <v>-407.74</v>
      </c>
      <c r="D340">
        <f>INDEX([4]Treasury!B:B,MATCH('Figure 3.F.1.Panel 2'!A340,[4]Treasury!A:A,0))</f>
        <v>3.17</v>
      </c>
      <c r="E340">
        <v>-16.504823275063501</v>
      </c>
    </row>
    <row r="341" spans="1:5">
      <c r="A341" s="7">
        <v>39945</v>
      </c>
      <c r="B341">
        <f>INDEX('[4]Fed Funds rate'!B:B,MATCH('Figure 3.F.1.Panel 2'!A341,'[4]Fed Funds rate'!A:A,0))</f>
        <v>0.16</v>
      </c>
      <c r="C341">
        <v>-406.76</v>
      </c>
      <c r="D341">
        <f>INDEX([4]Treasury!B:B,MATCH('Figure 3.F.1.Panel 2'!A341,[4]Treasury!A:A,0))</f>
        <v>3.17</v>
      </c>
      <c r="E341">
        <v>-16.765342349994601</v>
      </c>
    </row>
    <row r="342" spans="1:5">
      <c r="A342" s="7">
        <v>39946</v>
      </c>
      <c r="B342">
        <f>INDEX('[4]Fed Funds rate'!B:B,MATCH('Figure 3.F.1.Panel 2'!A342,'[4]Fed Funds rate'!A:A,0))</f>
        <v>0.16</v>
      </c>
      <c r="C342">
        <v>-405.6</v>
      </c>
      <c r="D342">
        <f>INDEX([4]Treasury!B:B,MATCH('Figure 3.F.1.Panel 2'!A342,[4]Treasury!A:A,0))</f>
        <v>3.11</v>
      </c>
      <c r="E342">
        <v>-17.070810682371299</v>
      </c>
    </row>
    <row r="343" spans="1:5">
      <c r="A343" s="7">
        <v>39947</v>
      </c>
      <c r="B343">
        <f>INDEX('[4]Fed Funds rate'!B:B,MATCH('Figure 3.F.1.Panel 2'!A343,'[4]Fed Funds rate'!A:A,0))</f>
        <v>0.16</v>
      </c>
      <c r="C343">
        <v>-406.32</v>
      </c>
      <c r="D343">
        <f>INDEX([4]Treasury!B:B,MATCH('Figure 3.F.1.Panel 2'!A343,[4]Treasury!A:A,0))</f>
        <v>3.1</v>
      </c>
      <c r="E343">
        <v>-16.913333665539501</v>
      </c>
    </row>
    <row r="344" spans="1:5">
      <c r="A344" s="7">
        <v>39948</v>
      </c>
      <c r="B344">
        <f>INDEX('[4]Fed Funds rate'!B:B,MATCH('Figure 3.F.1.Panel 2'!A344,'[4]Fed Funds rate'!A:A,0))</f>
        <v>0.17</v>
      </c>
      <c r="C344">
        <v>-406.52</v>
      </c>
      <c r="D344">
        <f>INDEX([4]Treasury!B:B,MATCH('Figure 3.F.1.Panel 2'!A344,[4]Treasury!A:A,0))</f>
        <v>3.14</v>
      </c>
      <c r="E344">
        <v>-16.884003829174301</v>
      </c>
    </row>
    <row r="345" spans="1:5">
      <c r="A345" s="7">
        <v>39951</v>
      </c>
      <c r="B345">
        <f>INDEX('[4]Fed Funds rate'!B:B,MATCH('Figure 3.F.1.Panel 2'!A345,'[4]Fed Funds rate'!A:A,0))</f>
        <v>0.16</v>
      </c>
      <c r="C345">
        <v>-407.61</v>
      </c>
      <c r="D345">
        <f>INDEX([4]Treasury!B:B,MATCH('Figure 3.F.1.Panel 2'!A345,[4]Treasury!A:A,0))</f>
        <v>3.22</v>
      </c>
      <c r="E345">
        <v>-16.636113443043801</v>
      </c>
    </row>
    <row r="346" spans="1:5">
      <c r="A346" s="7">
        <v>39952</v>
      </c>
      <c r="B346">
        <f>INDEX('[4]Fed Funds rate'!B:B,MATCH('Figure 3.F.1.Panel 2'!A346,'[4]Fed Funds rate'!A:A,0))</f>
        <v>0.15</v>
      </c>
      <c r="C346">
        <v>-409.53</v>
      </c>
      <c r="D346">
        <f>INDEX([4]Treasury!B:B,MATCH('Figure 3.F.1.Panel 2'!A346,[4]Treasury!A:A,0))</f>
        <v>3.25</v>
      </c>
      <c r="E346">
        <v>-16.1860610781109</v>
      </c>
    </row>
    <row r="347" spans="1:5">
      <c r="A347" s="7">
        <v>39953</v>
      </c>
      <c r="B347">
        <f>INDEX('[4]Fed Funds rate'!B:B,MATCH('Figure 3.F.1.Panel 2'!A347,'[4]Fed Funds rate'!A:A,0))</f>
        <v>0.14000000000000001</v>
      </c>
      <c r="C347">
        <v>-412.12</v>
      </c>
      <c r="D347">
        <f>INDEX([4]Treasury!B:B,MATCH('Figure 3.F.1.Panel 2'!A347,[4]Treasury!A:A,0))</f>
        <v>3.19</v>
      </c>
      <c r="E347">
        <v>-15.5755003867711</v>
      </c>
    </row>
    <row r="348" spans="1:5">
      <c r="A348" s="7">
        <v>39954</v>
      </c>
      <c r="B348">
        <f>INDEX('[4]Fed Funds rate'!B:B,MATCH('Figure 3.F.1.Panel 2'!A348,'[4]Fed Funds rate'!A:A,0))</f>
        <v>0.17</v>
      </c>
      <c r="C348">
        <v>-409.77</v>
      </c>
      <c r="D348">
        <f>INDEX([4]Treasury!B:B,MATCH('Figure 3.F.1.Panel 2'!A348,[4]Treasury!A:A,0))</f>
        <v>3.35</v>
      </c>
      <c r="E348">
        <v>-16.167234708857499</v>
      </c>
    </row>
    <row r="349" spans="1:5">
      <c r="A349" s="7">
        <v>39955</v>
      </c>
      <c r="B349">
        <f>INDEX('[4]Fed Funds rate'!B:B,MATCH('Figure 3.F.1.Panel 2'!A349,'[4]Fed Funds rate'!A:A,0))</f>
        <v>0.17</v>
      </c>
      <c r="C349">
        <v>-409.29</v>
      </c>
      <c r="D349">
        <f>INDEX([4]Treasury!B:B,MATCH('Figure 3.F.1.Panel 2'!A349,[4]Treasury!A:A,0))</f>
        <v>3.45</v>
      </c>
      <c r="E349">
        <v>-16.304322269720501</v>
      </c>
    </row>
    <row r="350" spans="1:5">
      <c r="A350" s="7">
        <v>39959</v>
      </c>
      <c r="B350">
        <f>INDEX('[4]Fed Funds rate'!B:B,MATCH('Figure 3.F.1.Panel 2'!A350,'[4]Fed Funds rate'!A:A,0))</f>
        <v>0.18</v>
      </c>
      <c r="C350">
        <v>-409.79</v>
      </c>
      <c r="D350">
        <f>INDEX([4]Treasury!B:B,MATCH('Figure 3.F.1.Panel 2'!A350,[4]Treasury!A:A,0))</f>
        <v>3.5</v>
      </c>
      <c r="E350">
        <v>-16.2021140086004</v>
      </c>
    </row>
    <row r="351" spans="1:5">
      <c r="A351" s="7">
        <v>39960</v>
      </c>
      <c r="B351">
        <f>INDEX('[4]Fed Funds rate'!B:B,MATCH('Figure 3.F.1.Panel 2'!A351,'[4]Fed Funds rate'!A:A,0))</f>
        <v>0.17</v>
      </c>
      <c r="C351">
        <v>-410.41</v>
      </c>
      <c r="D351">
        <f>INDEX([4]Treasury!B:B,MATCH('Figure 3.F.1.Panel 2'!A351,[4]Treasury!A:A,0))</f>
        <v>3.71</v>
      </c>
      <c r="E351">
        <v>-16.0708112252033</v>
      </c>
    </row>
    <row r="352" spans="1:5">
      <c r="A352" s="7">
        <v>39961</v>
      </c>
      <c r="B352">
        <f>INDEX('[4]Fed Funds rate'!B:B,MATCH('Figure 3.F.1.Panel 2'!A352,'[4]Fed Funds rate'!A:A,0))</f>
        <v>0.17</v>
      </c>
      <c r="C352">
        <v>-409.63</v>
      </c>
      <c r="D352">
        <f>INDEX([4]Treasury!B:B,MATCH('Figure 3.F.1.Panel 2'!A352,[4]Treasury!A:A,0))</f>
        <v>3.67</v>
      </c>
      <c r="E352">
        <v>-16.280925721798699</v>
      </c>
    </row>
    <row r="353" spans="1:5">
      <c r="A353" s="7">
        <v>39962</v>
      </c>
      <c r="B353">
        <f>INDEX('[4]Fed Funds rate'!B:B,MATCH('Figure 3.F.1.Panel 2'!A353,'[4]Fed Funds rate'!A:A,0))</f>
        <v>0.19</v>
      </c>
      <c r="C353">
        <v>-411.58</v>
      </c>
      <c r="D353">
        <f>INDEX([4]Treasury!B:B,MATCH('Figure 3.F.1.Panel 2'!A353,[4]Treasury!A:A,0))</f>
        <v>3.47</v>
      </c>
      <c r="E353">
        <v>-15.8258956022208</v>
      </c>
    </row>
    <row r="354" spans="1:5">
      <c r="A354" s="7">
        <v>39965</v>
      </c>
      <c r="B354">
        <f>INDEX('[4]Fed Funds rate'!B:B,MATCH('Figure 3.F.1.Panel 2'!A354,'[4]Fed Funds rate'!A:A,0))</f>
        <v>0.21</v>
      </c>
      <c r="C354">
        <v>-414.66</v>
      </c>
      <c r="D354">
        <f>INDEX([4]Treasury!B:B,MATCH('Figure 3.F.1.Panel 2'!A354,[4]Treasury!A:A,0))</f>
        <v>3.71</v>
      </c>
      <c r="E354">
        <v>-15.100225741102999</v>
      </c>
    </row>
    <row r="355" spans="1:5">
      <c r="A355" s="7">
        <v>39966</v>
      </c>
      <c r="B355">
        <f>INDEX('[4]Fed Funds rate'!B:B,MATCH('Figure 3.F.1.Panel 2'!A355,'[4]Fed Funds rate'!A:A,0))</f>
        <v>0.2</v>
      </c>
      <c r="C355">
        <v>-414.75</v>
      </c>
      <c r="D355">
        <f>INDEX([4]Treasury!B:B,MATCH('Figure 3.F.1.Panel 2'!A355,[4]Treasury!A:A,0))</f>
        <v>3.65</v>
      </c>
      <c r="E355">
        <v>-15.098403179067899</v>
      </c>
    </row>
    <row r="356" spans="1:5">
      <c r="A356" s="7">
        <v>39967</v>
      </c>
      <c r="B356">
        <f>INDEX('[4]Fed Funds rate'!B:B,MATCH('Figure 3.F.1.Panel 2'!A356,'[4]Fed Funds rate'!A:A,0))</f>
        <v>0.21</v>
      </c>
      <c r="C356">
        <v>-414.48</v>
      </c>
      <c r="D356">
        <f>INDEX([4]Treasury!B:B,MATCH('Figure 3.F.1.Panel 2'!A356,[4]Treasury!A:A,0))</f>
        <v>3.56</v>
      </c>
      <c r="E356">
        <v>-15.183403378179699</v>
      </c>
    </row>
    <row r="357" spans="1:5">
      <c r="A357" s="7">
        <v>39968</v>
      </c>
      <c r="B357">
        <f>INDEX('[4]Fed Funds rate'!B:B,MATCH('Figure 3.F.1.Panel 2'!A357,'[4]Fed Funds rate'!A:A,0))</f>
        <v>0.2</v>
      </c>
      <c r="C357">
        <v>-414.08</v>
      </c>
      <c r="D357">
        <f>INDEX([4]Treasury!B:B,MATCH('Figure 3.F.1.Panel 2'!A357,[4]Treasury!A:A,0))</f>
        <v>3.72</v>
      </c>
      <c r="E357">
        <v>-15.299835914637001</v>
      </c>
    </row>
    <row r="358" spans="1:5">
      <c r="A358" s="7">
        <v>39969</v>
      </c>
      <c r="B358">
        <f>INDEX('[4]Fed Funds rate'!B:B,MATCH('Figure 3.F.1.Panel 2'!A358,'[4]Fed Funds rate'!A:A,0))</f>
        <v>0.21</v>
      </c>
      <c r="C358">
        <v>-413.87</v>
      </c>
      <c r="D358">
        <f>INDEX([4]Treasury!B:B,MATCH('Figure 3.F.1.Panel 2'!A358,[4]Treasury!A:A,0))</f>
        <v>3.84</v>
      </c>
      <c r="E358">
        <v>-15.3704430195837</v>
      </c>
    </row>
    <row r="359" spans="1:5">
      <c r="A359" s="7">
        <v>39972</v>
      </c>
      <c r="B359">
        <f>INDEX('[4]Fed Funds rate'!B:B,MATCH('Figure 3.F.1.Panel 2'!A359,'[4]Fed Funds rate'!A:A,0))</f>
        <v>0.21</v>
      </c>
      <c r="C359">
        <v>-413.06</v>
      </c>
      <c r="D359">
        <f>INDEX([4]Treasury!B:B,MATCH('Figure 3.F.1.Panel 2'!A359,[4]Treasury!A:A,0))</f>
        <v>3.91</v>
      </c>
      <c r="E359">
        <v>-15.5862277511297</v>
      </c>
    </row>
    <row r="360" spans="1:5">
      <c r="A360" s="7">
        <v>39973</v>
      </c>
      <c r="B360">
        <f>INDEX('[4]Fed Funds rate'!B:B,MATCH('Figure 3.F.1.Panel 2'!A360,'[4]Fed Funds rate'!A:A,0))</f>
        <v>0.18</v>
      </c>
      <c r="C360">
        <v>-414.36</v>
      </c>
      <c r="D360">
        <f>INDEX([4]Treasury!B:B,MATCH('Figure 3.F.1.Panel 2'!A360,[4]Treasury!A:A,0))</f>
        <v>3.86</v>
      </c>
      <c r="E360">
        <v>-15.291876979261399</v>
      </c>
    </row>
    <row r="361" spans="1:5">
      <c r="A361" s="7">
        <v>39974</v>
      </c>
      <c r="B361">
        <f>INDEX('[4]Fed Funds rate'!B:B,MATCH('Figure 3.F.1.Panel 2'!A361,'[4]Fed Funds rate'!A:A,0))</f>
        <v>0.18</v>
      </c>
      <c r="C361">
        <v>-413.8</v>
      </c>
      <c r="D361">
        <f>INDEX([4]Treasury!B:B,MATCH('Figure 3.F.1.Panel 2'!A361,[4]Treasury!A:A,0))</f>
        <v>3.98</v>
      </c>
      <c r="E361">
        <v>-15.4469957566782</v>
      </c>
    </row>
    <row r="362" spans="1:5">
      <c r="A362" s="7">
        <v>39975</v>
      </c>
      <c r="B362">
        <f>INDEX('[4]Fed Funds rate'!B:B,MATCH('Figure 3.F.1.Panel 2'!A362,'[4]Fed Funds rate'!A:A,0))</f>
        <v>0.17</v>
      </c>
      <c r="C362">
        <v>-414.98</v>
      </c>
      <c r="D362">
        <f>INDEX([4]Treasury!B:B,MATCH('Figure 3.F.1.Panel 2'!A362,[4]Treasury!A:A,0))</f>
        <v>3.88</v>
      </c>
      <c r="E362">
        <v>-15.1821187754734</v>
      </c>
    </row>
    <row r="363" spans="1:5">
      <c r="A363" s="7">
        <v>39976</v>
      </c>
      <c r="B363">
        <f>INDEX('[4]Fed Funds rate'!B:B,MATCH('Figure 3.F.1.Panel 2'!A363,'[4]Fed Funds rate'!A:A,0))</f>
        <v>0.17</v>
      </c>
      <c r="C363">
        <v>-415.7</v>
      </c>
      <c r="D363">
        <f>INDEX([4]Treasury!B:B,MATCH('Figure 3.F.1.Panel 2'!A363,[4]Treasury!A:A,0))</f>
        <v>3.81</v>
      </c>
      <c r="E363">
        <v>-15.028645824347199</v>
      </c>
    </row>
    <row r="364" spans="1:5">
      <c r="A364" s="7">
        <v>39979</v>
      </c>
      <c r="B364">
        <f>INDEX('[4]Fed Funds rate'!B:B,MATCH('Figure 3.F.1.Panel 2'!A364,'[4]Fed Funds rate'!A:A,0))</f>
        <v>0.22</v>
      </c>
      <c r="C364">
        <v>-414.86</v>
      </c>
      <c r="D364">
        <f>INDEX([4]Treasury!B:B,MATCH('Figure 3.F.1.Panel 2'!A364,[4]Treasury!A:A,0))</f>
        <v>3.76</v>
      </c>
      <c r="E364">
        <v>-15.2507980302383</v>
      </c>
    </row>
    <row r="365" spans="1:5">
      <c r="A365" s="7">
        <v>39980</v>
      </c>
      <c r="B365">
        <f>INDEX('[4]Fed Funds rate'!B:B,MATCH('Figure 3.F.1.Panel 2'!A365,'[4]Fed Funds rate'!A:A,0))</f>
        <v>0.22</v>
      </c>
      <c r="C365">
        <v>-414.14</v>
      </c>
      <c r="D365">
        <f>INDEX([4]Treasury!B:B,MATCH('Figure 3.F.1.Panel 2'!A365,[4]Treasury!A:A,0))</f>
        <v>3.67</v>
      </c>
      <c r="E365">
        <v>-15.444380229119201</v>
      </c>
    </row>
    <row r="366" spans="1:5">
      <c r="A366" s="7">
        <v>39981</v>
      </c>
      <c r="B366">
        <f>INDEX('[4]Fed Funds rate'!B:B,MATCH('Figure 3.F.1.Panel 2'!A366,'[4]Fed Funds rate'!A:A,0))</f>
        <v>0.24</v>
      </c>
      <c r="C366">
        <v>-411.9</v>
      </c>
      <c r="D366">
        <f>INDEX([4]Treasury!B:B,MATCH('Figure 3.F.1.Panel 2'!A366,[4]Treasury!A:A,0))</f>
        <v>3.68</v>
      </c>
      <c r="E366">
        <v>-16.0066070003158</v>
      </c>
    </row>
    <row r="367" spans="1:5">
      <c r="A367" s="7">
        <v>39982</v>
      </c>
      <c r="B367">
        <f>INDEX('[4]Fed Funds rate'!B:B,MATCH('Figure 3.F.1.Panel 2'!A367,'[4]Fed Funds rate'!A:A,0))</f>
        <v>0.25</v>
      </c>
      <c r="C367">
        <v>-410.44</v>
      </c>
      <c r="D367">
        <f>INDEX([4]Treasury!B:B,MATCH('Figure 3.F.1.Panel 2'!A367,[4]Treasury!A:A,0))</f>
        <v>3.86</v>
      </c>
      <c r="E367">
        <v>-16.381570394779601</v>
      </c>
    </row>
    <row r="368" spans="1:5">
      <c r="A368" s="7">
        <v>39983</v>
      </c>
      <c r="B368">
        <f>INDEX('[4]Fed Funds rate'!B:B,MATCH('Figure 3.F.1.Panel 2'!A368,'[4]Fed Funds rate'!A:A,0))</f>
        <v>0.25</v>
      </c>
      <c r="C368">
        <v>-411.06</v>
      </c>
      <c r="D368">
        <f>INDEX([4]Treasury!B:B,MATCH('Figure 3.F.1.Panel 2'!A368,[4]Treasury!A:A,0))</f>
        <v>3.79</v>
      </c>
      <c r="E368">
        <v>-16.250505644508301</v>
      </c>
    </row>
    <row r="369" spans="1:5">
      <c r="A369" s="7">
        <v>39986</v>
      </c>
      <c r="B369">
        <f>INDEX('[4]Fed Funds rate'!B:B,MATCH('Figure 3.F.1.Panel 2'!A369,'[4]Fed Funds rate'!A:A,0))</f>
        <v>0.24</v>
      </c>
      <c r="C369">
        <v>-409.16</v>
      </c>
      <c r="D369">
        <f>INDEX([4]Treasury!B:B,MATCH('Figure 3.F.1.Panel 2'!A369,[4]Treasury!A:A,0))</f>
        <v>3.72</v>
      </c>
      <c r="E369">
        <v>-16.7336754089844</v>
      </c>
    </row>
    <row r="370" spans="1:5">
      <c r="A370" s="7">
        <v>39987</v>
      </c>
      <c r="B370">
        <f>INDEX('[4]Fed Funds rate'!B:B,MATCH('Figure 3.F.1.Panel 2'!A370,'[4]Fed Funds rate'!A:A,0))</f>
        <v>0.24</v>
      </c>
      <c r="C370">
        <v>-409.02</v>
      </c>
      <c r="D370">
        <f>INDEX([4]Treasury!B:B,MATCH('Figure 3.F.1.Panel 2'!A370,[4]Treasury!A:A,0))</f>
        <v>3.65</v>
      </c>
      <c r="E370">
        <v>-16.787776230619201</v>
      </c>
    </row>
    <row r="371" spans="1:5">
      <c r="A371" s="7">
        <v>39988</v>
      </c>
      <c r="B371">
        <f>INDEX('[4]Fed Funds rate'!B:B,MATCH('Figure 3.F.1.Panel 2'!A371,'[4]Fed Funds rate'!A:A,0))</f>
        <v>0.21</v>
      </c>
      <c r="C371">
        <v>-410.99</v>
      </c>
      <c r="D371">
        <f>INDEX([4]Treasury!B:B,MATCH('Figure 3.F.1.Panel 2'!A371,[4]Treasury!A:A,0))</f>
        <v>3.72</v>
      </c>
      <c r="E371">
        <v>-16.327171807382999</v>
      </c>
    </row>
    <row r="372" spans="1:5">
      <c r="A372" s="7">
        <v>39989</v>
      </c>
      <c r="B372">
        <f>INDEX('[4]Fed Funds rate'!B:B,MATCH('Figure 3.F.1.Panel 2'!A372,'[4]Fed Funds rate'!A:A,0))</f>
        <v>0.19</v>
      </c>
      <c r="C372">
        <v>-412.64</v>
      </c>
      <c r="D372">
        <f>INDEX([4]Treasury!B:B,MATCH('Figure 3.F.1.Panel 2'!A372,[4]Treasury!A:A,0))</f>
        <v>3.55</v>
      </c>
      <c r="E372">
        <v>-15.946384293524799</v>
      </c>
    </row>
    <row r="373" spans="1:5">
      <c r="A373" s="7">
        <v>39990</v>
      </c>
      <c r="B373">
        <f>INDEX('[4]Fed Funds rate'!B:B,MATCH('Figure 3.F.1.Panel 2'!A373,'[4]Fed Funds rate'!A:A,0))</f>
        <v>0.18</v>
      </c>
      <c r="C373">
        <v>-414.8</v>
      </c>
      <c r="D373">
        <f>INDEX([4]Treasury!B:B,MATCH('Figure 3.F.1.Panel 2'!A373,[4]Treasury!A:A,0))</f>
        <v>3.52</v>
      </c>
      <c r="E373">
        <v>-15.444169163193401</v>
      </c>
    </row>
    <row r="374" spans="1:5">
      <c r="A374" s="7">
        <v>39993</v>
      </c>
      <c r="B374">
        <f>INDEX('[4]Fed Funds rate'!B:B,MATCH('Figure 3.F.1.Panel 2'!A374,'[4]Fed Funds rate'!A:A,0))</f>
        <v>0.17</v>
      </c>
      <c r="C374">
        <v>-416.59</v>
      </c>
      <c r="D374">
        <f>INDEX([4]Treasury!B:B,MATCH('Figure 3.F.1.Panel 2'!A374,[4]Treasury!A:A,0))</f>
        <v>3.51</v>
      </c>
      <c r="E374">
        <v>-15.033442542770301</v>
      </c>
    </row>
    <row r="375" spans="1:5">
      <c r="A375" s="7">
        <v>39994</v>
      </c>
      <c r="B375">
        <f>INDEX('[4]Fed Funds rate'!B:B,MATCH('Figure 3.F.1.Panel 2'!A375,'[4]Fed Funds rate'!A:A,0))</f>
        <v>0.22</v>
      </c>
      <c r="C375">
        <v>-417.01</v>
      </c>
      <c r="D375">
        <f>INDEX([4]Treasury!B:B,MATCH('Figure 3.F.1.Panel 2'!A375,[4]Treasury!A:A,0))</f>
        <v>3.53</v>
      </c>
      <c r="E375">
        <v>-14.952552915229299</v>
      </c>
    </row>
    <row r="376" spans="1:5">
      <c r="A376" s="7">
        <v>39995</v>
      </c>
      <c r="B376">
        <f>INDEX('[4]Fed Funds rate'!B:B,MATCH('Figure 3.F.1.Panel 2'!A376,'[4]Fed Funds rate'!A:A,0))</f>
        <v>0.2</v>
      </c>
      <c r="C376">
        <v>-418.01</v>
      </c>
      <c r="D376">
        <f>INDEX([4]Treasury!B:B,MATCH('Figure 3.F.1.Panel 2'!A376,[4]Treasury!A:A,0))</f>
        <v>3.55</v>
      </c>
      <c r="E376">
        <v>-14.732915635780699</v>
      </c>
    </row>
    <row r="377" spans="1:5">
      <c r="A377" s="7">
        <v>39996</v>
      </c>
      <c r="B377">
        <f>INDEX('[4]Fed Funds rate'!B:B,MATCH('Figure 3.F.1.Panel 2'!A377,'[4]Fed Funds rate'!A:A,0))</f>
        <v>0.17</v>
      </c>
      <c r="C377">
        <v>-417.3</v>
      </c>
      <c r="D377">
        <f>INDEX([4]Treasury!B:B,MATCH('Figure 3.F.1.Panel 2'!A377,[4]Treasury!A:A,0))</f>
        <v>3.51</v>
      </c>
      <c r="E377">
        <v>-14.922790421069999</v>
      </c>
    </row>
    <row r="378" spans="1:5">
      <c r="A378" s="7">
        <v>40000</v>
      </c>
      <c r="B378">
        <f>INDEX('[4]Fed Funds rate'!B:B,MATCH('Figure 3.F.1.Panel 2'!A378,'[4]Fed Funds rate'!A:A,0))</f>
        <v>0.18</v>
      </c>
      <c r="C378">
        <v>-416.71</v>
      </c>
      <c r="D378">
        <f>INDEX([4]Treasury!B:B,MATCH('Figure 3.F.1.Panel 2'!A378,[4]Treasury!A:A,0))</f>
        <v>3.52</v>
      </c>
      <c r="E378">
        <v>-15.0841534553703</v>
      </c>
    </row>
    <row r="379" spans="1:5">
      <c r="A379" s="7">
        <v>40001</v>
      </c>
      <c r="B379">
        <f>INDEX('[4]Fed Funds rate'!B:B,MATCH('Figure 3.F.1.Panel 2'!A379,'[4]Fed Funds rate'!A:A,0))</f>
        <v>0.18</v>
      </c>
      <c r="C379">
        <v>-416.94</v>
      </c>
      <c r="D379">
        <f>INDEX([4]Treasury!B:B,MATCH('Figure 3.F.1.Panel 2'!A379,[4]Treasury!A:A,0))</f>
        <v>3.47</v>
      </c>
      <c r="E379">
        <v>-15.048852238032</v>
      </c>
    </row>
    <row r="380" spans="1:5">
      <c r="A380" s="7">
        <v>40002</v>
      </c>
      <c r="B380">
        <f>INDEX('[4]Fed Funds rate'!B:B,MATCH('Figure 3.F.1.Panel 2'!A380,'[4]Fed Funds rate'!A:A,0))</f>
        <v>0.16</v>
      </c>
      <c r="C380">
        <v>-416.44</v>
      </c>
      <c r="D380">
        <f>INDEX([4]Treasury!B:B,MATCH('Figure 3.F.1.Panel 2'!A380,[4]Treasury!A:A,0))</f>
        <v>3.33</v>
      </c>
      <c r="E380">
        <v>-15.188723267744599</v>
      </c>
    </row>
    <row r="381" spans="1:5">
      <c r="A381" s="7">
        <v>40003</v>
      </c>
      <c r="B381">
        <f>INDEX('[4]Fed Funds rate'!B:B,MATCH('Figure 3.F.1.Panel 2'!A381,'[4]Fed Funds rate'!A:A,0))</f>
        <v>0.15</v>
      </c>
      <c r="C381">
        <v>-417.4</v>
      </c>
      <c r="D381">
        <f>INDEX([4]Treasury!B:B,MATCH('Figure 3.F.1.Panel 2'!A381,[4]Treasury!A:A,0))</f>
        <v>3.44</v>
      </c>
      <c r="E381">
        <v>-14.978340817426499</v>
      </c>
    </row>
    <row r="382" spans="1:5">
      <c r="A382" s="7">
        <v>40004</v>
      </c>
      <c r="B382">
        <f>INDEX('[4]Fed Funds rate'!B:B,MATCH('Figure 3.F.1.Panel 2'!A382,'[4]Fed Funds rate'!A:A,0))</f>
        <v>0.15</v>
      </c>
      <c r="C382">
        <v>-417.62</v>
      </c>
      <c r="D382">
        <f>INDEX([4]Treasury!B:B,MATCH('Figure 3.F.1.Panel 2'!A382,[4]Treasury!A:A,0))</f>
        <v>3.32</v>
      </c>
      <c r="E382">
        <v>-14.9455250387677</v>
      </c>
    </row>
    <row r="383" spans="1:5">
      <c r="A383" s="7">
        <v>40007</v>
      </c>
      <c r="B383">
        <f>INDEX('[4]Fed Funds rate'!B:B,MATCH('Figure 3.F.1.Panel 2'!A383,'[4]Fed Funds rate'!A:A,0))</f>
        <v>0.13</v>
      </c>
      <c r="C383">
        <v>-418.04</v>
      </c>
      <c r="D383">
        <f>INDEX([4]Treasury!B:B,MATCH('Figure 3.F.1.Panel 2'!A383,[4]Treasury!A:A,0))</f>
        <v>3.38</v>
      </c>
      <c r="E383">
        <v>-14.8648831689242</v>
      </c>
    </row>
    <row r="384" spans="1:5">
      <c r="A384" s="7">
        <v>40008</v>
      </c>
      <c r="B384">
        <f>INDEX('[4]Fed Funds rate'!B:B,MATCH('Figure 3.F.1.Panel 2'!A384,'[4]Fed Funds rate'!A:A,0))</f>
        <v>0.13</v>
      </c>
      <c r="C384">
        <v>-418.87</v>
      </c>
      <c r="D384">
        <f>INDEX([4]Treasury!B:B,MATCH('Figure 3.F.1.Panel 2'!A384,[4]Treasury!A:A,0))</f>
        <v>3.5</v>
      </c>
      <c r="E384">
        <v>-14.6864118219147</v>
      </c>
    </row>
    <row r="385" spans="1:5">
      <c r="A385" s="7">
        <v>40009</v>
      </c>
      <c r="B385">
        <f>INDEX('[4]Fed Funds rate'!B:B,MATCH('Figure 3.F.1.Panel 2'!A385,'[4]Fed Funds rate'!A:A,0))</f>
        <v>0.14000000000000001</v>
      </c>
      <c r="C385">
        <v>-419.59</v>
      </c>
      <c r="D385">
        <f>INDEX([4]Treasury!B:B,MATCH('Figure 3.F.1.Panel 2'!A385,[4]Treasury!A:A,0))</f>
        <v>3.63</v>
      </c>
      <c r="E385">
        <v>-14.534545667103799</v>
      </c>
    </row>
    <row r="386" spans="1:5">
      <c r="A386" s="7">
        <v>40010</v>
      </c>
      <c r="B386">
        <f>INDEX('[4]Fed Funds rate'!B:B,MATCH('Figure 3.F.1.Panel 2'!A386,'[4]Fed Funds rate'!A:A,0))</f>
        <v>0.15</v>
      </c>
      <c r="C386">
        <v>-420.57</v>
      </c>
      <c r="D386">
        <f>INDEX([4]Treasury!B:B,MATCH('Figure 3.F.1.Panel 2'!A386,[4]Treasury!A:A,0))</f>
        <v>3.59</v>
      </c>
      <c r="E386">
        <v>-14.3211339015673</v>
      </c>
    </row>
    <row r="387" spans="1:5">
      <c r="A387" s="7">
        <v>40011</v>
      </c>
      <c r="B387">
        <f>INDEX('[4]Fed Funds rate'!B:B,MATCH('Figure 3.F.1.Panel 2'!A387,'[4]Fed Funds rate'!A:A,0))</f>
        <v>0.15</v>
      </c>
      <c r="C387">
        <v>-421.78</v>
      </c>
      <c r="D387">
        <f>INDEX([4]Treasury!B:B,MATCH('Figure 3.F.1.Panel 2'!A387,[4]Treasury!A:A,0))</f>
        <v>3.67</v>
      </c>
      <c r="E387">
        <v>-14.0537193509881</v>
      </c>
    </row>
    <row r="388" spans="1:5">
      <c r="A388" s="7">
        <v>40014</v>
      </c>
      <c r="B388">
        <f>INDEX('[4]Fed Funds rate'!B:B,MATCH('Figure 3.F.1.Panel 2'!A388,'[4]Fed Funds rate'!A:A,0))</f>
        <v>0.15</v>
      </c>
      <c r="C388">
        <v>-422.52</v>
      </c>
      <c r="D388">
        <f>INDEX([4]Treasury!B:B,MATCH('Figure 3.F.1.Panel 2'!A388,[4]Treasury!A:A,0))</f>
        <v>3.61</v>
      </c>
      <c r="E388">
        <v>-13.898303231568701</v>
      </c>
    </row>
    <row r="389" spans="1:5">
      <c r="A389" s="7">
        <v>40015</v>
      </c>
      <c r="B389">
        <f>INDEX('[4]Fed Funds rate'!B:B,MATCH('Figure 3.F.1.Panel 2'!A389,'[4]Fed Funds rate'!A:A,0))</f>
        <v>0.14000000000000001</v>
      </c>
      <c r="C389">
        <v>-423.49</v>
      </c>
      <c r="D389">
        <f>INDEX([4]Treasury!B:B,MATCH('Figure 3.F.1.Panel 2'!A389,[4]Treasury!A:A,0))</f>
        <v>3.5</v>
      </c>
      <c r="E389">
        <v>-13.688868402803701</v>
      </c>
    </row>
    <row r="390" spans="1:5">
      <c r="A390" s="7">
        <v>40016</v>
      </c>
      <c r="B390">
        <f>INDEX('[4]Fed Funds rate'!B:B,MATCH('Figure 3.F.1.Panel 2'!A390,'[4]Fed Funds rate'!A:A,0))</f>
        <v>0.14000000000000001</v>
      </c>
      <c r="C390">
        <v>-424.35</v>
      </c>
      <c r="D390">
        <f>INDEX([4]Treasury!B:B,MATCH('Figure 3.F.1.Panel 2'!A390,[4]Treasury!A:A,0))</f>
        <v>3.58</v>
      </c>
      <c r="E390">
        <v>-13.5058767632084</v>
      </c>
    </row>
    <row r="391" spans="1:5">
      <c r="A391" s="7">
        <v>40017</v>
      </c>
      <c r="B391">
        <f>INDEX('[4]Fed Funds rate'!B:B,MATCH('Figure 3.F.1.Panel 2'!A391,'[4]Fed Funds rate'!A:A,0))</f>
        <v>0.15</v>
      </c>
      <c r="C391">
        <v>-425.65</v>
      </c>
      <c r="D391">
        <f>INDEX([4]Treasury!B:B,MATCH('Figure 3.F.1.Panel 2'!A391,[4]Treasury!A:A,0))</f>
        <v>3.72</v>
      </c>
      <c r="E391">
        <v>-13.2198709807244</v>
      </c>
    </row>
    <row r="392" spans="1:5">
      <c r="A392" s="7">
        <v>40018</v>
      </c>
      <c r="B392">
        <f>INDEX('[4]Fed Funds rate'!B:B,MATCH('Figure 3.F.1.Panel 2'!A392,'[4]Fed Funds rate'!A:A,0))</f>
        <v>0.15</v>
      </c>
      <c r="C392">
        <v>-426.13</v>
      </c>
      <c r="D392">
        <f>INDEX([4]Treasury!B:B,MATCH('Figure 3.F.1.Panel 2'!A392,[4]Treasury!A:A,0))</f>
        <v>3.7</v>
      </c>
      <c r="E392">
        <v>-13.127042531840001</v>
      </c>
    </row>
    <row r="393" spans="1:5">
      <c r="A393" s="7">
        <v>40021</v>
      </c>
      <c r="B393">
        <f>INDEX('[4]Fed Funds rate'!B:B,MATCH('Figure 3.F.1.Panel 2'!A393,'[4]Fed Funds rate'!A:A,0))</f>
        <v>0.16</v>
      </c>
      <c r="C393">
        <v>-426.87</v>
      </c>
      <c r="D393">
        <f>INDEX([4]Treasury!B:B,MATCH('Figure 3.F.1.Panel 2'!A393,[4]Treasury!A:A,0))</f>
        <v>3.75</v>
      </c>
      <c r="E393">
        <v>-12.9734138466468</v>
      </c>
    </row>
    <row r="394" spans="1:5">
      <c r="A394" s="7">
        <v>40022</v>
      </c>
      <c r="B394">
        <f>INDEX('[4]Fed Funds rate'!B:B,MATCH('Figure 3.F.1.Panel 2'!A394,'[4]Fed Funds rate'!A:A,0))</f>
        <v>0.15</v>
      </c>
      <c r="C394">
        <v>-427.18</v>
      </c>
      <c r="D394">
        <f>INDEX([4]Treasury!B:B,MATCH('Figure 3.F.1.Panel 2'!A394,[4]Treasury!A:A,0))</f>
        <v>3.72</v>
      </c>
      <c r="E394">
        <v>-12.920695107635201</v>
      </c>
    </row>
    <row r="395" spans="1:5">
      <c r="A395" s="7">
        <v>40023</v>
      </c>
      <c r="B395">
        <f>INDEX('[4]Fed Funds rate'!B:B,MATCH('Figure 3.F.1.Panel 2'!A395,'[4]Fed Funds rate'!A:A,0))</f>
        <v>0.17</v>
      </c>
      <c r="C395">
        <v>-427.04</v>
      </c>
      <c r="D395">
        <f>INDEX([4]Treasury!B:B,MATCH('Figure 3.F.1.Panel 2'!A395,[4]Treasury!A:A,0))</f>
        <v>3.69</v>
      </c>
      <c r="E395">
        <v>-12.973350005688101</v>
      </c>
    </row>
    <row r="396" spans="1:5">
      <c r="A396" s="7">
        <v>40024</v>
      </c>
      <c r="B396">
        <f>INDEX('[4]Fed Funds rate'!B:B,MATCH('Figure 3.F.1.Panel 2'!A396,'[4]Fed Funds rate'!A:A,0))</f>
        <v>0.17</v>
      </c>
      <c r="C396">
        <v>-428.36</v>
      </c>
      <c r="D396">
        <f>INDEX([4]Treasury!B:B,MATCH('Figure 3.F.1.Panel 2'!A396,[4]Treasury!A:A,0))</f>
        <v>3.67</v>
      </c>
      <c r="E396">
        <v>-12.6845985852487</v>
      </c>
    </row>
    <row r="397" spans="1:5">
      <c r="A397" s="7">
        <v>40025</v>
      </c>
      <c r="B397">
        <f>INDEX('[4]Fed Funds rate'!B:B,MATCH('Figure 3.F.1.Panel 2'!A397,'[4]Fed Funds rate'!A:A,0))</f>
        <v>0.18</v>
      </c>
      <c r="C397">
        <v>-429.88</v>
      </c>
      <c r="D397">
        <f>INDEX([4]Treasury!B:B,MATCH('Figure 3.F.1.Panel 2'!A397,[4]Treasury!A:A,0))</f>
        <v>3.52</v>
      </c>
      <c r="E397">
        <v>-12.350261218497501</v>
      </c>
    </row>
    <row r="398" spans="1:5">
      <c r="A398" s="7">
        <v>40028</v>
      </c>
      <c r="B398">
        <f>INDEX('[4]Fed Funds rate'!B:B,MATCH('Figure 3.F.1.Panel 2'!A398,'[4]Fed Funds rate'!A:A,0))</f>
        <v>0.18</v>
      </c>
      <c r="C398">
        <v>-433</v>
      </c>
      <c r="D398">
        <f>INDEX([4]Treasury!B:B,MATCH('Figure 3.F.1.Panel 2'!A398,[4]Treasury!A:A,0))</f>
        <v>3.66</v>
      </c>
      <c r="E398">
        <v>-11.646974602361601</v>
      </c>
    </row>
    <row r="399" spans="1:5">
      <c r="A399" s="7">
        <v>40029</v>
      </c>
      <c r="B399">
        <f>INDEX('[4]Fed Funds rate'!B:B,MATCH('Figure 3.F.1.Panel 2'!A399,'[4]Fed Funds rate'!A:A,0))</f>
        <v>0.17</v>
      </c>
      <c r="C399">
        <v>-435.33</v>
      </c>
      <c r="D399">
        <f>INDEX([4]Treasury!B:B,MATCH('Figure 3.F.1.Panel 2'!A399,[4]Treasury!A:A,0))</f>
        <v>3.7</v>
      </c>
      <c r="E399">
        <v>-11.130187081328801</v>
      </c>
    </row>
    <row r="400" spans="1:5">
      <c r="A400" s="7">
        <v>40030</v>
      </c>
      <c r="B400">
        <f>INDEX('[4]Fed Funds rate'!B:B,MATCH('Figure 3.F.1.Panel 2'!A400,'[4]Fed Funds rate'!A:A,0))</f>
        <v>0.17</v>
      </c>
      <c r="C400">
        <v>-436.57</v>
      </c>
      <c r="D400">
        <f>INDEX([4]Treasury!B:B,MATCH('Figure 3.F.1.Panel 2'!A400,[4]Treasury!A:A,0))</f>
        <v>3.8</v>
      </c>
      <c r="E400">
        <v>-10.8656266053066</v>
      </c>
    </row>
    <row r="401" spans="1:5">
      <c r="A401" s="7">
        <v>40031</v>
      </c>
      <c r="B401">
        <f>INDEX('[4]Fed Funds rate'!B:B,MATCH('Figure 3.F.1.Panel 2'!A401,'[4]Fed Funds rate'!A:A,0))</f>
        <v>0.17</v>
      </c>
      <c r="C401">
        <v>-435.87</v>
      </c>
      <c r="D401">
        <f>INDEX([4]Treasury!B:B,MATCH('Figure 3.F.1.Panel 2'!A401,[4]Treasury!A:A,0))</f>
        <v>3.79</v>
      </c>
      <c r="E401">
        <v>-11.045972039874099</v>
      </c>
    </row>
    <row r="402" spans="1:5">
      <c r="A402" s="7">
        <v>40032</v>
      </c>
      <c r="B402">
        <f>INDEX('[4]Fed Funds rate'!B:B,MATCH('Figure 3.F.1.Panel 2'!A402,'[4]Fed Funds rate'!A:A,0))</f>
        <v>0.17</v>
      </c>
      <c r="C402">
        <v>-436.1</v>
      </c>
      <c r="D402">
        <f>INDEX([4]Treasury!B:B,MATCH('Figure 3.F.1.Panel 2'!A402,[4]Treasury!A:A,0))</f>
        <v>3.89</v>
      </c>
      <c r="E402">
        <v>-11.013093749814599</v>
      </c>
    </row>
    <row r="403" spans="1:5">
      <c r="A403" s="7">
        <v>40035</v>
      </c>
      <c r="B403">
        <f>INDEX('[4]Fed Funds rate'!B:B,MATCH('Figure 3.F.1.Panel 2'!A403,'[4]Fed Funds rate'!A:A,0))</f>
        <v>0.17</v>
      </c>
      <c r="C403">
        <v>-435.36</v>
      </c>
      <c r="D403">
        <f>INDEX([4]Treasury!B:B,MATCH('Figure 3.F.1.Panel 2'!A403,[4]Treasury!A:A,0))</f>
        <v>3.8</v>
      </c>
      <c r="E403">
        <v>-11.2027994577538</v>
      </c>
    </row>
    <row r="404" spans="1:5">
      <c r="A404" s="7">
        <v>40036</v>
      </c>
      <c r="B404">
        <f>INDEX('[4]Fed Funds rate'!B:B,MATCH('Figure 3.F.1.Panel 2'!A404,'[4]Fed Funds rate'!A:A,0))</f>
        <v>0.16</v>
      </c>
      <c r="C404">
        <v>-433.97</v>
      </c>
      <c r="D404">
        <f>INDEX([4]Treasury!B:B,MATCH('Figure 3.F.1.Panel 2'!A404,[4]Treasury!A:A,0))</f>
        <v>3.71</v>
      </c>
      <c r="E404">
        <v>-11.5424618654343</v>
      </c>
    </row>
    <row r="405" spans="1:5">
      <c r="A405" s="7">
        <v>40037</v>
      </c>
      <c r="B405">
        <f>INDEX('[4]Fed Funds rate'!B:B,MATCH('Figure 3.F.1.Panel 2'!A405,'[4]Fed Funds rate'!A:A,0))</f>
        <v>0.15</v>
      </c>
      <c r="C405">
        <v>-433.58</v>
      </c>
      <c r="D405">
        <f>INDEX([4]Treasury!B:B,MATCH('Figure 3.F.1.Panel 2'!A405,[4]Treasury!A:A,0))</f>
        <v>3.72</v>
      </c>
      <c r="E405">
        <v>-11.652245772848101</v>
      </c>
    </row>
    <row r="406" spans="1:5">
      <c r="A406" s="7">
        <v>40038</v>
      </c>
      <c r="B406">
        <f>INDEX('[4]Fed Funds rate'!B:B,MATCH('Figure 3.F.1.Panel 2'!A406,'[4]Fed Funds rate'!A:A,0))</f>
        <v>0.15</v>
      </c>
      <c r="C406">
        <v>-434.53</v>
      </c>
      <c r="D406">
        <f>INDEX([4]Treasury!B:B,MATCH('Figure 3.F.1.Panel 2'!A406,[4]Treasury!A:A,0))</f>
        <v>3.59</v>
      </c>
      <c r="E406">
        <v>-11.4532548567795</v>
      </c>
    </row>
    <row r="407" spans="1:5">
      <c r="A407" s="7">
        <v>40039</v>
      </c>
      <c r="B407">
        <f>INDEX('[4]Fed Funds rate'!B:B,MATCH('Figure 3.F.1.Panel 2'!A407,'[4]Fed Funds rate'!A:A,0))</f>
        <v>0.15</v>
      </c>
      <c r="C407">
        <v>-434.89</v>
      </c>
      <c r="D407">
        <f>INDEX([4]Treasury!B:B,MATCH('Figure 3.F.1.Panel 2'!A407,[4]Treasury!A:A,0))</f>
        <v>3.55</v>
      </c>
      <c r="E407">
        <v>-11.390316370888501</v>
      </c>
    </row>
    <row r="408" spans="1:5">
      <c r="A408" s="7">
        <v>40042</v>
      </c>
      <c r="B408">
        <f>INDEX('[4]Fed Funds rate'!B:B,MATCH('Figure 3.F.1.Panel 2'!A408,'[4]Fed Funds rate'!A:A,0))</f>
        <v>0.17</v>
      </c>
      <c r="C408">
        <v>-434.13</v>
      </c>
      <c r="D408">
        <f>INDEX([4]Treasury!B:B,MATCH('Figure 3.F.1.Panel 2'!A408,[4]Treasury!A:A,0))</f>
        <v>3.48</v>
      </c>
      <c r="E408">
        <v>-11.585101336801801</v>
      </c>
    </row>
    <row r="409" spans="1:5">
      <c r="A409" s="7">
        <v>40043</v>
      </c>
      <c r="B409">
        <f>INDEX('[4]Fed Funds rate'!B:B,MATCH('Figure 3.F.1.Panel 2'!A409,'[4]Fed Funds rate'!A:A,0))</f>
        <v>0.17</v>
      </c>
      <c r="C409">
        <v>-435.34</v>
      </c>
      <c r="D409">
        <f>INDEX([4]Treasury!B:B,MATCH('Figure 3.F.1.Panel 2'!A409,[4]Treasury!A:A,0))</f>
        <v>3.51</v>
      </c>
      <c r="E409">
        <v>-11.3266458365618</v>
      </c>
    </row>
    <row r="410" spans="1:5">
      <c r="A410" s="7">
        <v>40044</v>
      </c>
      <c r="B410">
        <f>INDEX('[4]Fed Funds rate'!B:B,MATCH('Figure 3.F.1.Panel 2'!A410,'[4]Fed Funds rate'!A:A,0))</f>
        <v>0.17</v>
      </c>
      <c r="C410">
        <v>-435.78</v>
      </c>
      <c r="D410">
        <f>INDEX([4]Treasury!B:B,MATCH('Figure 3.F.1.Panel 2'!A410,[4]Treasury!A:A,0))</f>
        <v>3.45</v>
      </c>
      <c r="E410">
        <v>-11.2455015103757</v>
      </c>
    </row>
    <row r="411" spans="1:5">
      <c r="A411" s="7">
        <v>40045</v>
      </c>
      <c r="B411">
        <f>INDEX('[4]Fed Funds rate'!B:B,MATCH('Figure 3.F.1.Panel 2'!A411,'[4]Fed Funds rate'!A:A,0))</f>
        <v>0.17</v>
      </c>
      <c r="C411">
        <v>-436.15</v>
      </c>
      <c r="D411">
        <f>INDEX([4]Treasury!B:B,MATCH('Figure 3.F.1.Panel 2'!A411,[4]Treasury!A:A,0))</f>
        <v>3.42</v>
      </c>
      <c r="E411">
        <v>-11.180507269414299</v>
      </c>
    </row>
    <row r="412" spans="1:5">
      <c r="A412" s="7">
        <v>40046</v>
      </c>
      <c r="B412">
        <f>INDEX('[4]Fed Funds rate'!B:B,MATCH('Figure 3.F.1.Panel 2'!A412,'[4]Fed Funds rate'!A:A,0))</f>
        <v>0.16</v>
      </c>
      <c r="C412">
        <v>-437.57</v>
      </c>
      <c r="D412">
        <f>INDEX([4]Treasury!B:B,MATCH('Figure 3.F.1.Panel 2'!A412,[4]Treasury!A:A,0))</f>
        <v>3.56</v>
      </c>
      <c r="E412">
        <v>-10.8753349218302</v>
      </c>
    </row>
    <row r="413" spans="1:5">
      <c r="A413" s="7">
        <v>40049</v>
      </c>
      <c r="B413">
        <f>INDEX('[4]Fed Funds rate'!B:B,MATCH('Figure 3.F.1.Panel 2'!A413,'[4]Fed Funds rate'!A:A,0))</f>
        <v>0.16</v>
      </c>
      <c r="C413">
        <v>-438.51</v>
      </c>
      <c r="D413">
        <f>INDEX([4]Treasury!B:B,MATCH('Figure 3.F.1.Panel 2'!A413,[4]Treasury!A:A,0))</f>
        <v>3.48</v>
      </c>
      <c r="E413">
        <v>-10.6806173307056</v>
      </c>
    </row>
    <row r="414" spans="1:5">
      <c r="A414" s="7">
        <v>40050</v>
      </c>
      <c r="B414">
        <f>INDEX('[4]Fed Funds rate'!B:B,MATCH('Figure 3.F.1.Panel 2'!A414,'[4]Fed Funds rate'!A:A,0))</f>
        <v>0.15</v>
      </c>
      <c r="C414">
        <v>-438.55</v>
      </c>
      <c r="D414">
        <f>INDEX([4]Treasury!B:B,MATCH('Figure 3.F.1.Panel 2'!A414,[4]Treasury!A:A,0))</f>
        <v>3.45</v>
      </c>
      <c r="E414">
        <v>-10.6913706147645</v>
      </c>
    </row>
    <row r="415" spans="1:5">
      <c r="A415" s="7">
        <v>40051</v>
      </c>
      <c r="B415">
        <f>INDEX('[4]Fed Funds rate'!B:B,MATCH('Figure 3.F.1.Panel 2'!A415,'[4]Fed Funds rate'!A:A,0))</f>
        <v>0.15</v>
      </c>
      <c r="C415">
        <v>-438.25</v>
      </c>
      <c r="D415">
        <f>INDEX([4]Treasury!B:B,MATCH('Figure 3.F.1.Panel 2'!A415,[4]Treasury!A:A,0))</f>
        <v>3.44</v>
      </c>
      <c r="E415">
        <v>-10.779675841655999</v>
      </c>
    </row>
    <row r="416" spans="1:5">
      <c r="A416" s="7">
        <v>40052</v>
      </c>
      <c r="B416">
        <f>INDEX('[4]Fed Funds rate'!B:B,MATCH('Figure 3.F.1.Panel 2'!A416,'[4]Fed Funds rate'!A:A,0))</f>
        <v>0.14000000000000001</v>
      </c>
      <c r="C416">
        <v>-438.19</v>
      </c>
      <c r="D416">
        <f>INDEX([4]Treasury!B:B,MATCH('Figure 3.F.1.Panel 2'!A416,[4]Treasury!A:A,0))</f>
        <v>3.47</v>
      </c>
      <c r="E416">
        <v>-10.8132420618404</v>
      </c>
    </row>
    <row r="417" spans="1:5">
      <c r="A417" s="7">
        <v>40053</v>
      </c>
      <c r="B417">
        <f>INDEX('[4]Fed Funds rate'!B:B,MATCH('Figure 3.F.1.Panel 2'!A417,'[4]Fed Funds rate'!A:A,0))</f>
        <v>0.14000000000000001</v>
      </c>
      <c r="C417">
        <v>-438.56</v>
      </c>
      <c r="D417">
        <f>INDEX([4]Treasury!B:B,MATCH('Figure 3.F.1.Panel 2'!A417,[4]Treasury!A:A,0))</f>
        <v>3.46</v>
      </c>
      <c r="E417">
        <v>-10.7487137999972</v>
      </c>
    </row>
    <row r="418" spans="1:5">
      <c r="A418" s="7">
        <v>40056</v>
      </c>
      <c r="B418">
        <f>INDEX('[4]Fed Funds rate'!B:B,MATCH('Figure 3.F.1.Panel 2'!A418,'[4]Fed Funds rate'!A:A,0))</f>
        <v>0.15</v>
      </c>
      <c r="C418">
        <v>-438.05</v>
      </c>
      <c r="D418">
        <f>INDEX([4]Treasury!B:B,MATCH('Figure 3.F.1.Panel 2'!A418,[4]Treasury!A:A,0))</f>
        <v>3.4</v>
      </c>
      <c r="E418">
        <v>-10.8849454094835</v>
      </c>
    </row>
    <row r="419" spans="1:5">
      <c r="A419" s="7">
        <v>40057</v>
      </c>
      <c r="B419">
        <f>INDEX('[4]Fed Funds rate'!B:B,MATCH('Figure 3.F.1.Panel 2'!A419,'[4]Fed Funds rate'!A:A,0))</f>
        <v>0.15</v>
      </c>
      <c r="C419">
        <v>-437.93</v>
      </c>
      <c r="D419">
        <f>INDEX([4]Treasury!B:B,MATCH('Figure 3.F.1.Panel 2'!A419,[4]Treasury!A:A,0))</f>
        <v>3.38</v>
      </c>
      <c r="E419">
        <v>-10.932217458963899</v>
      </c>
    </row>
    <row r="420" spans="1:5">
      <c r="A420" s="7">
        <v>40058</v>
      </c>
      <c r="B420">
        <f>INDEX('[4]Fed Funds rate'!B:B,MATCH('Figure 3.F.1.Panel 2'!A420,'[4]Fed Funds rate'!A:A,0))</f>
        <v>0.16</v>
      </c>
      <c r="C420">
        <v>-438.72</v>
      </c>
      <c r="D420">
        <f>INDEX([4]Treasury!B:B,MATCH('Figure 3.F.1.Panel 2'!A420,[4]Treasury!A:A,0))</f>
        <v>3.29</v>
      </c>
      <c r="E420">
        <v>-10.7718599080396</v>
      </c>
    </row>
    <row r="421" spans="1:5">
      <c r="A421" s="7">
        <v>40059</v>
      </c>
      <c r="B421">
        <f>INDEX('[4]Fed Funds rate'!B:B,MATCH('Figure 3.F.1.Panel 2'!A421,'[4]Fed Funds rate'!A:A,0))</f>
        <v>0.15</v>
      </c>
      <c r="C421">
        <v>-440.32</v>
      </c>
      <c r="D421">
        <f>INDEX([4]Treasury!B:B,MATCH('Figure 3.F.1.Panel 2'!A421,[4]Treasury!A:A,0))</f>
        <v>3.33</v>
      </c>
      <c r="E421">
        <v>-10.427699973283501</v>
      </c>
    </row>
    <row r="422" spans="1:5">
      <c r="A422" s="7">
        <v>40060</v>
      </c>
      <c r="B422">
        <f>INDEX('[4]Fed Funds rate'!B:B,MATCH('Figure 3.F.1.Panel 2'!A422,'[4]Fed Funds rate'!A:A,0))</f>
        <v>0.15</v>
      </c>
      <c r="C422">
        <v>-441.43</v>
      </c>
      <c r="D422">
        <f>INDEX([4]Treasury!B:B,MATCH('Figure 3.F.1.Panel 2'!A422,[4]Treasury!A:A,0))</f>
        <v>3.45</v>
      </c>
      <c r="E422">
        <v>-10.195801650987301</v>
      </c>
    </row>
    <row r="423" spans="1:5">
      <c r="A423" s="7">
        <v>40064</v>
      </c>
      <c r="B423">
        <f>INDEX('[4]Fed Funds rate'!B:B,MATCH('Figure 3.F.1.Panel 2'!A423,'[4]Fed Funds rate'!A:A,0))</f>
        <v>0.15</v>
      </c>
      <c r="C423">
        <v>-444.22</v>
      </c>
      <c r="D423">
        <f>INDEX([4]Treasury!B:B,MATCH('Figure 3.F.1.Panel 2'!A423,[4]Treasury!A:A,0))</f>
        <v>3.47</v>
      </c>
      <c r="E423">
        <v>-9.5856275886410405</v>
      </c>
    </row>
    <row r="424" spans="1:5">
      <c r="A424" s="7">
        <v>40065</v>
      </c>
      <c r="B424">
        <f>INDEX('[4]Fed Funds rate'!B:B,MATCH('Figure 3.F.1.Panel 2'!A424,'[4]Fed Funds rate'!A:A,0))</f>
        <v>0.15</v>
      </c>
      <c r="C424">
        <v>-444.94</v>
      </c>
      <c r="D424">
        <f>INDEX([4]Treasury!B:B,MATCH('Figure 3.F.1.Panel 2'!A424,[4]Treasury!A:A,0))</f>
        <v>3.48</v>
      </c>
      <c r="E424">
        <v>-9.4435505946366902</v>
      </c>
    </row>
    <row r="425" spans="1:5">
      <c r="A425" s="7">
        <v>40066</v>
      </c>
      <c r="B425">
        <f>INDEX('[4]Fed Funds rate'!B:B,MATCH('Figure 3.F.1.Panel 2'!A425,'[4]Fed Funds rate'!A:A,0))</f>
        <v>0.16</v>
      </c>
      <c r="C425">
        <v>-446.17</v>
      </c>
      <c r="D425">
        <f>INDEX([4]Treasury!B:B,MATCH('Figure 3.F.1.Panel 2'!A425,[4]Treasury!A:A,0))</f>
        <v>3.36</v>
      </c>
      <c r="E425">
        <v>-9.1873637661217291</v>
      </c>
    </row>
    <row r="426" spans="1:5">
      <c r="A426" s="7">
        <v>40067</v>
      </c>
      <c r="B426">
        <f>INDEX('[4]Fed Funds rate'!B:B,MATCH('Figure 3.F.1.Panel 2'!A426,'[4]Fed Funds rate'!A:A,0))</f>
        <v>0.15</v>
      </c>
      <c r="C426">
        <v>-448.57</v>
      </c>
      <c r="D426">
        <f>INDEX([4]Treasury!B:B,MATCH('Figure 3.F.1.Panel 2'!A426,[4]Treasury!A:A,0))</f>
        <v>3.34</v>
      </c>
      <c r="E426">
        <v>-8.6707672204508892</v>
      </c>
    </row>
    <row r="427" spans="1:5">
      <c r="A427" s="7">
        <v>40070</v>
      </c>
      <c r="B427">
        <f>INDEX('[4]Fed Funds rate'!B:B,MATCH('Figure 3.F.1.Panel 2'!A427,'[4]Fed Funds rate'!A:A,0))</f>
        <v>0.16</v>
      </c>
      <c r="C427">
        <v>-449.68</v>
      </c>
      <c r="D427">
        <f>INDEX([4]Treasury!B:B,MATCH('Figure 3.F.1.Panel 2'!A427,[4]Treasury!A:A,0))</f>
        <v>3.42</v>
      </c>
      <c r="E427">
        <v>-8.4434931935273791</v>
      </c>
    </row>
    <row r="428" spans="1:5">
      <c r="A428" s="7">
        <v>40071</v>
      </c>
      <c r="B428">
        <f>INDEX('[4]Fed Funds rate'!B:B,MATCH('Figure 3.F.1.Panel 2'!A428,'[4]Fed Funds rate'!A:A,0))</f>
        <v>0.17</v>
      </c>
      <c r="C428">
        <v>-452.65</v>
      </c>
      <c r="D428">
        <f>INDEX([4]Treasury!B:B,MATCH('Figure 3.F.1.Panel 2'!A428,[4]Treasury!A:A,0))</f>
        <v>3.47</v>
      </c>
      <c r="E428">
        <v>-7.8050682936434397</v>
      </c>
    </row>
    <row r="429" spans="1:5">
      <c r="A429" s="7">
        <v>40072</v>
      </c>
      <c r="B429">
        <f>INDEX('[4]Fed Funds rate'!B:B,MATCH('Figure 3.F.1.Panel 2'!A429,'[4]Fed Funds rate'!A:A,0))</f>
        <v>0.17</v>
      </c>
      <c r="C429">
        <v>-457.18</v>
      </c>
      <c r="D429">
        <f>INDEX([4]Treasury!B:B,MATCH('Figure 3.F.1.Panel 2'!A429,[4]Treasury!A:A,0))</f>
        <v>3.48</v>
      </c>
      <c r="E429">
        <v>-6.8291427581967801</v>
      </c>
    </row>
    <row r="430" spans="1:5">
      <c r="A430" s="7">
        <v>40073</v>
      </c>
      <c r="B430">
        <f>INDEX('[4]Fed Funds rate'!B:B,MATCH('Figure 3.F.1.Panel 2'!A430,'[4]Fed Funds rate'!A:A,0))</f>
        <v>0.16</v>
      </c>
      <c r="C430">
        <v>-457.7</v>
      </c>
      <c r="D430">
        <f>INDEX([4]Treasury!B:B,MATCH('Figure 3.F.1.Panel 2'!A430,[4]Treasury!A:A,0))</f>
        <v>3.42</v>
      </c>
      <c r="E430">
        <v>-6.73533964318983</v>
      </c>
    </row>
    <row r="431" spans="1:5">
      <c r="A431" s="7">
        <v>40074</v>
      </c>
      <c r="B431">
        <f>INDEX('[4]Fed Funds rate'!B:B,MATCH('Figure 3.F.1.Panel 2'!A431,'[4]Fed Funds rate'!A:A,0))</f>
        <v>0.16</v>
      </c>
      <c r="C431">
        <v>-457.09</v>
      </c>
      <c r="D431">
        <f>INDEX([4]Treasury!B:B,MATCH('Figure 3.F.1.Panel 2'!A431,[4]Treasury!A:A,0))</f>
        <v>3.49</v>
      </c>
      <c r="E431">
        <v>-6.8885765037779203</v>
      </c>
    </row>
    <row r="432" spans="1:5">
      <c r="A432" s="7">
        <v>40077</v>
      </c>
      <c r="B432">
        <f>INDEX('[4]Fed Funds rate'!B:B,MATCH('Figure 3.F.1.Panel 2'!A432,'[4]Fed Funds rate'!A:A,0))</f>
        <v>0.15</v>
      </c>
      <c r="C432">
        <v>-456.13</v>
      </c>
      <c r="D432">
        <f>INDEX([4]Treasury!B:B,MATCH('Figure 3.F.1.Panel 2'!A432,[4]Treasury!A:A,0))</f>
        <v>3.49</v>
      </c>
      <c r="E432">
        <v>-7.1186944385508397</v>
      </c>
    </row>
    <row r="433" spans="1:5">
      <c r="A433" s="7">
        <v>40078</v>
      </c>
      <c r="B433">
        <f>INDEX('[4]Fed Funds rate'!B:B,MATCH('Figure 3.F.1.Panel 2'!A433,'[4]Fed Funds rate'!A:A,0))</f>
        <v>0.15</v>
      </c>
      <c r="C433">
        <v>-457.25</v>
      </c>
      <c r="D433">
        <f>INDEX([4]Treasury!B:B,MATCH('Figure 3.F.1.Panel 2'!A433,[4]Treasury!A:A,0))</f>
        <v>3.46</v>
      </c>
      <c r="E433">
        <v>-6.8933240527583104</v>
      </c>
    </row>
    <row r="434" spans="1:5">
      <c r="A434" s="7">
        <v>40079</v>
      </c>
      <c r="B434">
        <f>INDEX('[4]Fed Funds rate'!B:B,MATCH('Figure 3.F.1.Panel 2'!A434,'[4]Fed Funds rate'!A:A,0))</f>
        <v>0.15</v>
      </c>
      <c r="C434">
        <v>-457.88</v>
      </c>
      <c r="D434">
        <f>INDEX([4]Treasury!B:B,MATCH('Figure 3.F.1.Panel 2'!A434,[4]Treasury!A:A,0))</f>
        <v>3.44</v>
      </c>
      <c r="E434">
        <v>-6.7755112456793496</v>
      </c>
    </row>
    <row r="435" spans="1:5">
      <c r="A435" s="7">
        <v>40080</v>
      </c>
      <c r="B435">
        <f>INDEX('[4]Fed Funds rate'!B:B,MATCH('Figure 3.F.1.Panel 2'!A435,'[4]Fed Funds rate'!A:A,0))</f>
        <v>0.14000000000000001</v>
      </c>
      <c r="C435">
        <v>-456.66</v>
      </c>
      <c r="D435">
        <f>INDEX([4]Treasury!B:B,MATCH('Figure 3.F.1.Panel 2'!A435,[4]Treasury!A:A,0))</f>
        <v>3.4</v>
      </c>
      <c r="E435">
        <v>-7.06218466020084</v>
      </c>
    </row>
    <row r="436" spans="1:5">
      <c r="A436" s="7">
        <v>40081</v>
      </c>
      <c r="B436">
        <f>INDEX('[4]Fed Funds rate'!B:B,MATCH('Figure 3.F.1.Panel 2'!A436,'[4]Fed Funds rate'!A:A,0))</f>
        <v>0.13</v>
      </c>
      <c r="C436">
        <v>-455.77</v>
      </c>
      <c r="D436">
        <f>INDEX([4]Treasury!B:B,MATCH('Figure 3.F.1.Panel 2'!A436,[4]Treasury!A:A,0))</f>
        <v>3.34</v>
      </c>
      <c r="E436">
        <v>-7.2771405295779896</v>
      </c>
    </row>
    <row r="437" spans="1:5">
      <c r="A437" s="7">
        <v>40084</v>
      </c>
      <c r="B437">
        <f>INDEX('[4]Fed Funds rate'!B:B,MATCH('Figure 3.F.1.Panel 2'!A437,'[4]Fed Funds rate'!A:A,0))</f>
        <v>0.13</v>
      </c>
      <c r="C437">
        <v>-456</v>
      </c>
      <c r="D437">
        <f>INDEX([4]Treasury!B:B,MATCH('Figure 3.F.1.Panel 2'!A437,[4]Treasury!A:A,0))</f>
        <v>3.31</v>
      </c>
      <c r="E437">
        <v>-7.2465614458591201</v>
      </c>
    </row>
    <row r="438" spans="1:5">
      <c r="A438" s="7">
        <v>40085</v>
      </c>
      <c r="B438">
        <f>INDEX('[4]Fed Funds rate'!B:B,MATCH('Figure 3.F.1.Panel 2'!A438,'[4]Fed Funds rate'!A:A,0))</f>
        <v>0.11</v>
      </c>
      <c r="C438">
        <v>-457.34</v>
      </c>
      <c r="D438">
        <f>INDEX([4]Treasury!B:B,MATCH('Figure 3.F.1.Panel 2'!A438,[4]Treasury!A:A,0))</f>
        <v>3.31</v>
      </c>
      <c r="E438">
        <v>-6.97300484521611</v>
      </c>
    </row>
    <row r="439" spans="1:5">
      <c r="A439" s="7">
        <v>40086</v>
      </c>
      <c r="B439">
        <f>INDEX('[4]Fed Funds rate'!B:B,MATCH('Figure 3.F.1.Panel 2'!A439,'[4]Fed Funds rate'!A:A,0))</f>
        <v>7.0000000000000007E-2</v>
      </c>
      <c r="C439">
        <v>-459.59</v>
      </c>
      <c r="D439">
        <f>INDEX([4]Treasury!B:B,MATCH('Figure 3.F.1.Panel 2'!A439,[4]Treasury!A:A,0))</f>
        <v>3.31</v>
      </c>
      <c r="E439">
        <v>-6.5021077657246398</v>
      </c>
    </row>
    <row r="440" spans="1:5">
      <c r="A440" s="7">
        <v>40087</v>
      </c>
      <c r="B440">
        <f>INDEX('[4]Fed Funds rate'!B:B,MATCH('Figure 3.F.1.Panel 2'!A440,'[4]Fed Funds rate'!A:A,0))</f>
        <v>0.11</v>
      </c>
      <c r="C440">
        <v>-458.92</v>
      </c>
      <c r="D440">
        <f>INDEX([4]Treasury!B:B,MATCH('Figure 3.F.1.Panel 2'!A440,[4]Treasury!A:A,0))</f>
        <v>3.21</v>
      </c>
      <c r="E440">
        <v>-6.6678681401075401</v>
      </c>
    </row>
    <row r="441" spans="1:5">
      <c r="A441" s="7">
        <v>40088</v>
      </c>
      <c r="B441">
        <f>INDEX('[4]Fed Funds rate'!B:B,MATCH('Figure 3.F.1.Panel 2'!A441,'[4]Fed Funds rate'!A:A,0))</f>
        <v>0.13</v>
      </c>
      <c r="C441">
        <v>-459.08</v>
      </c>
      <c r="D441">
        <f>INDEX([4]Treasury!B:B,MATCH('Figure 3.F.1.Panel 2'!A441,[4]Treasury!A:A,0))</f>
        <v>3.24</v>
      </c>
      <c r="E441">
        <v>-6.6528815367108702</v>
      </c>
    </row>
    <row r="442" spans="1:5">
      <c r="A442" s="7">
        <v>40091</v>
      </c>
      <c r="B442">
        <f>INDEX('[4]Fed Funds rate'!B:B,MATCH('Figure 3.F.1.Panel 2'!A442,'[4]Fed Funds rate'!A:A,0))</f>
        <v>0.13</v>
      </c>
      <c r="C442">
        <v>-463.07</v>
      </c>
      <c r="D442">
        <f>INDEX([4]Treasury!B:B,MATCH('Figure 3.F.1.Panel 2'!A442,[4]Treasury!A:A,0))</f>
        <v>3.24</v>
      </c>
      <c r="E442">
        <v>-5.8073788318259796</v>
      </c>
    </row>
    <row r="443" spans="1:5">
      <c r="A443" s="7">
        <v>40092</v>
      </c>
      <c r="B443">
        <f>INDEX('[4]Fed Funds rate'!B:B,MATCH('Figure 3.F.1.Panel 2'!A443,'[4]Fed Funds rate'!A:A,0))</f>
        <v>0.12</v>
      </c>
      <c r="C443">
        <v>-465.22</v>
      </c>
      <c r="D443">
        <f>INDEX([4]Treasury!B:B,MATCH('Figure 3.F.1.Panel 2'!A443,[4]Treasury!A:A,0))</f>
        <v>3.27</v>
      </c>
      <c r="E443">
        <v>-5.3640322451074098</v>
      </c>
    </row>
    <row r="444" spans="1:5">
      <c r="A444" s="7">
        <v>40093</v>
      </c>
      <c r="B444">
        <f>INDEX('[4]Fed Funds rate'!B:B,MATCH('Figure 3.F.1.Panel 2'!A444,'[4]Fed Funds rate'!A:A,0))</f>
        <v>0.13</v>
      </c>
      <c r="C444">
        <v>-465.36</v>
      </c>
      <c r="D444">
        <f>INDEX([4]Treasury!B:B,MATCH('Figure 3.F.1.Panel 2'!A444,[4]Treasury!A:A,0))</f>
        <v>3.21</v>
      </c>
      <c r="E444">
        <v>-5.3538149224781302</v>
      </c>
    </row>
    <row r="445" spans="1:5">
      <c r="A445" s="7">
        <v>40094</v>
      </c>
      <c r="B445">
        <f>INDEX('[4]Fed Funds rate'!B:B,MATCH('Figure 3.F.1.Panel 2'!A445,'[4]Fed Funds rate'!A:A,0))</f>
        <v>0.12</v>
      </c>
      <c r="C445">
        <v>-467.52</v>
      </c>
      <c r="D445">
        <f>INDEX([4]Treasury!B:B,MATCH('Figure 3.F.1.Panel 2'!A445,[4]Treasury!A:A,0))</f>
        <v>3.27</v>
      </c>
      <c r="E445">
        <v>-4.9106033497113204</v>
      </c>
    </row>
    <row r="446" spans="1:5">
      <c r="A446" s="7">
        <v>40095</v>
      </c>
      <c r="B446">
        <f>INDEX('[4]Fed Funds rate'!B:B,MATCH('Figure 3.F.1.Panel 2'!A446,'[4]Fed Funds rate'!A:A,0))</f>
        <v>0.12</v>
      </c>
      <c r="C446">
        <v>-467.33</v>
      </c>
      <c r="D446">
        <f>INDEX([4]Treasury!B:B,MATCH('Figure 3.F.1.Panel 2'!A446,[4]Treasury!A:A,0))</f>
        <v>3.4</v>
      </c>
      <c r="E446">
        <v>-4.9711227890309102</v>
      </c>
    </row>
    <row r="447" spans="1:5">
      <c r="A447" s="7">
        <v>40099</v>
      </c>
      <c r="B447">
        <f>INDEX('[4]Fed Funds rate'!B:B,MATCH('Figure 3.F.1.Panel 2'!A447,'[4]Fed Funds rate'!A:A,0))</f>
        <v>0.12</v>
      </c>
      <c r="C447">
        <v>-467.38</v>
      </c>
      <c r="D447">
        <f>INDEX([4]Treasury!B:B,MATCH('Figure 3.F.1.Panel 2'!A447,[4]Treasury!A:A,0))</f>
        <v>3.34</v>
      </c>
      <c r="E447">
        <v>-4.9802953726680199</v>
      </c>
    </row>
    <row r="448" spans="1:5">
      <c r="A448" s="7">
        <v>40100</v>
      </c>
      <c r="B448">
        <f>INDEX('[4]Fed Funds rate'!B:B,MATCH('Figure 3.F.1.Panel 2'!A448,'[4]Fed Funds rate'!A:A,0))</f>
        <v>0.12</v>
      </c>
      <c r="C448">
        <v>-468.06</v>
      </c>
      <c r="D448">
        <f>INDEX([4]Treasury!B:B,MATCH('Figure 3.F.1.Panel 2'!A448,[4]Treasury!A:A,0))</f>
        <v>3.45</v>
      </c>
      <c r="E448">
        <v>-4.8547801897508398</v>
      </c>
    </row>
    <row r="449" spans="1:5">
      <c r="A449" s="7">
        <v>40101</v>
      </c>
      <c r="B449">
        <f>INDEX('[4]Fed Funds rate'!B:B,MATCH('Figure 3.F.1.Panel 2'!A449,'[4]Fed Funds rate'!A:A,0))</f>
        <v>0.13</v>
      </c>
      <c r="C449">
        <v>-466.34</v>
      </c>
      <c r="D449">
        <f>INDEX([4]Treasury!B:B,MATCH('Figure 3.F.1.Panel 2'!A449,[4]Treasury!A:A,0))</f>
        <v>3.49</v>
      </c>
      <c r="E449">
        <v>-5.2428021431518301</v>
      </c>
    </row>
    <row r="450" spans="1:5">
      <c r="A450" s="7">
        <v>40102</v>
      </c>
      <c r="B450">
        <f>INDEX('[4]Fed Funds rate'!B:B,MATCH('Figure 3.F.1.Panel 2'!A450,'[4]Fed Funds rate'!A:A,0))</f>
        <v>0.12</v>
      </c>
      <c r="C450">
        <v>-466.21</v>
      </c>
      <c r="D450">
        <f>INDEX([4]Treasury!B:B,MATCH('Figure 3.F.1.Panel 2'!A450,[4]Treasury!A:A,0))</f>
        <v>3.43</v>
      </c>
      <c r="E450">
        <v>-5.2905534195367601</v>
      </c>
    </row>
    <row r="451" spans="1:5">
      <c r="A451" s="7">
        <v>40105</v>
      </c>
      <c r="B451">
        <f>INDEX('[4]Fed Funds rate'!B:B,MATCH('Figure 3.F.1.Panel 2'!A451,'[4]Fed Funds rate'!A:A,0))</f>
        <v>0.12</v>
      </c>
      <c r="C451">
        <v>-466.22</v>
      </c>
      <c r="D451">
        <f>INDEX([4]Treasury!B:B,MATCH('Figure 3.F.1.Panel 2'!A451,[4]Treasury!A:A,0))</f>
        <v>3.41</v>
      </c>
      <c r="E451">
        <v>-5.30827910039317</v>
      </c>
    </row>
    <row r="452" spans="1:5">
      <c r="A452" s="7">
        <v>40106</v>
      </c>
      <c r="B452">
        <f>INDEX('[4]Fed Funds rate'!B:B,MATCH('Figure 3.F.1.Panel 2'!A452,'[4]Fed Funds rate'!A:A,0))</f>
        <v>0.12</v>
      </c>
      <c r="C452">
        <v>-466.67</v>
      </c>
      <c r="D452">
        <f>INDEX([4]Treasury!B:B,MATCH('Figure 3.F.1.Panel 2'!A452,[4]Treasury!A:A,0))</f>
        <v>3.35</v>
      </c>
      <c r="E452">
        <v>-5.2316751899472802</v>
      </c>
    </row>
    <row r="453" spans="1:5">
      <c r="A453" s="7">
        <v>40107</v>
      </c>
      <c r="B453">
        <f>INDEX('[4]Fed Funds rate'!B:B,MATCH('Figure 3.F.1.Panel 2'!A453,'[4]Fed Funds rate'!A:A,0))</f>
        <v>0.11</v>
      </c>
      <c r="C453">
        <v>-465.06</v>
      </c>
      <c r="D453">
        <f>INDEX([4]Treasury!B:B,MATCH('Figure 3.F.1.Panel 2'!A453,[4]Treasury!A:A,0))</f>
        <v>3.42</v>
      </c>
      <c r="E453">
        <v>-5.5971395875401404</v>
      </c>
    </row>
    <row r="454" spans="1:5">
      <c r="A454" s="7">
        <v>40108</v>
      </c>
      <c r="B454">
        <f>INDEX('[4]Fed Funds rate'!B:B,MATCH('Figure 3.F.1.Panel 2'!A454,'[4]Fed Funds rate'!A:A,0))</f>
        <v>0.11</v>
      </c>
      <c r="C454">
        <v>-463.81</v>
      </c>
      <c r="D454">
        <f>INDEX([4]Treasury!B:B,MATCH('Figure 3.F.1.Panel 2'!A454,[4]Treasury!A:A,0))</f>
        <v>3.44</v>
      </c>
      <c r="E454">
        <v>-5.8861542307552099</v>
      </c>
    </row>
    <row r="455" spans="1:5">
      <c r="A455" s="7">
        <v>40109</v>
      </c>
      <c r="B455">
        <f>INDEX('[4]Fed Funds rate'!B:B,MATCH('Figure 3.F.1.Panel 2'!A455,'[4]Fed Funds rate'!A:A,0))</f>
        <v>0.11</v>
      </c>
      <c r="C455">
        <v>-463.62</v>
      </c>
      <c r="D455">
        <f>INDEX([4]Treasury!B:B,MATCH('Figure 3.F.1.Panel 2'!A455,[4]Treasury!A:A,0))</f>
        <v>3.51</v>
      </c>
      <c r="E455">
        <v>-5.9469978039178297</v>
      </c>
    </row>
    <row r="456" spans="1:5">
      <c r="A456" s="7">
        <v>40112</v>
      </c>
      <c r="B456">
        <f>INDEX('[4]Fed Funds rate'!B:B,MATCH('Figure 3.F.1.Panel 2'!A456,'[4]Fed Funds rate'!A:A,0))</f>
        <v>0.11</v>
      </c>
      <c r="C456">
        <v>-461.38</v>
      </c>
      <c r="D456">
        <f>INDEX([4]Treasury!B:B,MATCH('Figure 3.F.1.Panel 2'!A456,[4]Treasury!A:A,0))</f>
        <v>3.59</v>
      </c>
      <c r="E456">
        <v>-6.4511930823753101</v>
      </c>
    </row>
    <row r="457" spans="1:5">
      <c r="A457" s="7">
        <v>40113</v>
      </c>
      <c r="B457">
        <f>INDEX('[4]Fed Funds rate'!B:B,MATCH('Figure 3.F.1.Panel 2'!A457,'[4]Fed Funds rate'!A:A,0))</f>
        <v>0.11</v>
      </c>
      <c r="C457">
        <v>-458.57</v>
      </c>
      <c r="D457">
        <f>INDEX([4]Treasury!B:B,MATCH('Figure 3.F.1.Panel 2'!A457,[4]Treasury!A:A,0))</f>
        <v>3.49</v>
      </c>
      <c r="E457">
        <v>-7.0819676331340098</v>
      </c>
    </row>
    <row r="458" spans="1:5">
      <c r="A458" s="7">
        <v>40114</v>
      </c>
      <c r="B458">
        <f>INDEX('[4]Fed Funds rate'!B:B,MATCH('Figure 3.F.1.Panel 2'!A458,'[4]Fed Funds rate'!A:A,0))</f>
        <v>0.11</v>
      </c>
      <c r="C458">
        <v>-456.58</v>
      </c>
      <c r="D458">
        <f>INDEX([4]Treasury!B:B,MATCH('Figure 3.F.1.Panel 2'!A458,[4]Treasury!A:A,0))</f>
        <v>3.44</v>
      </c>
      <c r="E458">
        <v>-7.5367394616808898</v>
      </c>
    </row>
    <row r="459" spans="1:5">
      <c r="A459" s="7">
        <v>40115</v>
      </c>
      <c r="B459">
        <f>INDEX('[4]Fed Funds rate'!B:B,MATCH('Figure 3.F.1.Panel 2'!A459,'[4]Fed Funds rate'!A:A,0))</f>
        <v>0.11</v>
      </c>
      <c r="C459">
        <v>-458.05</v>
      </c>
      <c r="D459">
        <f>INDEX([4]Treasury!B:B,MATCH('Figure 3.F.1.Panel 2'!A459,[4]Treasury!A:A,0))</f>
        <v>3.53</v>
      </c>
      <c r="E459">
        <v>-7.2351673643289498</v>
      </c>
    </row>
    <row r="460" spans="1:5">
      <c r="A460" s="7">
        <v>40116</v>
      </c>
      <c r="B460">
        <f>INDEX('[4]Fed Funds rate'!B:B,MATCH('Figure 3.F.1.Panel 2'!A460,'[4]Fed Funds rate'!A:A,0))</f>
        <v>0.11</v>
      </c>
      <c r="C460">
        <v>-460.27</v>
      </c>
      <c r="D460">
        <f>INDEX([4]Treasury!B:B,MATCH('Figure 3.F.1.Panel 2'!A460,[4]Treasury!A:A,0))</f>
        <v>3.41</v>
      </c>
      <c r="E460">
        <v>-6.7715443410162299</v>
      </c>
    </row>
    <row r="461" spans="1:5">
      <c r="A461" s="7">
        <v>40119</v>
      </c>
      <c r="B461">
        <f>INDEX('[4]Fed Funds rate'!B:B,MATCH('Figure 3.F.1.Panel 2'!A461,'[4]Fed Funds rate'!A:A,0))</f>
        <v>0.12</v>
      </c>
      <c r="C461">
        <v>-458.74</v>
      </c>
      <c r="D461">
        <f>INDEX([4]Treasury!B:B,MATCH('Figure 3.F.1.Panel 2'!A461,[4]Treasury!A:A,0))</f>
        <v>3.45</v>
      </c>
      <c r="E461">
        <v>-7.1243810323299996</v>
      </c>
    </row>
    <row r="462" spans="1:5">
      <c r="A462" s="7">
        <v>40120</v>
      </c>
      <c r="B462">
        <f>INDEX('[4]Fed Funds rate'!B:B,MATCH('Figure 3.F.1.Panel 2'!A462,'[4]Fed Funds rate'!A:A,0))</f>
        <v>0.12</v>
      </c>
      <c r="C462">
        <v>-456.87</v>
      </c>
      <c r="D462">
        <f>INDEX([4]Treasury!B:B,MATCH('Figure 3.F.1.Panel 2'!A462,[4]Treasury!A:A,0))</f>
        <v>3.5</v>
      </c>
      <c r="E462">
        <v>-7.5527217164894802</v>
      </c>
    </row>
    <row r="463" spans="1:5">
      <c r="A463" s="7">
        <v>40121</v>
      </c>
      <c r="B463">
        <f>INDEX('[4]Fed Funds rate'!B:B,MATCH('Figure 3.F.1.Panel 2'!A463,'[4]Fed Funds rate'!A:A,0))</f>
        <v>0.13</v>
      </c>
      <c r="C463">
        <v>-457.83</v>
      </c>
      <c r="D463">
        <f>INDEX([4]Treasury!B:B,MATCH('Figure 3.F.1.Panel 2'!A463,[4]Treasury!A:A,0))</f>
        <v>3.57</v>
      </c>
      <c r="E463">
        <v>-7.3626858868544698</v>
      </c>
    </row>
    <row r="464" spans="1:5">
      <c r="A464" s="7">
        <v>40122</v>
      </c>
      <c r="B464">
        <f>INDEX('[4]Fed Funds rate'!B:B,MATCH('Figure 3.F.1.Panel 2'!A464,'[4]Fed Funds rate'!A:A,0))</f>
        <v>0.13</v>
      </c>
      <c r="C464">
        <v>-458.53</v>
      </c>
      <c r="D464">
        <f>INDEX([4]Treasury!B:B,MATCH('Figure 3.F.1.Panel 2'!A464,[4]Treasury!A:A,0))</f>
        <v>3.57</v>
      </c>
      <c r="E464">
        <v>-7.2297764803685096</v>
      </c>
    </row>
    <row r="465" spans="1:5">
      <c r="A465" s="7">
        <v>40123</v>
      </c>
      <c r="B465">
        <f>INDEX('[4]Fed Funds rate'!B:B,MATCH('Figure 3.F.1.Panel 2'!A465,'[4]Fed Funds rate'!A:A,0))</f>
        <v>0.12</v>
      </c>
      <c r="C465">
        <v>-459.44</v>
      </c>
      <c r="D465">
        <f>INDEX([4]Treasury!B:B,MATCH('Figure 3.F.1.Panel 2'!A465,[4]Treasury!A:A,0))</f>
        <v>3.54</v>
      </c>
      <c r="E465">
        <v>-7.0513817353014403</v>
      </c>
    </row>
    <row r="466" spans="1:5">
      <c r="A466" s="7">
        <v>40126</v>
      </c>
      <c r="B466">
        <f>INDEX('[4]Fed Funds rate'!B:B,MATCH('Figure 3.F.1.Panel 2'!A466,'[4]Fed Funds rate'!A:A,0))</f>
        <v>0.12</v>
      </c>
      <c r="C466">
        <v>-462.3</v>
      </c>
      <c r="D466">
        <f>INDEX([4]Treasury!B:B,MATCH('Figure 3.F.1.Panel 2'!A466,[4]Treasury!A:A,0))</f>
        <v>3.52</v>
      </c>
      <c r="E466">
        <v>-6.4506830430223001</v>
      </c>
    </row>
    <row r="467" spans="1:5">
      <c r="A467" s="7">
        <v>40127</v>
      </c>
      <c r="B467">
        <f>INDEX('[4]Fed Funds rate'!B:B,MATCH('Figure 3.F.1.Panel 2'!A467,'[4]Fed Funds rate'!A:A,0))</f>
        <v>0.13</v>
      </c>
      <c r="C467">
        <v>-463.42</v>
      </c>
      <c r="D467">
        <f>INDEX([4]Treasury!B:B,MATCH('Figure 3.F.1.Panel 2'!A467,[4]Treasury!A:A,0))</f>
        <v>3.5</v>
      </c>
      <c r="E467">
        <v>-6.2285777327873504</v>
      </c>
    </row>
    <row r="468" spans="1:5">
      <c r="A468" s="7">
        <v>40129</v>
      </c>
      <c r="B468">
        <f>INDEX('[4]Fed Funds rate'!B:B,MATCH('Figure 3.F.1.Panel 2'!A468,'[4]Fed Funds rate'!A:A,0))</f>
        <v>0.12</v>
      </c>
      <c r="C468">
        <v>-464.09</v>
      </c>
      <c r="D468">
        <f>INDEX([4]Treasury!B:B,MATCH('Figure 3.F.1.Panel 2'!A468,[4]Treasury!A:A,0))</f>
        <v>3.45</v>
      </c>
      <c r="E468">
        <v>-6.1039733652923998</v>
      </c>
    </row>
    <row r="469" spans="1:5">
      <c r="A469" s="7">
        <v>40130</v>
      </c>
      <c r="B469">
        <f>INDEX('[4]Fed Funds rate'!B:B,MATCH('Figure 3.F.1.Panel 2'!A469,'[4]Fed Funds rate'!A:A,0))</f>
        <v>0.12</v>
      </c>
      <c r="C469">
        <v>-464.6</v>
      </c>
      <c r="D469">
        <f>INDEX([4]Treasury!B:B,MATCH('Figure 3.F.1.Panel 2'!A469,[4]Treasury!A:A,0))</f>
        <v>3.43</v>
      </c>
      <c r="E469">
        <v>-6.0140095887560303</v>
      </c>
    </row>
    <row r="470" spans="1:5">
      <c r="A470" s="7">
        <v>40133</v>
      </c>
      <c r="B470">
        <f>INDEX('[4]Fed Funds rate'!B:B,MATCH('Figure 3.F.1.Panel 2'!A470,'[4]Fed Funds rate'!A:A,0))</f>
        <v>0.12</v>
      </c>
      <c r="C470">
        <v>-465.56</v>
      </c>
      <c r="D470">
        <f>INDEX([4]Treasury!B:B,MATCH('Figure 3.F.1.Panel 2'!A470,[4]Treasury!A:A,0))</f>
        <v>3.33</v>
      </c>
      <c r="E470">
        <v>-5.8274616481943404</v>
      </c>
    </row>
    <row r="471" spans="1:5">
      <c r="A471" s="7">
        <v>40134</v>
      </c>
      <c r="B471">
        <f>INDEX('[4]Fed Funds rate'!B:B,MATCH('Figure 3.F.1.Panel 2'!A471,'[4]Fed Funds rate'!A:A,0))</f>
        <v>0.12</v>
      </c>
      <c r="C471">
        <v>-466.24</v>
      </c>
      <c r="D471">
        <f>INDEX([4]Treasury!B:B,MATCH('Figure 3.F.1.Panel 2'!A471,[4]Treasury!A:A,0))</f>
        <v>3.33</v>
      </c>
      <c r="E471">
        <v>-5.7013756570511296</v>
      </c>
    </row>
    <row r="472" spans="1:5">
      <c r="A472" s="7">
        <v>40135</v>
      </c>
      <c r="B472">
        <f>INDEX('[4]Fed Funds rate'!B:B,MATCH('Figure 3.F.1.Panel 2'!A472,'[4]Fed Funds rate'!A:A,0))</f>
        <v>0.11</v>
      </c>
      <c r="C472">
        <v>-467.38</v>
      </c>
      <c r="D472">
        <f>INDEX([4]Treasury!B:B,MATCH('Figure 3.F.1.Panel 2'!A472,[4]Treasury!A:A,0))</f>
        <v>3.36</v>
      </c>
      <c r="E472">
        <v>-5.4770327995361097</v>
      </c>
    </row>
    <row r="473" spans="1:5">
      <c r="A473" s="7">
        <v>40136</v>
      </c>
      <c r="B473">
        <f>INDEX('[4]Fed Funds rate'!B:B,MATCH('Figure 3.F.1.Panel 2'!A473,'[4]Fed Funds rate'!A:A,0))</f>
        <v>0.11</v>
      </c>
      <c r="C473">
        <v>-466.25</v>
      </c>
      <c r="D473">
        <f>INDEX([4]Treasury!B:B,MATCH('Figure 3.F.1.Panel 2'!A473,[4]Treasury!A:A,0))</f>
        <v>3.35</v>
      </c>
      <c r="E473">
        <v>-5.7389666708957003</v>
      </c>
    </row>
    <row r="474" spans="1:5">
      <c r="A474" s="7">
        <v>40137</v>
      </c>
      <c r="B474">
        <f>INDEX('[4]Fed Funds rate'!B:B,MATCH('Figure 3.F.1.Panel 2'!A474,'[4]Fed Funds rate'!A:A,0))</f>
        <v>0.11</v>
      </c>
      <c r="C474">
        <v>-466.53</v>
      </c>
      <c r="D474">
        <f>INDEX([4]Treasury!B:B,MATCH('Figure 3.F.1.Panel 2'!A474,[4]Treasury!A:A,0))</f>
        <v>3.36</v>
      </c>
      <c r="E474">
        <v>-5.6987987822128598</v>
      </c>
    </row>
    <row r="475" spans="1:5">
      <c r="A475" s="7">
        <v>40140</v>
      </c>
      <c r="B475">
        <f>INDEX('[4]Fed Funds rate'!B:B,MATCH('Figure 3.F.1.Panel 2'!A475,'[4]Fed Funds rate'!A:A,0))</f>
        <v>0.12</v>
      </c>
      <c r="C475">
        <v>-467.58</v>
      </c>
      <c r="D475">
        <f>INDEX([4]Treasury!B:B,MATCH('Figure 3.F.1.Panel 2'!A475,[4]Treasury!A:A,0))</f>
        <v>3.37</v>
      </c>
      <c r="E475">
        <v>-5.49385333632494</v>
      </c>
    </row>
    <row r="476" spans="1:5">
      <c r="A476" s="7">
        <v>40141</v>
      </c>
      <c r="B476">
        <f>INDEX('[4]Fed Funds rate'!B:B,MATCH('Figure 3.F.1.Panel 2'!A476,'[4]Fed Funds rate'!A:A,0))</f>
        <v>0.12</v>
      </c>
      <c r="C476">
        <v>-468.17</v>
      </c>
      <c r="D476">
        <f>INDEX([4]Treasury!B:B,MATCH('Figure 3.F.1.Panel 2'!A476,[4]Treasury!A:A,0))</f>
        <v>3.32</v>
      </c>
      <c r="E476">
        <v>-5.3876187008732996</v>
      </c>
    </row>
    <row r="477" spans="1:5">
      <c r="A477" s="7">
        <v>40142</v>
      </c>
      <c r="B477">
        <f>INDEX('[4]Fed Funds rate'!B:B,MATCH('Figure 3.F.1.Panel 2'!A477,'[4]Fed Funds rate'!A:A,0))</f>
        <v>0.11</v>
      </c>
      <c r="C477">
        <v>-469.01</v>
      </c>
      <c r="D477">
        <f>INDEX([4]Treasury!B:B,MATCH('Figure 3.F.1.Panel 2'!A477,[4]Treasury!A:A,0))</f>
        <v>3.28</v>
      </c>
      <c r="E477">
        <v>-5.2282247690088699</v>
      </c>
    </row>
    <row r="478" spans="1:5">
      <c r="A478" s="7">
        <v>40144</v>
      </c>
      <c r="B478">
        <f>INDEX('[4]Fed Funds rate'!B:B,MATCH('Figure 3.F.1.Panel 2'!A478,'[4]Fed Funds rate'!A:A,0))</f>
        <v>0.12</v>
      </c>
      <c r="C478">
        <v>-466.24</v>
      </c>
      <c r="D478">
        <f>INDEX([4]Treasury!B:B,MATCH('Figure 3.F.1.Panel 2'!A478,[4]Treasury!A:A,0))</f>
        <v>3.21</v>
      </c>
      <c r="E478">
        <v>-5.8404486552919899</v>
      </c>
    </row>
    <row r="479" spans="1:5">
      <c r="A479" s="7">
        <v>40147</v>
      </c>
      <c r="B479">
        <f>INDEX('[4]Fed Funds rate'!B:B,MATCH('Figure 3.F.1.Panel 2'!A479,'[4]Fed Funds rate'!A:A,0))</f>
        <v>0.13</v>
      </c>
      <c r="C479">
        <v>-465.09</v>
      </c>
      <c r="D479">
        <f>INDEX([4]Treasury!B:B,MATCH('Figure 3.F.1.Panel 2'!A479,[4]Treasury!A:A,0))</f>
        <v>3.21</v>
      </c>
      <c r="E479">
        <v>-6.1072744646185102</v>
      </c>
    </row>
    <row r="480" spans="1:5">
      <c r="A480" s="7">
        <v>40148</v>
      </c>
      <c r="B480">
        <f>INDEX('[4]Fed Funds rate'!B:B,MATCH('Figure 3.F.1.Panel 2'!A480,'[4]Fed Funds rate'!A:A,0))</f>
        <v>0.13</v>
      </c>
      <c r="C480">
        <v>-466.68</v>
      </c>
      <c r="D480">
        <f>INDEX([4]Treasury!B:B,MATCH('Figure 3.F.1.Panel 2'!A480,[4]Treasury!A:A,0))</f>
        <v>3.28</v>
      </c>
      <c r="E480">
        <v>-5.7858550907664004</v>
      </c>
    </row>
    <row r="481" spans="1:5">
      <c r="A481" s="7">
        <v>40149</v>
      </c>
      <c r="B481">
        <f>INDEX('[4]Fed Funds rate'!B:B,MATCH('Figure 3.F.1.Panel 2'!A481,'[4]Fed Funds rate'!A:A,0))</f>
        <v>0.13</v>
      </c>
      <c r="C481">
        <v>-465.97</v>
      </c>
      <c r="D481">
        <f>INDEX([4]Treasury!B:B,MATCH('Figure 3.F.1.Panel 2'!A481,[4]Treasury!A:A,0))</f>
        <v>3.32</v>
      </c>
      <c r="E481">
        <v>-5.9579762095337401</v>
      </c>
    </row>
    <row r="482" spans="1:5">
      <c r="A482" s="7">
        <v>40150</v>
      </c>
      <c r="B482">
        <f>INDEX('[4]Fed Funds rate'!B:B,MATCH('Figure 3.F.1.Panel 2'!A482,'[4]Fed Funds rate'!A:A,0))</f>
        <v>0.13</v>
      </c>
      <c r="C482">
        <v>-465.29</v>
      </c>
      <c r="D482">
        <f>INDEX([4]Treasury!B:B,MATCH('Figure 3.F.1.Panel 2'!A482,[4]Treasury!A:A,0))</f>
        <v>3.39</v>
      </c>
      <c r="E482">
        <v>-6.1238815586759703</v>
      </c>
    </row>
    <row r="483" spans="1:5">
      <c r="A483" s="7">
        <v>40151</v>
      </c>
      <c r="B483">
        <f>INDEX('[4]Fed Funds rate'!B:B,MATCH('Figure 3.F.1.Panel 2'!A483,'[4]Fed Funds rate'!A:A,0))</f>
        <v>0.12</v>
      </c>
      <c r="C483">
        <v>-465.27</v>
      </c>
      <c r="D483">
        <f>INDEX([4]Treasury!B:B,MATCH('Figure 3.F.1.Panel 2'!A483,[4]Treasury!A:A,0))</f>
        <v>3.48</v>
      </c>
      <c r="E483">
        <v>-6.1480465306009302</v>
      </c>
    </row>
    <row r="484" spans="1:5">
      <c r="A484" s="7">
        <v>40154</v>
      </c>
      <c r="B484">
        <f>INDEX('[4]Fed Funds rate'!B:B,MATCH('Figure 3.F.1.Panel 2'!A484,'[4]Fed Funds rate'!A:A,0))</f>
        <v>0.12</v>
      </c>
      <c r="C484">
        <v>-466.21</v>
      </c>
      <c r="D484">
        <f>INDEX([4]Treasury!B:B,MATCH('Figure 3.F.1.Panel 2'!A484,[4]Treasury!A:A,0))</f>
        <v>3.44</v>
      </c>
      <c r="E484">
        <v>-5.9660834617146703</v>
      </c>
    </row>
    <row r="485" spans="1:5">
      <c r="A485" s="7">
        <v>40155</v>
      </c>
      <c r="B485">
        <f>INDEX('[4]Fed Funds rate'!B:B,MATCH('Figure 3.F.1.Panel 2'!A485,'[4]Fed Funds rate'!A:A,0))</f>
        <v>0.12</v>
      </c>
      <c r="C485">
        <v>-465.8</v>
      </c>
      <c r="D485">
        <f>INDEX([4]Treasury!B:B,MATCH('Figure 3.F.1.Panel 2'!A485,[4]Treasury!A:A,0))</f>
        <v>3.4</v>
      </c>
      <c r="E485">
        <v>-6.0739315633701301</v>
      </c>
    </row>
    <row r="486" spans="1:5">
      <c r="A486" s="7">
        <v>40156</v>
      </c>
      <c r="B486">
        <f>INDEX('[4]Fed Funds rate'!B:B,MATCH('Figure 3.F.1.Panel 2'!A486,'[4]Fed Funds rate'!A:A,0))</f>
        <v>0.12</v>
      </c>
      <c r="C486">
        <v>-465.27</v>
      </c>
      <c r="D486">
        <f>INDEX([4]Treasury!B:B,MATCH('Figure 3.F.1.Panel 2'!A486,[4]Treasury!A:A,0))</f>
        <v>3.45</v>
      </c>
      <c r="E486">
        <v>-6.2076451521415903</v>
      </c>
    </row>
    <row r="487" spans="1:5">
      <c r="A487" s="7">
        <v>40157</v>
      </c>
      <c r="B487">
        <f>INDEX('[4]Fed Funds rate'!B:B,MATCH('Figure 3.F.1.Panel 2'!A487,'[4]Fed Funds rate'!A:A,0))</f>
        <v>0.12</v>
      </c>
      <c r="C487">
        <v>-465.41</v>
      </c>
      <c r="D487">
        <f>INDEX([4]Treasury!B:B,MATCH('Figure 3.F.1.Panel 2'!A487,[4]Treasury!A:A,0))</f>
        <v>3.49</v>
      </c>
      <c r="E487">
        <v>-6.1974255504885596</v>
      </c>
    </row>
    <row r="488" spans="1:5">
      <c r="A488" s="7">
        <v>40158</v>
      </c>
      <c r="B488">
        <f>INDEX('[4]Fed Funds rate'!B:B,MATCH('Figure 3.F.1.Panel 2'!A488,'[4]Fed Funds rate'!A:A,0))</f>
        <v>0.12</v>
      </c>
      <c r="C488">
        <v>-466.09</v>
      </c>
      <c r="D488">
        <f>INDEX([4]Treasury!B:B,MATCH('Figure 3.F.1.Panel 2'!A488,[4]Treasury!A:A,0))</f>
        <v>3.55</v>
      </c>
      <c r="E488">
        <v>-6.0712902376101203</v>
      </c>
    </row>
    <row r="489" spans="1:5">
      <c r="A489" s="7">
        <v>40161</v>
      </c>
      <c r="B489">
        <f>INDEX('[4]Fed Funds rate'!B:B,MATCH('Figure 3.F.1.Panel 2'!A489,'[4]Fed Funds rate'!A:A,0))</f>
        <v>0.12</v>
      </c>
      <c r="C489">
        <v>-467.36</v>
      </c>
      <c r="D489">
        <f>INDEX([4]Treasury!B:B,MATCH('Figure 3.F.1.Panel 2'!A489,[4]Treasury!A:A,0))</f>
        <v>3.56</v>
      </c>
      <c r="E489">
        <v>-5.8190468713456696</v>
      </c>
    </row>
    <row r="490" spans="1:5">
      <c r="A490" s="7">
        <v>40162</v>
      </c>
      <c r="B490">
        <f>INDEX('[4]Fed Funds rate'!B:B,MATCH('Figure 3.F.1.Panel 2'!A490,'[4]Fed Funds rate'!A:A,0))</f>
        <v>0.13</v>
      </c>
      <c r="C490">
        <v>-466.79</v>
      </c>
      <c r="D490">
        <f>INDEX([4]Treasury!B:B,MATCH('Figure 3.F.1.Panel 2'!A490,[4]Treasury!A:A,0))</f>
        <v>3.6</v>
      </c>
      <c r="E490">
        <v>-5.9609484652357798</v>
      </c>
    </row>
    <row r="491" spans="1:5">
      <c r="A491" s="7">
        <v>40163</v>
      </c>
      <c r="B491">
        <f>INDEX('[4]Fed Funds rate'!B:B,MATCH('Figure 3.F.1.Panel 2'!A491,'[4]Fed Funds rate'!A:A,0))</f>
        <v>0.14000000000000001</v>
      </c>
      <c r="C491">
        <v>-466.87</v>
      </c>
      <c r="D491">
        <f>INDEX([4]Treasury!B:B,MATCH('Figure 3.F.1.Panel 2'!A491,[4]Treasury!A:A,0))</f>
        <v>3.61</v>
      </c>
      <c r="E491">
        <v>-5.9636769665337397</v>
      </c>
    </row>
    <row r="492" spans="1:5">
      <c r="A492" s="7">
        <v>40164</v>
      </c>
      <c r="B492">
        <f>INDEX('[4]Fed Funds rate'!B:B,MATCH('Figure 3.F.1.Panel 2'!A492,'[4]Fed Funds rate'!A:A,0))</f>
        <v>0.13</v>
      </c>
      <c r="C492">
        <v>-466.5</v>
      </c>
      <c r="D492">
        <f>INDEX([4]Treasury!B:B,MATCH('Figure 3.F.1.Panel 2'!A492,[4]Treasury!A:A,0))</f>
        <v>3.5</v>
      </c>
      <c r="E492">
        <v>-6.0628247877131098</v>
      </c>
    </row>
    <row r="493" spans="1:5">
      <c r="A493" s="7">
        <v>40165</v>
      </c>
      <c r="B493">
        <f>INDEX('[4]Fed Funds rate'!B:B,MATCH('Figure 3.F.1.Panel 2'!A493,'[4]Fed Funds rate'!A:A,0))</f>
        <v>0.12</v>
      </c>
      <c r="C493">
        <v>-466.43</v>
      </c>
      <c r="D493">
        <f>INDEX([4]Treasury!B:B,MATCH('Figure 3.F.1.Panel 2'!A493,[4]Treasury!A:A,0))</f>
        <v>3.55</v>
      </c>
      <c r="E493">
        <v>-6.0976963463501699</v>
      </c>
    </row>
    <row r="494" spans="1:5">
      <c r="A494" s="7">
        <v>40168</v>
      </c>
      <c r="B494">
        <f>INDEX('[4]Fed Funds rate'!B:B,MATCH('Figure 3.F.1.Panel 2'!A494,'[4]Fed Funds rate'!A:A,0))</f>
        <v>0.12</v>
      </c>
      <c r="C494">
        <v>-466.23</v>
      </c>
      <c r="D494">
        <f>INDEX([4]Treasury!B:B,MATCH('Figure 3.F.1.Panel 2'!A494,[4]Treasury!A:A,0))</f>
        <v>3.69</v>
      </c>
      <c r="E494">
        <v>-6.1604493598833798</v>
      </c>
    </row>
    <row r="495" spans="1:5">
      <c r="A495" s="7">
        <v>40169</v>
      </c>
      <c r="B495">
        <f>INDEX('[4]Fed Funds rate'!B:B,MATCH('Figure 3.F.1.Panel 2'!A495,'[4]Fed Funds rate'!A:A,0))</f>
        <v>0.12</v>
      </c>
      <c r="C495">
        <v>-465.99</v>
      </c>
      <c r="D495">
        <f>INDEX([4]Treasury!B:B,MATCH('Figure 3.F.1.Panel 2'!A495,[4]Treasury!A:A,0))</f>
        <v>3.76</v>
      </c>
      <c r="E495">
        <v>-6.23180413706541</v>
      </c>
    </row>
    <row r="496" spans="1:5">
      <c r="A496" s="7">
        <v>40170</v>
      </c>
      <c r="B496">
        <f>INDEX('[4]Fed Funds rate'!B:B,MATCH('Figure 3.F.1.Panel 2'!A496,'[4]Fed Funds rate'!A:A,0))</f>
        <v>0.11</v>
      </c>
      <c r="C496">
        <v>-466.14</v>
      </c>
      <c r="D496">
        <f>INDEX([4]Treasury!B:B,MATCH('Figure 3.F.1.Panel 2'!A496,[4]Treasury!A:A,0))</f>
        <v>3.77</v>
      </c>
      <c r="E496">
        <v>-6.2194844237283098</v>
      </c>
    </row>
    <row r="497" spans="1:5">
      <c r="A497" s="7">
        <v>40171</v>
      </c>
      <c r="B497">
        <f>INDEX('[4]Fed Funds rate'!B:B,MATCH('Figure 3.F.1.Panel 2'!A497,'[4]Fed Funds rate'!A:A,0))</f>
        <v>0.11</v>
      </c>
      <c r="C497">
        <v>-466.12</v>
      </c>
      <c r="D497">
        <f>INDEX([4]Treasury!B:B,MATCH('Figure 3.F.1.Panel 2'!A497,[4]Treasury!A:A,0))</f>
        <v>3.82</v>
      </c>
      <c r="E497">
        <v>-6.2436395650814802</v>
      </c>
    </row>
    <row r="498" spans="1:5">
      <c r="A498" s="7">
        <v>40175</v>
      </c>
      <c r="B498">
        <f>INDEX('[4]Fed Funds rate'!B:B,MATCH('Figure 3.F.1.Panel 2'!A498,'[4]Fed Funds rate'!A:A,0))</f>
        <v>0.12</v>
      </c>
      <c r="C498">
        <v>-465.9</v>
      </c>
      <c r="D498">
        <f>INDEX([4]Treasury!B:B,MATCH('Figure 3.F.1.Panel 2'!A498,[4]Treasury!A:A,0))</f>
        <v>3.85</v>
      </c>
      <c r="E498">
        <v>-6.3107131994601096</v>
      </c>
    </row>
    <row r="499" spans="1:5">
      <c r="A499" s="7">
        <v>40176</v>
      </c>
      <c r="B499">
        <f>INDEX('[4]Fed Funds rate'!B:B,MATCH('Figure 3.F.1.Panel 2'!A499,'[4]Fed Funds rate'!A:A,0))</f>
        <v>0.12</v>
      </c>
      <c r="C499">
        <v>-466.24</v>
      </c>
      <c r="D499">
        <f>INDEX([4]Treasury!B:B,MATCH('Figure 3.F.1.Panel 2'!A499,[4]Treasury!A:A,0))</f>
        <v>3.82</v>
      </c>
      <c r="E499">
        <v>-6.2576269799393396</v>
      </c>
    </row>
    <row r="500" spans="1:5">
      <c r="A500" s="7">
        <v>40177</v>
      </c>
      <c r="B500">
        <f>INDEX('[4]Fed Funds rate'!B:B,MATCH('Figure 3.F.1.Panel 2'!A500,'[4]Fed Funds rate'!A:A,0))</f>
        <v>0.11</v>
      </c>
      <c r="C500">
        <v>-466.25</v>
      </c>
      <c r="D500">
        <f>INDEX([4]Treasury!B:B,MATCH('Figure 3.F.1.Panel 2'!A500,[4]Treasury!A:A,0))</f>
        <v>3.8</v>
      </c>
      <c r="E500">
        <v>-6.2753462358627896</v>
      </c>
    </row>
    <row r="501" spans="1:5">
      <c r="A501" s="7">
        <v>40178</v>
      </c>
      <c r="B501">
        <f>INDEX('[4]Fed Funds rate'!B:B,MATCH('Figure 3.F.1.Panel 2'!A501,'[4]Fed Funds rate'!A:A,0))</f>
        <v>0.05</v>
      </c>
      <c r="C501">
        <v>-466.58</v>
      </c>
      <c r="D501">
        <f>INDEX([4]Treasury!B:B,MATCH('Figure 3.F.1.Panel 2'!A501,[4]Treasury!A:A,0))</f>
        <v>3.85</v>
      </c>
      <c r="E501">
        <v>-6.2244576940254301</v>
      </c>
    </row>
    <row r="502" spans="1:5">
      <c r="A502" s="7">
        <v>40182</v>
      </c>
      <c r="B502">
        <f>INDEX('[4]Fed Funds rate'!B:B,MATCH('Figure 3.F.1.Panel 2'!A502,'[4]Fed Funds rate'!A:A,0))</f>
        <v>0.12</v>
      </c>
      <c r="C502">
        <v>-468.3</v>
      </c>
      <c r="D502">
        <f>INDEX([4]Treasury!B:B,MATCH('Figure 3.F.1.Panel 2'!A502,[4]Treasury!A:A,0))</f>
        <v>3.85</v>
      </c>
      <c r="E502">
        <v>-5.8763593689146703</v>
      </c>
    </row>
    <row r="503" spans="1:5">
      <c r="A503" s="7">
        <v>40183</v>
      </c>
      <c r="B503">
        <f>INDEX('[4]Fed Funds rate'!B:B,MATCH('Figure 3.F.1.Panel 2'!A503,'[4]Fed Funds rate'!A:A,0))</f>
        <v>0.12</v>
      </c>
      <c r="C503">
        <v>-470.28</v>
      </c>
      <c r="D503">
        <f>INDEX([4]Treasury!B:B,MATCH('Figure 3.F.1.Panel 2'!A503,[4]Treasury!A:A,0))</f>
        <v>3.77</v>
      </c>
      <c r="E503">
        <v>-5.4743083918925697</v>
      </c>
    </row>
    <row r="504" spans="1:5">
      <c r="A504" s="7">
        <v>40184</v>
      </c>
      <c r="B504">
        <f>INDEX('[4]Fed Funds rate'!B:B,MATCH('Figure 3.F.1.Panel 2'!A504,'[4]Fed Funds rate'!A:A,0))</f>
        <v>0.12</v>
      </c>
      <c r="C504">
        <v>-470.68</v>
      </c>
      <c r="D504">
        <f>INDEX([4]Treasury!B:B,MATCH('Figure 3.F.1.Panel 2'!A504,[4]Treasury!A:A,0))</f>
        <v>3.85</v>
      </c>
      <c r="E504">
        <v>-5.4091522860608103</v>
      </c>
    </row>
    <row r="505" spans="1:5">
      <c r="A505" s="7">
        <v>40185</v>
      </c>
      <c r="B505">
        <f>INDEX('[4]Fed Funds rate'!B:B,MATCH('Figure 3.F.1.Panel 2'!A505,'[4]Fed Funds rate'!A:A,0))</f>
        <v>0.1</v>
      </c>
      <c r="C505">
        <v>-470.75</v>
      </c>
      <c r="D505">
        <f>INDEX([4]Treasury!B:B,MATCH('Figure 3.F.1.Panel 2'!A505,[4]Treasury!A:A,0))</f>
        <v>3.85</v>
      </c>
      <c r="E505">
        <v>-5.4141445949107903</v>
      </c>
    </row>
    <row r="506" spans="1:5">
      <c r="A506" s="7">
        <v>40186</v>
      </c>
      <c r="B506">
        <f>INDEX('[4]Fed Funds rate'!B:B,MATCH('Figure 3.F.1.Panel 2'!A506,'[4]Fed Funds rate'!A:A,0))</f>
        <v>0.11</v>
      </c>
      <c r="C506">
        <v>-471.06</v>
      </c>
      <c r="D506">
        <f>INDEX([4]Treasury!B:B,MATCH('Figure 3.F.1.Panel 2'!A506,[4]Treasury!A:A,0))</f>
        <v>3.83</v>
      </c>
      <c r="E506">
        <v>-5.3681770564453402</v>
      </c>
    </row>
    <row r="507" spans="1:5">
      <c r="A507" s="7">
        <v>40189</v>
      </c>
      <c r="B507">
        <f>INDEX('[4]Fed Funds rate'!B:B,MATCH('Figure 3.F.1.Panel 2'!A507,'[4]Fed Funds rate'!A:A,0))</f>
        <v>0.11</v>
      </c>
      <c r="C507">
        <v>-473.1</v>
      </c>
      <c r="D507">
        <f>INDEX([4]Treasury!B:B,MATCH('Figure 3.F.1.Panel 2'!A507,[4]Treasury!A:A,0))</f>
        <v>3.85</v>
      </c>
      <c r="E507">
        <v>-4.9559092362248904</v>
      </c>
    </row>
    <row r="508" spans="1:5">
      <c r="A508" s="7">
        <v>40190</v>
      </c>
      <c r="B508">
        <f>INDEX('[4]Fed Funds rate'!B:B,MATCH('Figure 3.F.1.Panel 2'!A508,'[4]Fed Funds rate'!A:A,0))</f>
        <v>0.11</v>
      </c>
      <c r="C508">
        <v>-473.86</v>
      </c>
      <c r="D508">
        <f>INDEX([4]Treasury!B:B,MATCH('Figure 3.F.1.Panel 2'!A508,[4]Treasury!A:A,0))</f>
        <v>3.74</v>
      </c>
      <c r="E508">
        <v>-4.8152584052170297</v>
      </c>
    </row>
    <row r="509" spans="1:5">
      <c r="A509" s="7">
        <v>40191</v>
      </c>
      <c r="B509">
        <f>INDEX('[4]Fed Funds rate'!B:B,MATCH('Figure 3.F.1.Panel 2'!A509,'[4]Fed Funds rate'!A:A,0))</f>
        <v>0.11</v>
      </c>
      <c r="C509">
        <v>-472.56</v>
      </c>
      <c r="D509">
        <f>INDEX([4]Treasury!B:B,MATCH('Figure 3.F.1.Panel 2'!A509,[4]Treasury!A:A,0))</f>
        <v>3.8</v>
      </c>
      <c r="E509">
        <v>-5.1098407411242297</v>
      </c>
    </row>
    <row r="510" spans="1:5">
      <c r="A510" s="7">
        <v>40192</v>
      </c>
      <c r="B510">
        <f>INDEX('[4]Fed Funds rate'!B:B,MATCH('Figure 3.F.1.Panel 2'!A510,'[4]Fed Funds rate'!A:A,0))</f>
        <v>0.11</v>
      </c>
      <c r="C510">
        <v>-471.81</v>
      </c>
      <c r="D510">
        <f>INDEX([4]Treasury!B:B,MATCH('Figure 3.F.1.Panel 2'!A510,[4]Treasury!A:A,0))</f>
        <v>3.76</v>
      </c>
      <c r="E510">
        <v>-5.2885393641863603</v>
      </c>
    </row>
    <row r="511" spans="1:5">
      <c r="A511" s="7">
        <v>40193</v>
      </c>
      <c r="B511">
        <f>INDEX('[4]Fed Funds rate'!B:B,MATCH('Figure 3.F.1.Panel 2'!A511,'[4]Fed Funds rate'!A:A,0))</f>
        <v>0.12</v>
      </c>
      <c r="C511">
        <v>-471.98</v>
      </c>
      <c r="D511">
        <f>INDEX([4]Treasury!B:B,MATCH('Figure 3.F.1.Panel 2'!A511,[4]Treasury!A:A,0))</f>
        <v>3.7</v>
      </c>
      <c r="E511">
        <v>-5.2723767865299997</v>
      </c>
    </row>
    <row r="512" spans="1:5">
      <c r="A512" s="7">
        <v>40197</v>
      </c>
      <c r="B512">
        <f>INDEX('[4]Fed Funds rate'!B:B,MATCH('Figure 3.F.1.Panel 2'!A512,'[4]Fed Funds rate'!A:A,0))</f>
        <v>0.13</v>
      </c>
      <c r="C512">
        <v>-472.32</v>
      </c>
      <c r="D512">
        <f>INDEX([4]Treasury!B:B,MATCH('Figure 3.F.1.Panel 2'!A512,[4]Treasury!A:A,0))</f>
        <v>3.73</v>
      </c>
      <c r="E512">
        <v>-5.2202280009663502</v>
      </c>
    </row>
    <row r="513" spans="1:5">
      <c r="A513" s="7">
        <v>40198</v>
      </c>
      <c r="B513">
        <f>INDEX('[4]Fed Funds rate'!B:B,MATCH('Figure 3.F.1.Panel 2'!A513,'[4]Fed Funds rate'!A:A,0))</f>
        <v>0.13</v>
      </c>
      <c r="C513">
        <v>-472.19</v>
      </c>
      <c r="D513">
        <f>INDEX([4]Treasury!B:B,MATCH('Figure 3.F.1.Panel 2'!A513,[4]Treasury!A:A,0))</f>
        <v>3.68</v>
      </c>
      <c r="E513">
        <v>-5.2676175776615501</v>
      </c>
    </row>
    <row r="514" spans="1:5">
      <c r="A514" s="7">
        <v>40199</v>
      </c>
      <c r="B514">
        <f>INDEX('[4]Fed Funds rate'!B:B,MATCH('Figure 3.F.1.Panel 2'!A514,'[4]Fed Funds rate'!A:A,0))</f>
        <v>0.12</v>
      </c>
      <c r="C514">
        <v>-470.64</v>
      </c>
      <c r="D514">
        <f>INDEX([4]Treasury!B:B,MATCH('Figure 3.F.1.Panel 2'!A514,[4]Treasury!A:A,0))</f>
        <v>3.62</v>
      </c>
      <c r="E514">
        <v>-5.6162771374291598</v>
      </c>
    </row>
    <row r="515" spans="1:5">
      <c r="A515" s="7">
        <v>40200</v>
      </c>
      <c r="B515">
        <f>INDEX('[4]Fed Funds rate'!B:B,MATCH('Figure 3.F.1.Panel 2'!A515,'[4]Fed Funds rate'!A:A,0))</f>
        <v>0.11</v>
      </c>
      <c r="C515">
        <v>-469.58</v>
      </c>
      <c r="D515">
        <f>INDEX([4]Treasury!B:B,MATCH('Figure 3.F.1.Panel 2'!A515,[4]Treasury!A:A,0))</f>
        <v>3.62</v>
      </c>
      <c r="E515">
        <v>-5.8616181388337001</v>
      </c>
    </row>
    <row r="516" spans="1:5">
      <c r="A516" s="7">
        <v>40203</v>
      </c>
      <c r="B516">
        <f>INDEX('[4]Fed Funds rate'!B:B,MATCH('Figure 3.F.1.Panel 2'!A516,'[4]Fed Funds rate'!A:A,0))</f>
        <v>0.12</v>
      </c>
      <c r="C516">
        <v>-470.71</v>
      </c>
      <c r="D516">
        <f>INDEX([4]Treasury!B:B,MATCH('Figure 3.F.1.Panel 2'!A516,[4]Treasury!A:A,0))</f>
        <v>3.66</v>
      </c>
      <c r="E516">
        <v>-5.6411282475797799</v>
      </c>
    </row>
    <row r="517" spans="1:5">
      <c r="A517" s="7">
        <v>40204</v>
      </c>
      <c r="B517">
        <f>INDEX('[4]Fed Funds rate'!B:B,MATCH('Figure 3.F.1.Panel 2'!A517,'[4]Fed Funds rate'!A:A,0))</f>
        <v>0.12</v>
      </c>
      <c r="C517">
        <v>-470</v>
      </c>
      <c r="D517">
        <f>INDEX([4]Treasury!B:B,MATCH('Figure 3.F.1.Panel 2'!A517,[4]Treasury!A:A,0))</f>
        <v>3.65</v>
      </c>
      <c r="E517">
        <v>-5.8119395382750501</v>
      </c>
    </row>
    <row r="518" spans="1:5">
      <c r="A518" s="7">
        <v>40205</v>
      </c>
      <c r="B518">
        <f>INDEX('[4]Fed Funds rate'!B:B,MATCH('Figure 3.F.1.Panel 2'!A518,'[4]Fed Funds rate'!A:A,0))</f>
        <v>0.12</v>
      </c>
      <c r="C518">
        <v>-469.18</v>
      </c>
      <c r="D518">
        <f>INDEX([4]Treasury!B:B,MATCH('Figure 3.F.1.Panel 2'!A518,[4]Treasury!A:A,0))</f>
        <v>3.66</v>
      </c>
      <c r="E518">
        <v>-6.00642128525703</v>
      </c>
    </row>
    <row r="519" spans="1:5">
      <c r="A519" s="7">
        <v>40206</v>
      </c>
      <c r="B519">
        <f>INDEX('[4]Fed Funds rate'!B:B,MATCH('Figure 3.F.1.Panel 2'!A519,'[4]Fed Funds rate'!A:A,0))</f>
        <v>0.12</v>
      </c>
      <c r="C519">
        <v>-468.1</v>
      </c>
      <c r="D519">
        <f>INDEX([4]Treasury!B:B,MATCH('Figure 3.F.1.Panel 2'!A519,[4]Treasury!A:A,0))</f>
        <v>3.68</v>
      </c>
      <c r="E519">
        <v>-6.25673659713277</v>
      </c>
    </row>
    <row r="520" spans="1:5">
      <c r="A520" s="7">
        <v>40207</v>
      </c>
      <c r="B520">
        <f>INDEX('[4]Fed Funds rate'!B:B,MATCH('Figure 3.F.1.Panel 2'!A520,'[4]Fed Funds rate'!A:A,0))</f>
        <v>0.12</v>
      </c>
      <c r="C520">
        <v>-468.3</v>
      </c>
      <c r="D520">
        <f>INDEX([4]Treasury!B:B,MATCH('Figure 3.F.1.Panel 2'!A520,[4]Treasury!A:A,0))</f>
        <v>3.63</v>
      </c>
      <c r="E520">
        <v>-6.2338807791160198</v>
      </c>
    </row>
    <row r="521" spans="1:5">
      <c r="A521" s="7">
        <v>40210</v>
      </c>
      <c r="B521">
        <f>INDEX('[4]Fed Funds rate'!B:B,MATCH('Figure 3.F.1.Panel 2'!A521,'[4]Fed Funds rate'!A:A,0))</f>
        <v>0.14000000000000001</v>
      </c>
      <c r="C521">
        <v>-468.45</v>
      </c>
      <c r="D521">
        <f>INDEX([4]Treasury!B:B,MATCH('Figure 3.F.1.Panel 2'!A521,[4]Treasury!A:A,0))</f>
        <v>3.68</v>
      </c>
      <c r="E521">
        <v>-6.2217159684199697</v>
      </c>
    </row>
    <row r="522" spans="1:5">
      <c r="A522" s="7">
        <v>40211</v>
      </c>
      <c r="B522">
        <f>INDEX('[4]Fed Funds rate'!B:B,MATCH('Figure 3.F.1.Panel 2'!A522,'[4]Fed Funds rate'!A:A,0))</f>
        <v>0.14000000000000001</v>
      </c>
      <c r="C522">
        <v>-469.24</v>
      </c>
      <c r="D522">
        <f>INDEX([4]Treasury!B:B,MATCH('Figure 3.F.1.Panel 2'!A522,[4]Treasury!A:A,0))</f>
        <v>3.67</v>
      </c>
      <c r="E522">
        <v>-6.0730773936104399</v>
      </c>
    </row>
    <row r="523" spans="1:5">
      <c r="A523" s="7">
        <v>40212</v>
      </c>
      <c r="B523">
        <f>INDEX('[4]Fed Funds rate'!B:B,MATCH('Figure 3.F.1.Panel 2'!A523,'[4]Fed Funds rate'!A:A,0))</f>
        <v>0.13</v>
      </c>
      <c r="C523">
        <v>-468.9</v>
      </c>
      <c r="D523">
        <f>INDEX([4]Treasury!B:B,MATCH('Figure 3.F.1.Panel 2'!A523,[4]Treasury!A:A,0))</f>
        <v>3.73</v>
      </c>
      <c r="E523">
        <v>-6.1654217355835499</v>
      </c>
    </row>
    <row r="524" spans="1:5">
      <c r="A524" s="7">
        <v>40213</v>
      </c>
      <c r="B524">
        <f>INDEX('[4]Fed Funds rate'!B:B,MATCH('Figure 3.F.1.Panel 2'!A524,'[4]Fed Funds rate'!A:A,0))</f>
        <v>0.14000000000000001</v>
      </c>
      <c r="C524">
        <v>-466.74</v>
      </c>
      <c r="D524">
        <f>INDEX([4]Treasury!B:B,MATCH('Figure 3.F.1.Panel 2'!A524,[4]Treasury!A:A,0))</f>
        <v>3.62</v>
      </c>
      <c r="E524">
        <v>-6.6469989261954598</v>
      </c>
    </row>
    <row r="525" spans="1:5">
      <c r="A525" s="7">
        <v>40214</v>
      </c>
      <c r="B525">
        <f>INDEX('[4]Fed Funds rate'!B:B,MATCH('Figure 3.F.1.Panel 2'!A525,'[4]Fed Funds rate'!A:A,0))</f>
        <v>0.13</v>
      </c>
      <c r="C525">
        <v>-465.67</v>
      </c>
      <c r="D525">
        <f>INDEX([4]Treasury!B:B,MATCH('Figure 3.F.1.Panel 2'!A525,[4]Treasury!A:A,0))</f>
        <v>3.59</v>
      </c>
      <c r="E525">
        <v>-6.8963719580241296</v>
      </c>
    </row>
    <row r="526" spans="1:5">
      <c r="A526" s="7">
        <v>40217</v>
      </c>
      <c r="B526">
        <f>INDEX('[4]Fed Funds rate'!B:B,MATCH('Figure 3.F.1.Panel 2'!A526,'[4]Fed Funds rate'!A:A,0))</f>
        <v>0.13</v>
      </c>
      <c r="C526">
        <v>-465.99</v>
      </c>
      <c r="D526">
        <f>INDEX([4]Treasury!B:B,MATCH('Figure 3.F.1.Panel 2'!A526,[4]Treasury!A:A,0))</f>
        <v>3.62</v>
      </c>
      <c r="E526">
        <v>-6.8475373670229303</v>
      </c>
    </row>
    <row r="527" spans="1:5">
      <c r="A527" s="7">
        <v>40218</v>
      </c>
      <c r="B527">
        <f>INDEX('[4]Fed Funds rate'!B:B,MATCH('Figure 3.F.1.Panel 2'!A527,'[4]Fed Funds rate'!A:A,0))</f>
        <v>0.13</v>
      </c>
      <c r="C527">
        <v>-466.09</v>
      </c>
      <c r="D527">
        <f>INDEX([4]Treasury!B:B,MATCH('Figure 3.F.1.Panel 2'!A527,[4]Treasury!A:A,0))</f>
        <v>3.67</v>
      </c>
      <c r="E527">
        <v>-6.84593981732871</v>
      </c>
    </row>
    <row r="528" spans="1:5">
      <c r="A528" s="7">
        <v>40219</v>
      </c>
      <c r="B528">
        <f>INDEX('[4]Fed Funds rate'!B:B,MATCH('Figure 3.F.1.Panel 2'!A528,'[4]Fed Funds rate'!A:A,0))</f>
        <v>0.12</v>
      </c>
      <c r="C528">
        <v>-467.11</v>
      </c>
      <c r="D528">
        <f>INDEX([4]Treasury!B:B,MATCH('Figure 3.F.1.Panel 2'!A528,[4]Treasury!A:A,0))</f>
        <v>3.72</v>
      </c>
      <c r="E528">
        <v>-6.6471967443404703</v>
      </c>
    </row>
    <row r="529" spans="1:5">
      <c r="A529" s="7">
        <v>40220</v>
      </c>
      <c r="B529">
        <f>INDEX('[4]Fed Funds rate'!B:B,MATCH('Figure 3.F.1.Panel 2'!A529,'[4]Fed Funds rate'!A:A,0))</f>
        <v>0.12</v>
      </c>
      <c r="C529">
        <v>-468.66</v>
      </c>
      <c r="D529">
        <f>INDEX([4]Treasury!B:B,MATCH('Figure 3.F.1.Panel 2'!A529,[4]Treasury!A:A,0))</f>
        <v>3.73</v>
      </c>
      <c r="E529">
        <v>-6.3357779629534399</v>
      </c>
    </row>
    <row r="530" spans="1:5">
      <c r="A530" s="7">
        <v>40221</v>
      </c>
      <c r="B530">
        <f>INDEX('[4]Fed Funds rate'!B:B,MATCH('Figure 3.F.1.Panel 2'!A530,'[4]Fed Funds rate'!A:A,0))</f>
        <v>0.12</v>
      </c>
      <c r="C530">
        <v>-468.05</v>
      </c>
      <c r="D530">
        <f>INDEX([4]Treasury!B:B,MATCH('Figure 3.F.1.Panel 2'!A530,[4]Treasury!A:A,0))</f>
        <v>3.69</v>
      </c>
      <c r="E530">
        <v>-6.48588040712945</v>
      </c>
    </row>
    <row r="531" spans="1:5">
      <c r="A531" s="7">
        <v>40225</v>
      </c>
      <c r="B531">
        <f>INDEX('[4]Fed Funds rate'!B:B,MATCH('Figure 3.F.1.Panel 2'!A531,'[4]Fed Funds rate'!A:A,0))</f>
        <v>0.13</v>
      </c>
      <c r="C531">
        <v>-468.19</v>
      </c>
      <c r="D531">
        <f>INDEX([4]Treasury!B:B,MATCH('Figure 3.F.1.Panel 2'!A531,[4]Treasury!A:A,0))</f>
        <v>3.66</v>
      </c>
      <c r="E531">
        <v>-6.4758327201124004</v>
      </c>
    </row>
    <row r="532" spans="1:5">
      <c r="A532" s="7">
        <v>40226</v>
      </c>
      <c r="B532">
        <f>INDEX('[4]Fed Funds rate'!B:B,MATCH('Figure 3.F.1.Panel 2'!A532,'[4]Fed Funds rate'!A:A,0))</f>
        <v>0.12</v>
      </c>
      <c r="C532">
        <v>-468.67</v>
      </c>
      <c r="D532">
        <f>INDEX([4]Treasury!B:B,MATCH('Figure 3.F.1.Panel 2'!A532,[4]Treasury!A:A,0))</f>
        <v>3.74</v>
      </c>
      <c r="E532">
        <v>-6.3932217661884998</v>
      </c>
    </row>
    <row r="533" spans="1:5">
      <c r="A533" s="7">
        <v>40227</v>
      </c>
      <c r="B533">
        <f>INDEX('[4]Fed Funds rate'!B:B,MATCH('Figure 3.F.1.Panel 2'!A533,'[4]Fed Funds rate'!A:A,0))</f>
        <v>0.12</v>
      </c>
      <c r="C533">
        <v>-468.46</v>
      </c>
      <c r="D533">
        <f>INDEX([4]Treasury!B:B,MATCH('Figure 3.F.1.Panel 2'!A533,[4]Treasury!A:A,0))</f>
        <v>3.79</v>
      </c>
      <c r="E533">
        <v>-6.4578982954180901</v>
      </c>
    </row>
    <row r="534" spans="1:5">
      <c r="A534" s="7">
        <v>40228</v>
      </c>
      <c r="B534">
        <f>INDEX('[4]Fed Funds rate'!B:B,MATCH('Figure 3.F.1.Panel 2'!A534,'[4]Fed Funds rate'!A:A,0))</f>
        <v>0.13</v>
      </c>
      <c r="C534">
        <v>-468.91</v>
      </c>
      <c r="D534">
        <f>INDEX([4]Treasury!B:B,MATCH('Figure 3.F.1.Panel 2'!A534,[4]Treasury!A:A,0))</f>
        <v>3.78</v>
      </c>
      <c r="E534">
        <v>-6.3817436465946002</v>
      </c>
    </row>
    <row r="535" spans="1:5">
      <c r="A535" s="7">
        <v>40231</v>
      </c>
      <c r="B535">
        <f>INDEX('[4]Fed Funds rate'!B:B,MATCH('Figure 3.F.1.Panel 2'!A535,'[4]Fed Funds rate'!A:A,0))</f>
        <v>0.12</v>
      </c>
      <c r="C535">
        <v>-469.73</v>
      </c>
      <c r="D535">
        <f>INDEX([4]Treasury!B:B,MATCH('Figure 3.F.1.Panel 2'!A535,[4]Treasury!A:A,0))</f>
        <v>3.8</v>
      </c>
      <c r="E535">
        <v>-6.2268812331577603</v>
      </c>
    </row>
    <row r="536" spans="1:5">
      <c r="A536" s="7">
        <v>40232</v>
      </c>
      <c r="B536">
        <f>INDEX('[4]Fed Funds rate'!B:B,MATCH('Figure 3.F.1.Panel 2'!A536,'[4]Fed Funds rate'!A:A,0))</f>
        <v>0.12</v>
      </c>
      <c r="C536">
        <v>-469.3</v>
      </c>
      <c r="D536">
        <f>INDEX([4]Treasury!B:B,MATCH('Figure 3.F.1.Panel 2'!A536,[4]Treasury!A:A,0))</f>
        <v>3.69</v>
      </c>
      <c r="E536">
        <v>-6.3383234425447199</v>
      </c>
    </row>
    <row r="537" spans="1:5">
      <c r="A537" s="7">
        <v>40233</v>
      </c>
      <c r="B537">
        <f>INDEX('[4]Fed Funds rate'!B:B,MATCH('Figure 3.F.1.Panel 2'!A537,'[4]Fed Funds rate'!A:A,0))</f>
        <v>0.11</v>
      </c>
      <c r="C537">
        <v>-470.56</v>
      </c>
      <c r="D537">
        <f>INDEX([4]Treasury!B:B,MATCH('Figure 3.F.1.Panel 2'!A537,[4]Treasury!A:A,0))</f>
        <v>3.7</v>
      </c>
      <c r="E537">
        <v>-6.0900564066980598</v>
      </c>
    </row>
    <row r="538" spans="1:5">
      <c r="A538" s="7">
        <v>40234</v>
      </c>
      <c r="B538">
        <f>INDEX('[4]Fed Funds rate'!B:B,MATCH('Figure 3.F.1.Panel 2'!A538,'[4]Fed Funds rate'!A:A,0))</f>
        <v>0.12</v>
      </c>
      <c r="C538">
        <v>-472.11</v>
      </c>
      <c r="D538">
        <f>INDEX([4]Treasury!B:B,MATCH('Figure 3.F.1.Panel 2'!A538,[4]Treasury!A:A,0))</f>
        <v>3.64</v>
      </c>
      <c r="E538">
        <v>-5.7810609534184296</v>
      </c>
    </row>
    <row r="539" spans="1:5">
      <c r="A539" s="7">
        <v>40235</v>
      </c>
      <c r="B539">
        <f>INDEX('[4]Fed Funds rate'!B:B,MATCH('Figure 3.F.1.Panel 2'!A539,'[4]Fed Funds rate'!A:A,0))</f>
        <v>0.13</v>
      </c>
      <c r="C539">
        <v>-474.93</v>
      </c>
      <c r="D539">
        <f>INDEX([4]Treasury!B:B,MATCH('Figure 3.F.1.Panel 2'!A539,[4]Treasury!A:A,0))</f>
        <v>3.61</v>
      </c>
      <c r="E539">
        <v>-5.2053772293187404</v>
      </c>
    </row>
    <row r="540" spans="1:5">
      <c r="A540" s="7">
        <v>40238</v>
      </c>
      <c r="B540">
        <f>INDEX('[4]Fed Funds rate'!B:B,MATCH('Figure 3.F.1.Panel 2'!A540,'[4]Fed Funds rate'!A:A,0))</f>
        <v>0.14000000000000001</v>
      </c>
      <c r="C540">
        <v>-477.35</v>
      </c>
      <c r="D540">
        <f>INDEX([4]Treasury!B:B,MATCH('Figure 3.F.1.Panel 2'!A540,[4]Treasury!A:A,0))</f>
        <v>3.61</v>
      </c>
      <c r="E540">
        <v>-4.7169799118333904</v>
      </c>
    </row>
    <row r="541" spans="1:5">
      <c r="A541" s="7">
        <v>40239</v>
      </c>
      <c r="B541">
        <f>INDEX('[4]Fed Funds rate'!B:B,MATCH('Figure 3.F.1.Panel 2'!A541,'[4]Fed Funds rate'!A:A,0))</f>
        <v>0.14000000000000001</v>
      </c>
      <c r="C541">
        <v>-477.7</v>
      </c>
      <c r="D541">
        <f>INDEX([4]Treasury!B:B,MATCH('Figure 3.F.1.Panel 2'!A541,[4]Treasury!A:A,0))</f>
        <v>3.62</v>
      </c>
      <c r="E541">
        <v>-4.6635427959284899</v>
      </c>
    </row>
    <row r="542" spans="1:5">
      <c r="A542" s="7">
        <v>40240</v>
      </c>
      <c r="B542">
        <f>INDEX('[4]Fed Funds rate'!B:B,MATCH('Figure 3.F.1.Panel 2'!A542,'[4]Fed Funds rate'!A:A,0))</f>
        <v>0.15</v>
      </c>
      <c r="C542">
        <v>-477.43</v>
      </c>
      <c r="D542">
        <f>INDEX([4]Treasury!B:B,MATCH('Figure 3.F.1.Panel 2'!A542,[4]Treasury!A:A,0))</f>
        <v>3.63</v>
      </c>
      <c r="E542">
        <v>-4.73993691036355</v>
      </c>
    </row>
    <row r="543" spans="1:5">
      <c r="A543" s="7">
        <v>40241</v>
      </c>
      <c r="B543">
        <f>INDEX('[4]Fed Funds rate'!B:B,MATCH('Figure 3.F.1.Panel 2'!A543,'[4]Fed Funds rate'!A:A,0))</f>
        <v>0.16</v>
      </c>
      <c r="C543">
        <v>-478.37</v>
      </c>
      <c r="D543">
        <f>INDEX([4]Treasury!B:B,MATCH('Figure 3.F.1.Panel 2'!A543,[4]Treasury!A:A,0))</f>
        <v>3.61</v>
      </c>
      <c r="E543">
        <v>-4.5631001108924902</v>
      </c>
    </row>
    <row r="544" spans="1:5">
      <c r="A544" s="7">
        <v>40242</v>
      </c>
      <c r="B544">
        <f>INDEX('[4]Fed Funds rate'!B:B,MATCH('Figure 3.F.1.Panel 2'!A544,'[4]Fed Funds rate'!A:A,0))</f>
        <v>0.17</v>
      </c>
      <c r="C544">
        <v>-479.8</v>
      </c>
      <c r="D544">
        <f>INDEX([4]Treasury!B:B,MATCH('Figure 3.F.1.Panel 2'!A544,[4]Treasury!A:A,0))</f>
        <v>3.69</v>
      </c>
      <c r="E544">
        <v>-4.2844711932170796</v>
      </c>
    </row>
    <row r="545" spans="1:5">
      <c r="A545" s="7">
        <v>40245</v>
      </c>
      <c r="B545">
        <f>INDEX('[4]Fed Funds rate'!B:B,MATCH('Figure 3.F.1.Panel 2'!A545,'[4]Fed Funds rate'!A:A,0))</f>
        <v>0.15</v>
      </c>
      <c r="C545">
        <v>-481.5</v>
      </c>
      <c r="D545">
        <f>INDEX([4]Treasury!B:B,MATCH('Figure 3.F.1.Panel 2'!A545,[4]Treasury!A:A,0))</f>
        <v>3.72</v>
      </c>
      <c r="E545">
        <v>-3.95063989416064</v>
      </c>
    </row>
    <row r="546" spans="1:5">
      <c r="A546" s="7">
        <v>40246</v>
      </c>
      <c r="B546">
        <f>INDEX('[4]Fed Funds rate'!B:B,MATCH('Figure 3.F.1.Panel 2'!A546,'[4]Fed Funds rate'!A:A,0))</f>
        <v>0.14000000000000001</v>
      </c>
      <c r="C546">
        <v>-482.51</v>
      </c>
      <c r="D546">
        <f>INDEX([4]Treasury!B:B,MATCH('Figure 3.F.1.Panel 2'!A546,[4]Treasury!A:A,0))</f>
        <v>3.71</v>
      </c>
      <c r="E546">
        <v>-3.7609550316076299</v>
      </c>
    </row>
    <row r="547" spans="1:5">
      <c r="A547" s="7">
        <v>40247</v>
      </c>
      <c r="B547">
        <f>INDEX('[4]Fed Funds rate'!B:B,MATCH('Figure 3.F.1.Panel 2'!A547,'[4]Fed Funds rate'!A:A,0))</f>
        <v>0.14000000000000001</v>
      </c>
      <c r="C547">
        <v>-483.38</v>
      </c>
      <c r="D547">
        <f>INDEX([4]Treasury!B:B,MATCH('Figure 3.F.1.Panel 2'!A547,[4]Treasury!A:A,0))</f>
        <v>3.73</v>
      </c>
      <c r="E547">
        <v>-3.6006666789358999</v>
      </c>
    </row>
    <row r="548" spans="1:5">
      <c r="A548" s="7">
        <v>40248</v>
      </c>
      <c r="B548">
        <f>INDEX('[4]Fed Funds rate'!B:B,MATCH('Figure 3.F.1.Panel 2'!A548,'[4]Fed Funds rate'!A:A,0))</f>
        <v>0.15</v>
      </c>
      <c r="C548">
        <v>-483.16</v>
      </c>
      <c r="D548">
        <f>INDEX([4]Treasury!B:B,MATCH('Figure 3.F.1.Panel 2'!A548,[4]Treasury!A:A,0))</f>
        <v>3.73</v>
      </c>
      <c r="E548">
        <v>-3.6660461427356901</v>
      </c>
    </row>
    <row r="549" spans="1:5">
      <c r="A549" s="7">
        <v>40249</v>
      </c>
      <c r="B549">
        <f>INDEX('[4]Fed Funds rate'!B:B,MATCH('Figure 3.F.1.Panel 2'!A549,'[4]Fed Funds rate'!A:A,0))</f>
        <v>0.17</v>
      </c>
      <c r="C549">
        <v>-484.62</v>
      </c>
      <c r="D549">
        <f>INDEX([4]Treasury!B:B,MATCH('Figure 3.F.1.Panel 2'!A549,[4]Treasury!A:A,0))</f>
        <v>3.71</v>
      </c>
      <c r="E549">
        <v>-3.3841805276349501</v>
      </c>
    </row>
    <row r="550" spans="1:5">
      <c r="A550" s="7">
        <v>40252</v>
      </c>
      <c r="B550">
        <f>INDEX('[4]Fed Funds rate'!B:B,MATCH('Figure 3.F.1.Panel 2'!A550,'[4]Fed Funds rate'!A:A,0))</f>
        <v>0.2</v>
      </c>
      <c r="C550">
        <v>-485.13</v>
      </c>
      <c r="D550">
        <f>INDEX([4]Treasury!B:B,MATCH('Figure 3.F.1.Panel 2'!A550,[4]Treasury!A:A,0))</f>
        <v>3.71</v>
      </c>
      <c r="E550">
        <v>-3.29885467176757</v>
      </c>
    </row>
    <row r="551" spans="1:5">
      <c r="A551" s="7">
        <v>40253</v>
      </c>
      <c r="B551">
        <f>INDEX('[4]Fed Funds rate'!B:B,MATCH('Figure 3.F.1.Panel 2'!A551,'[4]Fed Funds rate'!A:A,0))</f>
        <v>0.2</v>
      </c>
      <c r="C551">
        <v>-485.63</v>
      </c>
      <c r="D551">
        <f>INDEX([4]Treasury!B:B,MATCH('Figure 3.F.1.Panel 2'!A551,[4]Treasury!A:A,0))</f>
        <v>3.66</v>
      </c>
      <c r="E551">
        <v>-3.2156983130230401</v>
      </c>
    </row>
    <row r="552" spans="1:5">
      <c r="A552" s="7">
        <v>40254</v>
      </c>
      <c r="B552">
        <f>INDEX('[4]Fed Funds rate'!B:B,MATCH('Figure 3.F.1.Panel 2'!A552,'[4]Fed Funds rate'!A:A,0))</f>
        <v>0.18</v>
      </c>
      <c r="C552">
        <v>-487.37</v>
      </c>
      <c r="D552">
        <f>INDEX([4]Treasury!B:B,MATCH('Figure 3.F.1.Panel 2'!A552,[4]Treasury!A:A,0))</f>
        <v>3.65</v>
      </c>
      <c r="E552">
        <v>-2.87789674445537</v>
      </c>
    </row>
    <row r="553" spans="1:5">
      <c r="A553" s="7">
        <v>40255</v>
      </c>
      <c r="B553">
        <f>INDEX('[4]Fed Funds rate'!B:B,MATCH('Figure 3.F.1.Panel 2'!A553,'[4]Fed Funds rate'!A:A,0))</f>
        <v>0.18</v>
      </c>
      <c r="C553">
        <v>-486.72</v>
      </c>
      <c r="D553">
        <f>INDEX([4]Treasury!B:B,MATCH('Figure 3.F.1.Panel 2'!A553,[4]Treasury!A:A,0))</f>
        <v>3.68</v>
      </c>
      <c r="E553">
        <v>-3.03121002320517</v>
      </c>
    </row>
    <row r="554" spans="1:5">
      <c r="A554" s="7">
        <v>40256</v>
      </c>
      <c r="B554">
        <f>INDEX('[4]Fed Funds rate'!B:B,MATCH('Figure 3.F.1.Panel 2'!A554,'[4]Fed Funds rate'!A:A,0))</f>
        <v>0.18</v>
      </c>
      <c r="C554">
        <v>-486.58</v>
      </c>
      <c r="D554">
        <f>INDEX([4]Treasury!B:B,MATCH('Figure 3.F.1.Panel 2'!A554,[4]Treasury!A:A,0))</f>
        <v>3.7</v>
      </c>
      <c r="E554">
        <v>-3.0798333166574099</v>
      </c>
    </row>
    <row r="555" spans="1:5">
      <c r="A555" s="7">
        <v>40259</v>
      </c>
      <c r="B555">
        <f>INDEX('[4]Fed Funds rate'!B:B,MATCH('Figure 3.F.1.Panel 2'!A555,'[4]Fed Funds rate'!A:A,0))</f>
        <v>0.18</v>
      </c>
      <c r="C555">
        <v>-486.01</v>
      </c>
      <c r="D555">
        <f>INDEX([4]Treasury!B:B,MATCH('Figure 3.F.1.Panel 2'!A555,[4]Treasury!A:A,0))</f>
        <v>3.67</v>
      </c>
      <c r="E555">
        <v>-3.2169011370036702</v>
      </c>
    </row>
    <row r="556" spans="1:5">
      <c r="A556" s="7">
        <v>40260</v>
      </c>
      <c r="B556">
        <f>INDEX('[4]Fed Funds rate'!B:B,MATCH('Figure 3.F.1.Panel 2'!A556,'[4]Fed Funds rate'!A:A,0))</f>
        <v>0.17</v>
      </c>
      <c r="C556">
        <v>-486.52</v>
      </c>
      <c r="D556">
        <f>INDEX([4]Treasury!B:B,MATCH('Figure 3.F.1.Panel 2'!A556,[4]Treasury!A:A,0))</f>
        <v>3.69</v>
      </c>
      <c r="E556">
        <v>-3.1318748666602598</v>
      </c>
    </row>
    <row r="557" spans="1:5">
      <c r="A557" s="7">
        <v>40261</v>
      </c>
      <c r="B557">
        <f>INDEX('[4]Fed Funds rate'!B:B,MATCH('Figure 3.F.1.Panel 2'!A557,'[4]Fed Funds rate'!A:A,0))</f>
        <v>0.17</v>
      </c>
      <c r="C557">
        <v>-485.78</v>
      </c>
      <c r="D557">
        <f>INDEX([4]Treasury!B:B,MATCH('Figure 3.F.1.Panel 2'!A557,[4]Treasury!A:A,0))</f>
        <v>3.84</v>
      </c>
      <c r="E557">
        <v>-3.30394593082098</v>
      </c>
    </row>
    <row r="558" spans="1:5">
      <c r="A558" s="7">
        <v>40262</v>
      </c>
      <c r="B558">
        <f>INDEX('[4]Fed Funds rate'!B:B,MATCH('Figure 3.F.1.Panel 2'!A558,'[4]Fed Funds rate'!A:A,0))</f>
        <v>0.17</v>
      </c>
      <c r="C558">
        <v>-485.19</v>
      </c>
      <c r="D558">
        <f>INDEX([4]Treasury!B:B,MATCH('Figure 3.F.1.Panel 2'!A558,[4]Treasury!A:A,0))</f>
        <v>3.91</v>
      </c>
      <c r="E558">
        <v>-3.4453283604241198</v>
      </c>
    </row>
    <row r="559" spans="1:5">
      <c r="A559" s="7">
        <v>40263</v>
      </c>
      <c r="B559">
        <f>INDEX('[4]Fed Funds rate'!B:B,MATCH('Figure 3.F.1.Panel 2'!A559,'[4]Fed Funds rate'!A:A,0))</f>
        <v>0.17</v>
      </c>
      <c r="C559">
        <v>-484.8</v>
      </c>
      <c r="D559">
        <f>INDEX([4]Treasury!B:B,MATCH('Figure 3.F.1.Panel 2'!A559,[4]Treasury!A:A,0))</f>
        <v>3.86</v>
      </c>
      <c r="E559">
        <v>-3.5455958397631</v>
      </c>
    </row>
    <row r="560" spans="1:5">
      <c r="A560" s="7">
        <v>40266</v>
      </c>
      <c r="B560">
        <f>INDEX('[4]Fed Funds rate'!B:B,MATCH('Figure 3.F.1.Panel 2'!A560,'[4]Fed Funds rate'!A:A,0))</f>
        <v>0.16</v>
      </c>
      <c r="C560">
        <v>-484.96</v>
      </c>
      <c r="D560">
        <f>INDEX([4]Treasury!B:B,MATCH('Figure 3.F.1.Panel 2'!A560,[4]Treasury!A:A,0))</f>
        <v>3.88</v>
      </c>
      <c r="E560">
        <v>-3.5324520753870199</v>
      </c>
    </row>
    <row r="561" spans="1:5">
      <c r="A561" s="7">
        <v>40267</v>
      </c>
      <c r="B561">
        <f>INDEX('[4]Fed Funds rate'!B:B,MATCH('Figure 3.F.1.Panel 2'!A561,'[4]Fed Funds rate'!A:A,0))</f>
        <v>0.16</v>
      </c>
      <c r="C561">
        <v>-485.57</v>
      </c>
      <c r="D561">
        <f>INDEX([4]Treasury!B:B,MATCH('Figure 3.F.1.Panel 2'!A561,[4]Treasury!A:A,0))</f>
        <v>3.88</v>
      </c>
      <c r="E561">
        <v>-3.4266014535114602</v>
      </c>
    </row>
    <row r="562" spans="1:5">
      <c r="A562" s="7">
        <v>40268</v>
      </c>
      <c r="B562">
        <f>INDEX('[4]Fed Funds rate'!B:B,MATCH('Figure 3.F.1.Panel 2'!A562,'[4]Fed Funds rate'!A:A,0))</f>
        <v>0.09</v>
      </c>
      <c r="C562">
        <v>-486.01</v>
      </c>
      <c r="D562">
        <f>INDEX([4]Treasury!B:B,MATCH('Figure 3.F.1.Panel 2'!A562,[4]Treasury!A:A,0))</f>
        <v>3.84</v>
      </c>
      <c r="E562">
        <v>-3.35588105254805</v>
      </c>
    </row>
    <row r="563" spans="1:5">
      <c r="A563" s="7">
        <v>40269</v>
      </c>
      <c r="B563">
        <f>INDEX('[4]Fed Funds rate'!B:B,MATCH('Figure 3.F.1.Panel 2'!A563,'[4]Fed Funds rate'!A:A,0))</f>
        <v>0.17</v>
      </c>
      <c r="C563">
        <v>-486.52</v>
      </c>
      <c r="D563">
        <f>INDEX([4]Treasury!B:B,MATCH('Figure 3.F.1.Panel 2'!A563,[4]Treasury!A:A,0))</f>
        <v>3.89</v>
      </c>
      <c r="E563">
        <v>-3.2708534955501101</v>
      </c>
    </row>
    <row r="564" spans="1:5">
      <c r="A564" s="7">
        <v>40273</v>
      </c>
      <c r="B564">
        <f>INDEX('[4]Fed Funds rate'!B:B,MATCH('Figure 3.F.1.Panel 2'!A564,'[4]Fed Funds rate'!A:A,0))</f>
        <v>0.2</v>
      </c>
      <c r="C564">
        <v>-487</v>
      </c>
      <c r="D564">
        <f>INDEX([4]Treasury!B:B,MATCH('Figure 3.F.1.Panel 2'!A564,[4]Treasury!A:A,0))</f>
        <v>4.01</v>
      </c>
      <c r="E564">
        <v>-3.1920956120386501</v>
      </c>
    </row>
    <row r="565" spans="1:5">
      <c r="A565" s="7">
        <v>40274</v>
      </c>
      <c r="B565">
        <f>INDEX('[4]Fed Funds rate'!B:B,MATCH('Figure 3.F.1.Panel 2'!A565,'[4]Fed Funds rate'!A:A,0))</f>
        <v>0.2</v>
      </c>
      <c r="C565">
        <v>-487.04</v>
      </c>
      <c r="D565">
        <f>INDEX([4]Treasury!B:B,MATCH('Figure 3.F.1.Panel 2'!A565,[4]Treasury!A:A,0))</f>
        <v>3.98</v>
      </c>
      <c r="E565">
        <v>-3.20373555983076</v>
      </c>
    </row>
    <row r="566" spans="1:5">
      <c r="A566" s="7">
        <v>40275</v>
      </c>
      <c r="B566">
        <f>INDEX('[4]Fed Funds rate'!B:B,MATCH('Figure 3.F.1.Panel 2'!A566,'[4]Fed Funds rate'!A:A,0))</f>
        <v>0.19</v>
      </c>
      <c r="C566">
        <v>-487.47</v>
      </c>
      <c r="D566">
        <f>INDEX([4]Treasury!B:B,MATCH('Figure 3.F.1.Panel 2'!A566,[4]Treasury!A:A,0))</f>
        <v>3.89</v>
      </c>
      <c r="E566">
        <v>-3.1353390502607601</v>
      </c>
    </row>
    <row r="567" spans="1:5">
      <c r="A567" s="7">
        <v>40276</v>
      </c>
      <c r="B567">
        <f>INDEX('[4]Fed Funds rate'!B:B,MATCH('Figure 3.F.1.Panel 2'!A567,'[4]Fed Funds rate'!A:A,0))</f>
        <v>0.19</v>
      </c>
      <c r="C567">
        <v>-487.64</v>
      </c>
      <c r="D567">
        <f>INDEX([4]Treasury!B:B,MATCH('Figure 3.F.1.Panel 2'!A567,[4]Treasury!A:A,0))</f>
        <v>3.91</v>
      </c>
      <c r="E567">
        <v>-3.1203239761391601</v>
      </c>
    </row>
    <row r="568" spans="1:5">
      <c r="A568" s="7">
        <v>40277</v>
      </c>
      <c r="B568">
        <f>INDEX('[4]Fed Funds rate'!B:B,MATCH('Figure 3.F.1.Panel 2'!A568,'[4]Fed Funds rate'!A:A,0))</f>
        <v>0.19</v>
      </c>
      <c r="C568">
        <v>-488</v>
      </c>
      <c r="D568">
        <f>INDEX([4]Treasury!B:B,MATCH('Figure 3.F.1.Panel 2'!A568,[4]Treasury!A:A,0))</f>
        <v>3.9</v>
      </c>
      <c r="E568">
        <v>-3.0663788591107202</v>
      </c>
    </row>
    <row r="569" spans="1:5">
      <c r="A569" s="7">
        <v>40280</v>
      </c>
      <c r="B569">
        <f>INDEX('[4]Fed Funds rate'!B:B,MATCH('Figure 3.F.1.Panel 2'!A569,'[4]Fed Funds rate'!A:A,0))</f>
        <v>0.19</v>
      </c>
      <c r="C569">
        <v>-489.26</v>
      </c>
      <c r="D569">
        <f>INDEX([4]Treasury!B:B,MATCH('Figure 3.F.1.Panel 2'!A569,[4]Treasury!A:A,0))</f>
        <v>3.87</v>
      </c>
      <c r="E569">
        <v>-2.8283673021586502</v>
      </c>
    </row>
    <row r="570" spans="1:5">
      <c r="A570" s="7">
        <v>40281</v>
      </c>
      <c r="B570">
        <f>INDEX('[4]Fed Funds rate'!B:B,MATCH('Figure 3.F.1.Panel 2'!A570,'[4]Fed Funds rate'!A:A,0))</f>
        <v>0.2</v>
      </c>
      <c r="C570">
        <v>-490.28</v>
      </c>
      <c r="D570">
        <f>INDEX([4]Treasury!B:B,MATCH('Figure 3.F.1.Panel 2'!A570,[4]Treasury!A:A,0))</f>
        <v>3.84</v>
      </c>
      <c r="E570">
        <v>-2.6399584257554798</v>
      </c>
    </row>
    <row r="571" spans="1:5">
      <c r="A571" s="7">
        <v>40282</v>
      </c>
      <c r="B571">
        <f>INDEX('[4]Fed Funds rate'!B:B,MATCH('Figure 3.F.1.Panel 2'!A571,'[4]Fed Funds rate'!A:A,0))</f>
        <v>0.2</v>
      </c>
      <c r="C571">
        <v>-491.95</v>
      </c>
      <c r="D571">
        <f>INDEX([4]Treasury!B:B,MATCH('Figure 3.F.1.Panel 2'!A571,[4]Treasury!A:A,0))</f>
        <v>3.88</v>
      </c>
      <c r="E571">
        <v>-2.3197675706840002</v>
      </c>
    </row>
    <row r="572" spans="1:5">
      <c r="A572" s="7">
        <v>40283</v>
      </c>
      <c r="B572">
        <f>INDEX('[4]Fed Funds rate'!B:B,MATCH('Figure 3.F.1.Panel 2'!A572,'[4]Fed Funds rate'!A:A,0))</f>
        <v>0.22</v>
      </c>
      <c r="C572">
        <v>-493.39</v>
      </c>
      <c r="D572">
        <f>INDEX([4]Treasury!B:B,MATCH('Figure 3.F.1.Panel 2'!A572,[4]Treasury!A:A,0))</f>
        <v>3.86</v>
      </c>
      <c r="E572">
        <v>-2.0473343036723</v>
      </c>
    </row>
    <row r="573" spans="1:5">
      <c r="A573" s="7">
        <v>40284</v>
      </c>
      <c r="B573">
        <f>INDEX('[4]Fed Funds rate'!B:B,MATCH('Figure 3.F.1.Panel 2'!A573,'[4]Fed Funds rate'!A:A,0))</f>
        <v>0.21</v>
      </c>
      <c r="C573">
        <v>-492.62</v>
      </c>
      <c r="D573">
        <f>INDEX([4]Treasury!B:B,MATCH('Figure 3.F.1.Panel 2'!A573,[4]Treasury!A:A,0))</f>
        <v>3.79</v>
      </c>
      <c r="E573">
        <v>-2.2233710098606698</v>
      </c>
    </row>
    <row r="574" spans="1:5">
      <c r="A574" s="7">
        <v>40287</v>
      </c>
      <c r="B574">
        <f>INDEX('[4]Fed Funds rate'!B:B,MATCH('Figure 3.F.1.Panel 2'!A574,'[4]Fed Funds rate'!A:A,0))</f>
        <v>0.2</v>
      </c>
      <c r="C574">
        <v>-492.38</v>
      </c>
      <c r="D574">
        <f>INDEX([4]Treasury!B:B,MATCH('Figure 3.F.1.Panel 2'!A574,[4]Treasury!A:A,0))</f>
        <v>3.83</v>
      </c>
      <c r="E574">
        <v>-2.2919534288013201</v>
      </c>
    </row>
    <row r="575" spans="1:5">
      <c r="A575" s="7">
        <v>40288</v>
      </c>
      <c r="B575">
        <f>INDEX('[4]Fed Funds rate'!B:B,MATCH('Figure 3.F.1.Panel 2'!A575,'[4]Fed Funds rate'!A:A,0))</f>
        <v>0.2</v>
      </c>
      <c r="C575">
        <v>-493.4</v>
      </c>
      <c r="D575">
        <f>INDEX([4]Treasury!B:B,MATCH('Figure 3.F.1.Panel 2'!A575,[4]Treasury!A:A,0))</f>
        <v>3.82</v>
      </c>
      <c r="E575">
        <v>-2.10486188990637</v>
      </c>
    </row>
    <row r="576" spans="1:5">
      <c r="A576" s="7">
        <v>40289</v>
      </c>
      <c r="B576">
        <f>INDEX('[4]Fed Funds rate'!B:B,MATCH('Figure 3.F.1.Panel 2'!A576,'[4]Fed Funds rate'!A:A,0))</f>
        <v>0.2</v>
      </c>
      <c r="C576">
        <v>-493.52</v>
      </c>
      <c r="D576">
        <f>INDEX([4]Treasury!B:B,MATCH('Figure 3.F.1.Panel 2'!A576,[4]Treasury!A:A,0))</f>
        <v>3.77</v>
      </c>
      <c r="E576">
        <v>-2.1003948762017899</v>
      </c>
    </row>
    <row r="577" spans="1:5">
      <c r="A577" s="7">
        <v>40290</v>
      </c>
      <c r="B577">
        <f>INDEX('[4]Fed Funds rate'!B:B,MATCH('Figure 3.F.1.Panel 2'!A577,'[4]Fed Funds rate'!A:A,0))</f>
        <v>0.2</v>
      </c>
      <c r="C577">
        <v>-492.15</v>
      </c>
      <c r="D577">
        <f>INDEX([4]Treasury!B:B,MATCH('Figure 3.F.1.Panel 2'!A577,[4]Treasury!A:A,0))</f>
        <v>3.8</v>
      </c>
      <c r="E577">
        <v>-2.39822943150488</v>
      </c>
    </row>
    <row r="578" spans="1:5">
      <c r="A578" s="7">
        <v>40291</v>
      </c>
      <c r="B578">
        <f>INDEX('[4]Fed Funds rate'!B:B,MATCH('Figure 3.F.1.Panel 2'!A578,'[4]Fed Funds rate'!A:A,0))</f>
        <v>0.2</v>
      </c>
      <c r="C578">
        <v>-492.06</v>
      </c>
      <c r="D578">
        <f>INDEX([4]Treasury!B:B,MATCH('Figure 3.F.1.Panel 2'!A578,[4]Treasury!A:A,0))</f>
        <v>3.84</v>
      </c>
      <c r="E578">
        <v>-2.4363688892406099</v>
      </c>
    </row>
    <row r="579" spans="1:5">
      <c r="A579" s="7">
        <v>40294</v>
      </c>
      <c r="B579">
        <f>INDEX('[4]Fed Funds rate'!B:B,MATCH('Figure 3.F.1.Panel 2'!A579,'[4]Fed Funds rate'!A:A,0))</f>
        <v>0.2</v>
      </c>
      <c r="C579">
        <v>-492.31</v>
      </c>
      <c r="D579">
        <f>INDEX([4]Treasury!B:B,MATCH('Figure 3.F.1.Panel 2'!A579,[4]Treasury!A:A,0))</f>
        <v>3.83</v>
      </c>
      <c r="E579">
        <v>-2.4054254617553799</v>
      </c>
    </row>
    <row r="580" spans="1:5">
      <c r="A580" s="7">
        <v>40295</v>
      </c>
      <c r="B580">
        <f>INDEX('[4]Fed Funds rate'!B:B,MATCH('Figure 3.F.1.Panel 2'!A580,'[4]Fed Funds rate'!A:A,0))</f>
        <v>0.2</v>
      </c>
      <c r="C580">
        <v>-489.71</v>
      </c>
      <c r="D580">
        <f>INDEX([4]Treasury!B:B,MATCH('Figure 3.F.1.Panel 2'!A580,[4]Treasury!A:A,0))</f>
        <v>3.71</v>
      </c>
      <c r="E580">
        <v>-2.9547977690679001</v>
      </c>
    </row>
    <row r="581" spans="1:5">
      <c r="A581" s="7">
        <v>40296</v>
      </c>
      <c r="B581">
        <f>INDEX('[4]Fed Funds rate'!B:B,MATCH('Figure 3.F.1.Panel 2'!A581,'[4]Fed Funds rate'!A:A,0))</f>
        <v>0.2</v>
      </c>
      <c r="C581">
        <v>-488.51</v>
      </c>
      <c r="D581">
        <f>INDEX([4]Treasury!B:B,MATCH('Figure 3.F.1.Panel 2'!A581,[4]Treasury!A:A,0))</f>
        <v>3.8</v>
      </c>
      <c r="E581">
        <v>-3.2199915650370401</v>
      </c>
    </row>
    <row r="582" spans="1:5">
      <c r="A582" s="7">
        <v>40297</v>
      </c>
      <c r="B582">
        <f>INDEX('[4]Fed Funds rate'!B:B,MATCH('Figure 3.F.1.Panel 2'!A582,'[4]Fed Funds rate'!A:A,0))</f>
        <v>0.19</v>
      </c>
      <c r="C582">
        <v>-489.4</v>
      </c>
      <c r="D582">
        <f>INDEX([4]Treasury!B:B,MATCH('Figure 3.F.1.Panel 2'!A582,[4]Treasury!A:A,0))</f>
        <v>3.76</v>
      </c>
      <c r="E582">
        <v>-3.0578205667831</v>
      </c>
    </row>
    <row r="583" spans="1:5">
      <c r="A583" s="7">
        <v>40298</v>
      </c>
      <c r="B583">
        <f>INDEX('[4]Fed Funds rate'!B:B,MATCH('Figure 3.F.1.Panel 2'!A583,'[4]Fed Funds rate'!A:A,0))</f>
        <v>0.2</v>
      </c>
      <c r="C583">
        <v>-489.71</v>
      </c>
      <c r="D583">
        <f>INDEX([4]Treasury!B:B,MATCH('Figure 3.F.1.Panel 2'!A583,[4]Treasury!A:A,0))</f>
        <v>3.69</v>
      </c>
      <c r="E583">
        <v>-3.0143474455480801</v>
      </c>
    </row>
    <row r="584" spans="1:5">
      <c r="A584" s="7">
        <v>40301</v>
      </c>
      <c r="B584">
        <f>INDEX('[4]Fed Funds rate'!B:B,MATCH('Figure 3.F.1.Panel 2'!A584,'[4]Fed Funds rate'!A:A,0))</f>
        <v>0.2</v>
      </c>
      <c r="C584">
        <v>-490.05</v>
      </c>
      <c r="D584">
        <f>INDEX([4]Treasury!B:B,MATCH('Figure 3.F.1.Panel 2'!A584,[4]Treasury!A:A,0))</f>
        <v>3.72</v>
      </c>
      <c r="E584">
        <v>-2.96479218651052</v>
      </c>
    </row>
    <row r="585" spans="1:5">
      <c r="A585" s="7">
        <v>40302</v>
      </c>
      <c r="B585">
        <f>INDEX('[4]Fed Funds rate'!B:B,MATCH('Figure 3.F.1.Panel 2'!A585,'[4]Fed Funds rate'!A:A,0))</f>
        <v>0.21</v>
      </c>
      <c r="C585">
        <v>-487.68</v>
      </c>
      <c r="D585">
        <f>INDEX([4]Treasury!B:B,MATCH('Figure 3.F.1.Panel 2'!A585,[4]Treasury!A:A,0))</f>
        <v>3.63</v>
      </c>
      <c r="E585">
        <v>-3.4694388490003099</v>
      </c>
    </row>
    <row r="586" spans="1:5">
      <c r="A586" s="7">
        <v>40303</v>
      </c>
      <c r="B586">
        <f>INDEX('[4]Fed Funds rate'!B:B,MATCH('Figure 3.F.1.Panel 2'!A586,'[4]Fed Funds rate'!A:A,0))</f>
        <v>0.21</v>
      </c>
      <c r="C586">
        <v>-484.57</v>
      </c>
      <c r="D586">
        <f>INDEX([4]Treasury!B:B,MATCH('Figure 3.F.1.Panel 2'!A586,[4]Treasury!A:A,0))</f>
        <v>3.58</v>
      </c>
      <c r="E586">
        <v>-4.1290432779688899</v>
      </c>
    </row>
    <row r="587" spans="1:5">
      <c r="A587" s="7">
        <v>40304</v>
      </c>
      <c r="B587">
        <f>INDEX('[4]Fed Funds rate'!B:B,MATCH('Figure 3.F.1.Panel 2'!A587,'[4]Fed Funds rate'!A:A,0))</f>
        <v>0.2</v>
      </c>
      <c r="C587">
        <v>-478.99</v>
      </c>
      <c r="D587">
        <f>INDEX([4]Treasury!B:B,MATCH('Figure 3.F.1.Panel 2'!A587,[4]Treasury!A:A,0))</f>
        <v>3.41</v>
      </c>
      <c r="E587">
        <v>-5.3071101119024799</v>
      </c>
    </row>
    <row r="588" spans="1:5">
      <c r="A588" s="7">
        <v>40305</v>
      </c>
      <c r="B588">
        <f>INDEX('[4]Fed Funds rate'!B:B,MATCH('Figure 3.F.1.Panel 2'!A588,'[4]Fed Funds rate'!A:A,0))</f>
        <v>0.2</v>
      </c>
      <c r="C588">
        <v>-476.85</v>
      </c>
      <c r="D588">
        <f>INDEX([4]Treasury!B:B,MATCH('Figure 3.F.1.Panel 2'!A588,[4]Treasury!A:A,0))</f>
        <v>3.45</v>
      </c>
      <c r="E588">
        <v>-5.7747332417181898</v>
      </c>
    </row>
    <row r="589" spans="1:5">
      <c r="A589" s="7">
        <v>40308</v>
      </c>
      <c r="B589">
        <f>INDEX('[4]Fed Funds rate'!B:B,MATCH('Figure 3.F.1.Panel 2'!A589,'[4]Fed Funds rate'!A:A,0))</f>
        <v>0.2</v>
      </c>
      <c r="C589">
        <v>-484.03</v>
      </c>
      <c r="D589">
        <f>INDEX([4]Treasury!B:B,MATCH('Figure 3.F.1.Panel 2'!A589,[4]Treasury!A:A,0))</f>
        <v>3.57</v>
      </c>
      <c r="E589">
        <v>-4.3000905116072001</v>
      </c>
    </row>
    <row r="590" spans="1:5">
      <c r="A590" s="7">
        <v>40309</v>
      </c>
      <c r="B590">
        <f>INDEX('[4]Fed Funds rate'!B:B,MATCH('Figure 3.F.1.Panel 2'!A590,'[4]Fed Funds rate'!A:A,0))</f>
        <v>0.2</v>
      </c>
      <c r="C590">
        <v>-485.05</v>
      </c>
      <c r="D590">
        <f>INDEX([4]Treasury!B:B,MATCH('Figure 3.F.1.Panel 2'!A590,[4]Treasury!A:A,0))</f>
        <v>3.56</v>
      </c>
      <c r="E590">
        <v>-4.1094297894168204</v>
      </c>
    </row>
    <row r="591" spans="1:5">
      <c r="A591" s="7">
        <v>40310</v>
      </c>
      <c r="B591">
        <f>INDEX('[4]Fed Funds rate'!B:B,MATCH('Figure 3.F.1.Panel 2'!A591,'[4]Fed Funds rate'!A:A,0))</f>
        <v>0.2</v>
      </c>
      <c r="C591">
        <v>-487.47</v>
      </c>
      <c r="D591">
        <f>INDEX([4]Treasury!B:B,MATCH('Figure 3.F.1.Panel 2'!A591,[4]Treasury!A:A,0))</f>
        <v>3.56</v>
      </c>
      <c r="E591">
        <v>-3.6316007108870201</v>
      </c>
    </row>
    <row r="592" spans="1:5">
      <c r="A592" s="7">
        <v>40311</v>
      </c>
      <c r="B592">
        <f>INDEX('[4]Fed Funds rate'!B:B,MATCH('Figure 3.F.1.Panel 2'!A592,'[4]Fed Funds rate'!A:A,0))</f>
        <v>0.2</v>
      </c>
      <c r="C592">
        <v>-488.75</v>
      </c>
      <c r="D592">
        <f>INDEX([4]Treasury!B:B,MATCH('Figure 3.F.1.Panel 2'!A592,[4]Treasury!A:A,0))</f>
        <v>3.55</v>
      </c>
      <c r="E592">
        <v>-3.38921247477378</v>
      </c>
    </row>
    <row r="593" spans="1:5">
      <c r="A593" s="7">
        <v>40312</v>
      </c>
      <c r="B593">
        <f>INDEX('[4]Fed Funds rate'!B:B,MATCH('Figure 3.F.1.Panel 2'!A593,'[4]Fed Funds rate'!A:A,0))</f>
        <v>0.2</v>
      </c>
      <c r="C593">
        <v>-487.12</v>
      </c>
      <c r="D593">
        <f>INDEX([4]Treasury!B:B,MATCH('Figure 3.F.1.Panel 2'!A593,[4]Treasury!A:A,0))</f>
        <v>3.44</v>
      </c>
      <c r="E593">
        <v>-3.7431213561908399</v>
      </c>
    </row>
    <row r="594" spans="1:5">
      <c r="A594" s="7">
        <v>40315</v>
      </c>
      <c r="B594">
        <f>INDEX('[4]Fed Funds rate'!B:B,MATCH('Figure 3.F.1.Panel 2'!A594,'[4]Fed Funds rate'!A:A,0))</f>
        <v>0.21</v>
      </c>
      <c r="C594">
        <v>-486</v>
      </c>
      <c r="D594">
        <f>INDEX([4]Treasury!B:B,MATCH('Figure 3.F.1.Panel 2'!A594,[4]Treasury!A:A,0))</f>
        <v>3.47</v>
      </c>
      <c r="E594">
        <v>-3.9931563729720598</v>
      </c>
    </row>
    <row r="595" spans="1:5">
      <c r="A595" s="7">
        <v>40316</v>
      </c>
      <c r="B595">
        <f>INDEX('[4]Fed Funds rate'!B:B,MATCH('Figure 3.F.1.Panel 2'!A595,'[4]Fed Funds rate'!A:A,0))</f>
        <v>0.21</v>
      </c>
      <c r="C595">
        <v>-485.13</v>
      </c>
      <c r="D595">
        <f>INDEX([4]Treasury!B:B,MATCH('Figure 3.F.1.Panel 2'!A595,[4]Treasury!A:A,0))</f>
        <v>3.38</v>
      </c>
      <c r="E595">
        <v>-4.1921764087123803</v>
      </c>
    </row>
    <row r="596" spans="1:5">
      <c r="A596" s="7">
        <v>40317</v>
      </c>
      <c r="B596">
        <f>INDEX('[4]Fed Funds rate'!B:B,MATCH('Figure 3.F.1.Panel 2'!A596,'[4]Fed Funds rate'!A:A,0))</f>
        <v>0.2</v>
      </c>
      <c r="C596">
        <v>-482.54</v>
      </c>
      <c r="D596">
        <f>INDEX([4]Treasury!B:B,MATCH('Figure 3.F.1.Panel 2'!A596,[4]Treasury!A:A,0))</f>
        <v>3.36</v>
      </c>
      <c r="E596">
        <v>-4.7473312103341998</v>
      </c>
    </row>
    <row r="597" spans="1:5">
      <c r="A597" s="7">
        <v>40318</v>
      </c>
      <c r="B597">
        <f>INDEX('[4]Fed Funds rate'!B:B,MATCH('Figure 3.F.1.Panel 2'!A597,'[4]Fed Funds rate'!A:A,0))</f>
        <v>0.2</v>
      </c>
      <c r="C597">
        <v>-478.88</v>
      </c>
      <c r="D597">
        <f>INDEX([4]Treasury!B:B,MATCH('Figure 3.F.1.Panel 2'!A597,[4]Treasury!A:A,0))</f>
        <v>3.25</v>
      </c>
      <c r="E597">
        <v>-5.5285555486295799</v>
      </c>
    </row>
    <row r="598" spans="1:5">
      <c r="A598" s="7">
        <v>40319</v>
      </c>
      <c r="B598">
        <f>INDEX('[4]Fed Funds rate'!B:B,MATCH('Figure 3.F.1.Panel 2'!A598,'[4]Fed Funds rate'!A:A,0))</f>
        <v>0.2</v>
      </c>
      <c r="C598">
        <v>-478.71</v>
      </c>
      <c r="D598">
        <f>INDEX([4]Treasury!B:B,MATCH('Figure 3.F.1.Panel 2'!A598,[4]Treasury!A:A,0))</f>
        <v>3.2</v>
      </c>
      <c r="E598">
        <v>-5.5839080018557699</v>
      </c>
    </row>
    <row r="599" spans="1:5">
      <c r="A599" s="7">
        <v>40322</v>
      </c>
      <c r="B599">
        <f>INDEX('[4]Fed Funds rate'!B:B,MATCH('Figure 3.F.1.Panel 2'!A599,'[4]Fed Funds rate'!A:A,0))</f>
        <v>0.21</v>
      </c>
      <c r="C599">
        <v>-479.96</v>
      </c>
      <c r="D599">
        <f>INDEX([4]Treasury!B:B,MATCH('Figure 3.F.1.Panel 2'!A599,[4]Treasury!A:A,0))</f>
        <v>3.23</v>
      </c>
      <c r="E599">
        <v>-5.3429763453201504</v>
      </c>
    </row>
    <row r="600" spans="1:5">
      <c r="A600" s="7">
        <v>40323</v>
      </c>
      <c r="B600">
        <f>INDEX('[4]Fed Funds rate'!B:B,MATCH('Figure 3.F.1.Panel 2'!A600,'[4]Fed Funds rate'!A:A,0))</f>
        <v>0.21</v>
      </c>
      <c r="C600">
        <v>-476.17</v>
      </c>
      <c r="D600">
        <f>INDEX([4]Treasury!B:B,MATCH('Figure 3.F.1.Panel 2'!A600,[4]Treasury!A:A,0))</f>
        <v>3.18</v>
      </c>
      <c r="E600">
        <v>-6.1556059577395601</v>
      </c>
    </row>
    <row r="601" spans="1:5">
      <c r="A601" s="7">
        <v>40324</v>
      </c>
      <c r="B601">
        <f>INDEX('[4]Fed Funds rate'!B:B,MATCH('Figure 3.F.1.Panel 2'!A601,'[4]Fed Funds rate'!A:A,0))</f>
        <v>0.2</v>
      </c>
      <c r="C601">
        <v>-478.99</v>
      </c>
      <c r="D601">
        <f>INDEX([4]Treasury!B:B,MATCH('Figure 3.F.1.Panel 2'!A601,[4]Treasury!A:A,0))</f>
        <v>3.21</v>
      </c>
      <c r="E601">
        <v>-5.5849732805236201</v>
      </c>
    </row>
    <row r="602" spans="1:5">
      <c r="A602" s="7">
        <v>40325</v>
      </c>
      <c r="B602">
        <f>INDEX('[4]Fed Funds rate'!B:B,MATCH('Figure 3.F.1.Panel 2'!A602,'[4]Fed Funds rate'!A:A,0))</f>
        <v>0.2</v>
      </c>
      <c r="C602">
        <v>-481.69</v>
      </c>
      <c r="D602">
        <f>INDEX([4]Treasury!B:B,MATCH('Figure 3.F.1.Panel 2'!A602,[4]Treasury!A:A,0))</f>
        <v>3.34</v>
      </c>
      <c r="E602">
        <v>-5.04271577291206</v>
      </c>
    </row>
    <row r="603" spans="1:5">
      <c r="A603" s="7">
        <v>40326</v>
      </c>
      <c r="B603">
        <f>INDEX('[4]Fed Funds rate'!B:B,MATCH('Figure 3.F.1.Panel 2'!A603,'[4]Fed Funds rate'!A:A,0))</f>
        <v>0.19</v>
      </c>
      <c r="C603">
        <v>-481.98</v>
      </c>
      <c r="D603">
        <f>INDEX([4]Treasury!B:B,MATCH('Figure 3.F.1.Panel 2'!A603,[4]Treasury!A:A,0))</f>
        <v>3.31</v>
      </c>
      <c r="E603">
        <v>-5.0023747993509398</v>
      </c>
    </row>
    <row r="604" spans="1:5">
      <c r="A604" s="7">
        <v>40330</v>
      </c>
      <c r="B604">
        <f>INDEX('[4]Fed Funds rate'!B:B,MATCH('Figure 3.F.1.Panel 2'!A604,'[4]Fed Funds rate'!A:A,0))</f>
        <v>0.2</v>
      </c>
      <c r="C604">
        <v>-481.63</v>
      </c>
      <c r="D604">
        <f>INDEX([4]Treasury!B:B,MATCH('Figure 3.F.1.Panel 2'!A604,[4]Treasury!A:A,0))</f>
        <v>3.29</v>
      </c>
      <c r="E604">
        <v>-5.09486369514127</v>
      </c>
    </row>
    <row r="605" spans="1:5">
      <c r="A605" s="7">
        <v>40331</v>
      </c>
      <c r="B605">
        <f>INDEX('[4]Fed Funds rate'!B:B,MATCH('Figure 3.F.1.Panel 2'!A605,'[4]Fed Funds rate'!A:A,0))</f>
        <v>0.2</v>
      </c>
      <c r="C605">
        <v>-482.9</v>
      </c>
      <c r="D605">
        <f>INDEX([4]Treasury!B:B,MATCH('Figure 3.F.1.Panel 2'!A605,[4]Treasury!A:A,0))</f>
        <v>3.35</v>
      </c>
      <c r="E605">
        <v>-4.8513680327433804</v>
      </c>
    </row>
    <row r="606" spans="1:5">
      <c r="A606" s="7">
        <v>40332</v>
      </c>
      <c r="B606">
        <f>INDEX('[4]Fed Funds rate'!B:B,MATCH('Figure 3.F.1.Panel 2'!A606,'[4]Fed Funds rate'!A:A,0))</f>
        <v>0.19</v>
      </c>
      <c r="C606">
        <v>-484.1</v>
      </c>
      <c r="D606">
        <f>INDEX([4]Treasury!B:B,MATCH('Figure 3.F.1.Panel 2'!A606,[4]Treasury!A:A,0))</f>
        <v>3.39</v>
      </c>
      <c r="E606">
        <v>-4.6230225981976201</v>
      </c>
    </row>
    <row r="607" spans="1:5">
      <c r="A607" s="7">
        <v>40333</v>
      </c>
      <c r="B607">
        <f>INDEX('[4]Fed Funds rate'!B:B,MATCH('Figure 3.F.1.Panel 2'!A607,'[4]Fed Funds rate'!A:A,0))</f>
        <v>0.19</v>
      </c>
      <c r="C607">
        <v>-481.78</v>
      </c>
      <c r="D607">
        <f>INDEX([4]Treasury!B:B,MATCH('Figure 3.F.1.Panel 2'!A607,[4]Treasury!A:A,0))</f>
        <v>3.2</v>
      </c>
      <c r="E607">
        <v>-5.1232592201837397</v>
      </c>
    </row>
    <row r="608" spans="1:5">
      <c r="A608" s="7">
        <v>40336</v>
      </c>
      <c r="B608">
        <f>INDEX('[4]Fed Funds rate'!B:B,MATCH('Figure 3.F.1.Panel 2'!A608,'[4]Fed Funds rate'!A:A,0))</f>
        <v>0.19</v>
      </c>
      <c r="C608">
        <v>-480.98</v>
      </c>
      <c r="D608">
        <f>INDEX([4]Treasury!B:B,MATCH('Figure 3.F.1.Panel 2'!A608,[4]Treasury!A:A,0))</f>
        <v>3.17</v>
      </c>
      <c r="E608">
        <v>-5.3092926779877399</v>
      </c>
    </row>
    <row r="609" spans="1:5">
      <c r="A609" s="7">
        <v>40337</v>
      </c>
      <c r="B609">
        <f>INDEX('[4]Fed Funds rate'!B:B,MATCH('Figure 3.F.1.Panel 2'!A609,'[4]Fed Funds rate'!A:A,0))</f>
        <v>0.19</v>
      </c>
      <c r="C609">
        <v>-479.72</v>
      </c>
      <c r="D609">
        <f>INDEX([4]Treasury!B:B,MATCH('Figure 3.F.1.Panel 2'!A609,[4]Treasury!A:A,0))</f>
        <v>3.18</v>
      </c>
      <c r="E609">
        <v>-5.5914458934854503</v>
      </c>
    </row>
    <row r="610" spans="1:5">
      <c r="A610" s="7">
        <v>40338</v>
      </c>
      <c r="B610">
        <f>INDEX('[4]Fed Funds rate'!B:B,MATCH('Figure 3.F.1.Panel 2'!A610,'[4]Fed Funds rate'!A:A,0))</f>
        <v>0.18</v>
      </c>
      <c r="C610">
        <v>-481.6</v>
      </c>
      <c r="D610">
        <f>INDEX([4]Treasury!B:B,MATCH('Figure 3.F.1.Panel 2'!A610,[4]Treasury!A:A,0))</f>
        <v>3.2</v>
      </c>
      <c r="E610">
        <v>-5.22016064761055</v>
      </c>
    </row>
    <row r="611" spans="1:5">
      <c r="A611" s="7">
        <v>40339</v>
      </c>
      <c r="B611">
        <f>INDEX('[4]Fed Funds rate'!B:B,MATCH('Figure 3.F.1.Panel 2'!A611,'[4]Fed Funds rate'!A:A,0))</f>
        <v>0.18</v>
      </c>
      <c r="C611">
        <v>-483.13</v>
      </c>
      <c r="D611">
        <f>INDEX([4]Treasury!B:B,MATCH('Figure 3.F.1.Panel 2'!A611,[4]Treasury!A:A,0))</f>
        <v>3.33</v>
      </c>
      <c r="E611">
        <v>-4.9228170913745499</v>
      </c>
    </row>
    <row r="612" spans="1:5">
      <c r="A612" s="7">
        <v>40340</v>
      </c>
      <c r="B612">
        <f>INDEX('[4]Fed Funds rate'!B:B,MATCH('Figure 3.F.1.Panel 2'!A612,'[4]Fed Funds rate'!A:A,0))</f>
        <v>0.18</v>
      </c>
      <c r="C612">
        <v>-483.99</v>
      </c>
      <c r="D612">
        <f>INDEX([4]Treasury!B:B,MATCH('Figure 3.F.1.Panel 2'!A612,[4]Treasury!A:A,0))</f>
        <v>3.24</v>
      </c>
      <c r="E612">
        <v>-4.7648131004902998</v>
      </c>
    </row>
    <row r="613" spans="1:5">
      <c r="A613" s="7">
        <v>40343</v>
      </c>
      <c r="B613">
        <f>INDEX('[4]Fed Funds rate'!B:B,MATCH('Figure 3.F.1.Panel 2'!A613,'[4]Fed Funds rate'!A:A,0))</f>
        <v>0.18</v>
      </c>
      <c r="C613">
        <v>-485.05</v>
      </c>
      <c r="D613">
        <f>INDEX([4]Treasury!B:B,MATCH('Figure 3.F.1.Panel 2'!A613,[4]Treasury!A:A,0))</f>
        <v>3.28</v>
      </c>
      <c r="E613">
        <v>-4.5658832639270397</v>
      </c>
    </row>
    <row r="614" spans="1:5">
      <c r="A614" s="7">
        <v>40344</v>
      </c>
      <c r="B614">
        <f>INDEX('[4]Fed Funds rate'!B:B,MATCH('Figure 3.F.1.Panel 2'!A614,'[4]Fed Funds rate'!A:A,0))</f>
        <v>0.19</v>
      </c>
      <c r="C614">
        <v>-486.26</v>
      </c>
      <c r="D614">
        <f>INDEX([4]Treasury!B:B,MATCH('Figure 3.F.1.Panel 2'!A614,[4]Treasury!A:A,0))</f>
        <v>3.32</v>
      </c>
      <c r="E614">
        <v>-4.3365783296711697</v>
      </c>
    </row>
    <row r="615" spans="1:5">
      <c r="A615" s="7">
        <v>40345</v>
      </c>
      <c r="B615">
        <f>INDEX('[4]Fed Funds rate'!B:B,MATCH('Figure 3.F.1.Panel 2'!A615,'[4]Fed Funds rate'!A:A,0))</f>
        <v>0.19</v>
      </c>
      <c r="C615">
        <v>-487.56</v>
      </c>
      <c r="D615">
        <f>INDEX([4]Treasury!B:B,MATCH('Figure 3.F.1.Panel 2'!A615,[4]Treasury!A:A,0))</f>
        <v>3.27</v>
      </c>
      <c r="E615">
        <v>-4.0894314129271798</v>
      </c>
    </row>
    <row r="616" spans="1:5">
      <c r="A616" s="7">
        <v>40346</v>
      </c>
      <c r="B616">
        <f>INDEX('[4]Fed Funds rate'!B:B,MATCH('Figure 3.F.1.Panel 2'!A616,'[4]Fed Funds rate'!A:A,0))</f>
        <v>0.19</v>
      </c>
      <c r="C616">
        <v>-489.31</v>
      </c>
      <c r="D616">
        <f>INDEX([4]Treasury!B:B,MATCH('Figure 3.F.1.Panel 2'!A616,[4]Treasury!A:A,0))</f>
        <v>3.21</v>
      </c>
      <c r="E616">
        <v>-3.7509866633491802</v>
      </c>
    </row>
    <row r="617" spans="1:5">
      <c r="A617" s="7">
        <v>40347</v>
      </c>
      <c r="B617">
        <f>INDEX('[4]Fed Funds rate'!B:B,MATCH('Figure 3.F.1.Panel 2'!A617,'[4]Fed Funds rate'!A:A,0))</f>
        <v>0.18</v>
      </c>
      <c r="C617">
        <v>-491</v>
      </c>
      <c r="D617">
        <f>INDEX([4]Treasury!B:B,MATCH('Figure 3.F.1.Panel 2'!A617,[4]Treasury!A:A,0))</f>
        <v>3.24</v>
      </c>
      <c r="E617">
        <v>-3.4260400256752002</v>
      </c>
    </row>
    <row r="618" spans="1:5">
      <c r="A618" s="7">
        <v>40350</v>
      </c>
      <c r="B618">
        <f>INDEX('[4]Fed Funds rate'!B:B,MATCH('Figure 3.F.1.Panel 2'!A618,'[4]Fed Funds rate'!A:A,0))</f>
        <v>0.17</v>
      </c>
      <c r="C618">
        <v>-491.98</v>
      </c>
      <c r="D618">
        <f>INDEX([4]Treasury!B:B,MATCH('Figure 3.F.1.Panel 2'!A618,[4]Treasury!A:A,0))</f>
        <v>3.26</v>
      </c>
      <c r="E618">
        <v>-3.2464886567223599</v>
      </c>
    </row>
    <row r="619" spans="1:5">
      <c r="A619" s="7">
        <v>40351</v>
      </c>
      <c r="B619">
        <f>INDEX('[4]Fed Funds rate'!B:B,MATCH('Figure 3.F.1.Panel 2'!A619,'[4]Fed Funds rate'!A:A,0))</f>
        <v>0.18</v>
      </c>
      <c r="C619">
        <v>-491.85</v>
      </c>
      <c r="D619">
        <f>INDEX([4]Treasury!B:B,MATCH('Figure 3.F.1.Panel 2'!A619,[4]Treasury!A:A,0))</f>
        <v>3.18</v>
      </c>
      <c r="E619">
        <v>-3.29275814406923</v>
      </c>
    </row>
    <row r="620" spans="1:5">
      <c r="A620" s="7">
        <v>40352</v>
      </c>
      <c r="B620">
        <f>INDEX('[4]Fed Funds rate'!B:B,MATCH('Figure 3.F.1.Panel 2'!A620,'[4]Fed Funds rate'!A:A,0))</f>
        <v>0.17</v>
      </c>
      <c r="C620">
        <v>-491.73</v>
      </c>
      <c r="D620">
        <f>INDEX([4]Treasury!B:B,MATCH('Figure 3.F.1.Panel 2'!A620,[4]Treasury!A:A,0))</f>
        <v>3.13</v>
      </c>
      <c r="E620">
        <v>-3.33700073936597</v>
      </c>
    </row>
    <row r="621" spans="1:5">
      <c r="A621" s="7">
        <v>40353</v>
      </c>
      <c r="B621">
        <f>INDEX('[4]Fed Funds rate'!B:B,MATCH('Figure 3.F.1.Panel 2'!A621,'[4]Fed Funds rate'!A:A,0))</f>
        <v>0.16</v>
      </c>
      <c r="C621">
        <v>-491</v>
      </c>
      <c r="D621">
        <f>INDEX([4]Treasury!B:B,MATCH('Figure 3.F.1.Panel 2'!A621,[4]Treasury!A:A,0))</f>
        <v>3.14</v>
      </c>
      <c r="E621">
        <v>-3.5054082116711198</v>
      </c>
    </row>
    <row r="622" spans="1:5">
      <c r="A622" s="7">
        <v>40354</v>
      </c>
      <c r="B622">
        <f>INDEX('[4]Fed Funds rate'!B:B,MATCH('Figure 3.F.1.Panel 2'!A622,'[4]Fed Funds rate'!A:A,0))</f>
        <v>0.16</v>
      </c>
      <c r="C622">
        <v>-491.13</v>
      </c>
      <c r="D622">
        <f>INDEX([4]Treasury!B:B,MATCH('Figure 3.F.1.Panel 2'!A622,[4]Treasury!A:A,0))</f>
        <v>3.12</v>
      </c>
      <c r="E622">
        <v>-3.4987766303394201</v>
      </c>
    </row>
    <row r="623" spans="1:5">
      <c r="A623" s="7">
        <v>40357</v>
      </c>
      <c r="B623">
        <f>INDEX('[4]Fed Funds rate'!B:B,MATCH('Figure 3.F.1.Panel 2'!A623,'[4]Fed Funds rate'!A:A,0))</f>
        <v>0.17</v>
      </c>
      <c r="C623">
        <v>-492.22</v>
      </c>
      <c r="D623">
        <f>INDEX([4]Treasury!B:B,MATCH('Figure 3.F.1.Panel 2'!A623,[4]Treasury!A:A,0))</f>
        <v>3.05</v>
      </c>
      <c r="E623">
        <v>-3.2969266516232598</v>
      </c>
    </row>
    <row r="624" spans="1:5">
      <c r="A624" s="7">
        <v>40358</v>
      </c>
      <c r="B624">
        <f>INDEX('[4]Fed Funds rate'!B:B,MATCH('Figure 3.F.1.Panel 2'!A624,'[4]Fed Funds rate'!A:A,0))</f>
        <v>0.15</v>
      </c>
      <c r="C624">
        <v>-491.41</v>
      </c>
      <c r="D624">
        <f>INDEX([4]Treasury!B:B,MATCH('Figure 3.F.1.Panel 2'!A624,[4]Treasury!A:A,0))</f>
        <v>2.97</v>
      </c>
      <c r="E624">
        <v>-3.4814638100265198</v>
      </c>
    </row>
    <row r="625" spans="1:5">
      <c r="A625" s="7">
        <v>40359</v>
      </c>
      <c r="B625">
        <f>INDEX('[4]Fed Funds rate'!B:B,MATCH('Figure 3.F.1.Panel 2'!A625,'[4]Fed Funds rate'!A:A,0))</f>
        <v>0.09</v>
      </c>
      <c r="C625">
        <v>-491.65</v>
      </c>
      <c r="D625">
        <f>INDEX([4]Treasury!B:B,MATCH('Figure 3.F.1.Panel 2'!A625,[4]Treasury!A:A,0))</f>
        <v>2.97</v>
      </c>
      <c r="E625">
        <v>-3.4524774998253598</v>
      </c>
    </row>
    <row r="626" spans="1:5">
      <c r="A626" s="7">
        <v>40360</v>
      </c>
      <c r="B626">
        <f>INDEX('[4]Fed Funds rate'!B:B,MATCH('Figure 3.F.1.Panel 2'!A626,'[4]Fed Funds rate'!A:A,0))</f>
        <v>0.17</v>
      </c>
      <c r="C626">
        <v>-490.88</v>
      </c>
      <c r="D626">
        <f>INDEX([4]Treasury!B:B,MATCH('Figure 3.F.1.Panel 2'!A626,[4]Treasury!A:A,0))</f>
        <v>2.96</v>
      </c>
      <c r="E626">
        <v>-3.62905634625394</v>
      </c>
    </row>
    <row r="627" spans="1:5">
      <c r="A627" s="7">
        <v>40361</v>
      </c>
      <c r="B627">
        <f>INDEX('[4]Fed Funds rate'!B:B,MATCH('Figure 3.F.1.Panel 2'!A627,'[4]Fed Funds rate'!A:A,0))</f>
        <v>0.18</v>
      </c>
      <c r="C627">
        <v>-491.39</v>
      </c>
      <c r="D627">
        <f>INDEX([4]Treasury!B:B,MATCH('Figure 3.F.1.Panel 2'!A627,[4]Treasury!A:A,0))</f>
        <v>3</v>
      </c>
      <c r="E627">
        <v>-3.5450556065544498</v>
      </c>
    </row>
    <row r="628" spans="1:5">
      <c r="A628" s="7">
        <v>40365</v>
      </c>
      <c r="B628">
        <f>INDEX('[4]Fed Funds rate'!B:B,MATCH('Figure 3.F.1.Panel 2'!A628,'[4]Fed Funds rate'!A:A,0))</f>
        <v>0.18</v>
      </c>
      <c r="C628">
        <v>-492.54</v>
      </c>
      <c r="D628">
        <f>INDEX([4]Treasury!B:B,MATCH('Figure 3.F.1.Panel 2'!A628,[4]Treasury!A:A,0))</f>
        <v>2.95</v>
      </c>
      <c r="E628">
        <v>-3.33113918013873</v>
      </c>
    </row>
    <row r="629" spans="1:5">
      <c r="A629" s="7">
        <v>40366</v>
      </c>
      <c r="B629">
        <f>INDEX('[4]Fed Funds rate'!B:B,MATCH('Figure 3.F.1.Panel 2'!A629,'[4]Fed Funds rate'!A:A,0))</f>
        <v>0.18</v>
      </c>
      <c r="C629">
        <v>-494.18</v>
      </c>
      <c r="D629">
        <f>INDEX([4]Treasury!B:B,MATCH('Figure 3.F.1.Panel 2'!A629,[4]Treasury!A:A,0))</f>
        <v>3</v>
      </c>
      <c r="E629">
        <v>-3.0185643298268499</v>
      </c>
    </row>
    <row r="630" spans="1:5">
      <c r="A630" s="7">
        <v>40367</v>
      </c>
      <c r="B630">
        <f>INDEX('[4]Fed Funds rate'!B:B,MATCH('Figure 3.F.1.Panel 2'!A630,'[4]Fed Funds rate'!A:A,0))</f>
        <v>0.17</v>
      </c>
      <c r="C630">
        <v>-495.97</v>
      </c>
      <c r="D630">
        <f>INDEX([4]Treasury!B:B,MATCH('Figure 3.F.1.Panel 2'!A630,[4]Treasury!A:A,0))</f>
        <v>3.04</v>
      </c>
      <c r="E630">
        <v>-2.6768422490213202</v>
      </c>
    </row>
    <row r="631" spans="1:5">
      <c r="A631" s="7">
        <v>40368</v>
      </c>
      <c r="B631">
        <f>INDEX('[4]Fed Funds rate'!B:B,MATCH('Figure 3.F.1.Panel 2'!A631,'[4]Fed Funds rate'!A:A,0))</f>
        <v>0.18</v>
      </c>
      <c r="C631">
        <v>-496.95</v>
      </c>
      <c r="D631">
        <f>INDEX([4]Treasury!B:B,MATCH('Figure 3.F.1.Panel 2'!A631,[4]Treasury!A:A,0))</f>
        <v>3.07</v>
      </c>
      <c r="E631">
        <v>-2.4992840749242702</v>
      </c>
    </row>
    <row r="632" spans="1:5">
      <c r="A632" s="7">
        <v>40371</v>
      </c>
      <c r="B632">
        <f>INDEX('[4]Fed Funds rate'!B:B,MATCH('Figure 3.F.1.Panel 2'!A632,'[4]Fed Funds rate'!A:A,0))</f>
        <v>0.17</v>
      </c>
      <c r="C632">
        <v>-497.77</v>
      </c>
      <c r="D632">
        <f>INDEX([4]Treasury!B:B,MATCH('Figure 3.F.1.Panel 2'!A632,[4]Treasury!A:A,0))</f>
        <v>3.08</v>
      </c>
      <c r="E632">
        <v>-2.3542527576165599</v>
      </c>
    </row>
    <row r="633" spans="1:5">
      <c r="A633" s="7">
        <v>40372</v>
      </c>
      <c r="B633">
        <f>INDEX('[4]Fed Funds rate'!B:B,MATCH('Figure 3.F.1.Panel 2'!A633,'[4]Fed Funds rate'!A:A,0))</f>
        <v>0.17</v>
      </c>
      <c r="C633">
        <v>-499.2</v>
      </c>
      <c r="D633">
        <f>INDEX([4]Treasury!B:B,MATCH('Figure 3.F.1.Panel 2'!A633,[4]Treasury!A:A,0))</f>
        <v>3.15</v>
      </c>
      <c r="E633">
        <v>-2.0872223544361002</v>
      </c>
    </row>
    <row r="634" spans="1:5">
      <c r="A634" s="7">
        <v>40373</v>
      </c>
      <c r="B634">
        <f>INDEX('[4]Fed Funds rate'!B:B,MATCH('Figure 3.F.1.Panel 2'!A634,'[4]Fed Funds rate'!A:A,0))</f>
        <v>0.17</v>
      </c>
      <c r="C634">
        <v>-499.83</v>
      </c>
      <c r="D634">
        <f>INDEX([4]Treasury!B:B,MATCH('Figure 3.F.1.Panel 2'!A634,[4]Treasury!A:A,0))</f>
        <v>3.07</v>
      </c>
      <c r="E634">
        <v>-1.9809387765870901</v>
      </c>
    </row>
    <row r="635" spans="1:5">
      <c r="A635" s="7">
        <v>40374</v>
      </c>
      <c r="B635">
        <f>INDEX('[4]Fed Funds rate'!B:B,MATCH('Figure 3.F.1.Panel 2'!A635,'[4]Fed Funds rate'!A:A,0))</f>
        <v>0.19</v>
      </c>
      <c r="C635">
        <v>-500.77</v>
      </c>
      <c r="D635">
        <f>INDEX([4]Treasury!B:B,MATCH('Figure 3.F.1.Panel 2'!A635,[4]Treasury!A:A,0))</f>
        <v>3</v>
      </c>
      <c r="E635">
        <v>-1.81289000085109</v>
      </c>
    </row>
    <row r="636" spans="1:5">
      <c r="A636" s="7">
        <v>40375</v>
      </c>
      <c r="B636">
        <f>INDEX('[4]Fed Funds rate'!B:B,MATCH('Figure 3.F.1.Panel 2'!A636,'[4]Fed Funds rate'!A:A,0))</f>
        <v>0.19</v>
      </c>
      <c r="C636">
        <v>-501.64</v>
      </c>
      <c r="D636">
        <f>INDEX([4]Treasury!B:B,MATCH('Figure 3.F.1.Panel 2'!A636,[4]Treasury!A:A,0))</f>
        <v>2.96</v>
      </c>
      <c r="E636">
        <v>-1.6591466052686801</v>
      </c>
    </row>
    <row r="637" spans="1:5">
      <c r="A637" s="7">
        <v>40378</v>
      </c>
      <c r="B637">
        <f>INDEX('[4]Fed Funds rate'!B:B,MATCH('Figure 3.F.1.Panel 2'!A637,'[4]Fed Funds rate'!A:A,0))</f>
        <v>0.19</v>
      </c>
      <c r="C637">
        <v>-502.17</v>
      </c>
      <c r="D637">
        <f>INDEX([4]Treasury!B:B,MATCH('Figure 3.F.1.Panel 2'!A637,[4]Treasury!A:A,0))</f>
        <v>2.99</v>
      </c>
      <c r="E637">
        <v>-1.5733870071441001</v>
      </c>
    </row>
    <row r="638" spans="1:5">
      <c r="A638" s="7">
        <v>40379</v>
      </c>
      <c r="B638">
        <f>INDEX('[4]Fed Funds rate'!B:B,MATCH('Figure 3.F.1.Panel 2'!A638,'[4]Fed Funds rate'!A:A,0))</f>
        <v>0.18</v>
      </c>
      <c r="C638">
        <v>-503.29</v>
      </c>
      <c r="D638">
        <f>INDEX([4]Treasury!B:B,MATCH('Figure 3.F.1.Panel 2'!A638,[4]Treasury!A:A,0))</f>
        <v>2.98</v>
      </c>
      <c r="E638">
        <v>-1.3704411657579301</v>
      </c>
    </row>
    <row r="639" spans="1:5">
      <c r="A639" s="7">
        <v>40380</v>
      </c>
      <c r="B639">
        <f>INDEX('[4]Fed Funds rate'!B:B,MATCH('Figure 3.F.1.Panel 2'!A639,'[4]Fed Funds rate'!A:A,0))</f>
        <v>0.18</v>
      </c>
      <c r="C639">
        <v>-504.94</v>
      </c>
      <c r="D639">
        <f>INDEX([4]Treasury!B:B,MATCH('Figure 3.F.1.Panel 2'!A639,[4]Treasury!A:A,0))</f>
        <v>2.9</v>
      </c>
      <c r="E639">
        <v>-1.0629722235538499</v>
      </c>
    </row>
    <row r="640" spans="1:5">
      <c r="A640" s="7">
        <v>40381</v>
      </c>
      <c r="B640">
        <f>INDEX('[4]Fed Funds rate'!B:B,MATCH('Figure 3.F.1.Panel 2'!A640,'[4]Fed Funds rate'!A:A,0))</f>
        <v>0.18</v>
      </c>
      <c r="C640">
        <v>-506.94</v>
      </c>
      <c r="D640">
        <f>INDEX([4]Treasury!B:B,MATCH('Figure 3.F.1.Panel 2'!A640,[4]Treasury!A:A,0))</f>
        <v>2.96</v>
      </c>
      <c r="E640">
        <v>-0.68750530369413798</v>
      </c>
    </row>
    <row r="641" spans="1:5">
      <c r="A641" s="7">
        <v>40382</v>
      </c>
      <c r="B641">
        <f>INDEX('[4]Fed Funds rate'!B:B,MATCH('Figure 3.F.1.Panel 2'!A641,'[4]Fed Funds rate'!A:A,0))</f>
        <v>0.19</v>
      </c>
      <c r="C641">
        <v>-508.03</v>
      </c>
      <c r="D641">
        <f>INDEX([4]Treasury!B:B,MATCH('Figure 3.F.1.Panel 2'!A641,[4]Treasury!A:A,0))</f>
        <v>3.02</v>
      </c>
      <c r="E641">
        <v>-0.492557699395888</v>
      </c>
    </row>
    <row r="642" spans="1:5">
      <c r="A642" s="7">
        <v>40385</v>
      </c>
      <c r="B642">
        <f>INDEX('[4]Fed Funds rate'!B:B,MATCH('Figure 3.F.1.Panel 2'!A642,'[4]Fed Funds rate'!A:A,0))</f>
        <v>0.19</v>
      </c>
      <c r="C642">
        <v>-509.63</v>
      </c>
      <c r="D642">
        <f>INDEX([4]Treasury!B:B,MATCH('Figure 3.F.1.Panel 2'!A642,[4]Treasury!A:A,0))</f>
        <v>3.03</v>
      </c>
      <c r="E642">
        <v>-0.19794748890979</v>
      </c>
    </row>
    <row r="643" spans="1:5">
      <c r="A643" s="7">
        <v>40386</v>
      </c>
      <c r="B643">
        <f>INDEX('[4]Fed Funds rate'!B:B,MATCH('Figure 3.F.1.Panel 2'!A643,'[4]Fed Funds rate'!A:A,0))</f>
        <v>0.19</v>
      </c>
      <c r="C643">
        <v>-510.34</v>
      </c>
      <c r="D643">
        <f>INDEX([4]Treasury!B:B,MATCH('Figure 3.F.1.Panel 2'!A643,[4]Treasury!A:A,0))</f>
        <v>3.08</v>
      </c>
      <c r="E643">
        <v>-7.85643669352111E-2</v>
      </c>
    </row>
    <row r="644" spans="1:5">
      <c r="A644" s="7">
        <v>40387</v>
      </c>
      <c r="B644">
        <f>INDEX('[4]Fed Funds rate'!B:B,MATCH('Figure 3.F.1.Panel 2'!A644,'[4]Fed Funds rate'!A:A,0))</f>
        <v>0.2</v>
      </c>
      <c r="C644">
        <v>-510.19</v>
      </c>
      <c r="D644">
        <f>INDEX([4]Treasury!B:B,MATCH('Figure 3.F.1.Panel 2'!A644,[4]Treasury!A:A,0))</f>
        <v>3.03</v>
      </c>
      <c r="E644">
        <v>-0.12779730262695899</v>
      </c>
    </row>
    <row r="645" spans="1:5">
      <c r="A645" s="7">
        <v>40388</v>
      </c>
      <c r="B645">
        <f>INDEX('[4]Fed Funds rate'!B:B,MATCH('Figure 3.F.1.Panel 2'!A645,'[4]Fed Funds rate'!A:A,0))</f>
        <v>0.19</v>
      </c>
      <c r="C645">
        <v>-511.24</v>
      </c>
      <c r="D645">
        <f>INDEX([4]Treasury!B:B,MATCH('Figure 3.F.1.Panel 2'!A645,[4]Treasury!A:A,0))</f>
        <v>3.03</v>
      </c>
      <c r="E645">
        <v>5.7960679120583301E-2</v>
      </c>
    </row>
    <row r="646" spans="1:5">
      <c r="A646" s="7">
        <v>40389</v>
      </c>
      <c r="B646">
        <f>INDEX('[4]Fed Funds rate'!B:B,MATCH('Figure 3.F.1.Panel 2'!A646,'[4]Fed Funds rate'!A:A,0))</f>
        <v>0.18</v>
      </c>
      <c r="C646">
        <v>-511.89</v>
      </c>
      <c r="D646">
        <f>INDEX([4]Treasury!B:B,MATCH('Figure 3.F.1.Panel 2'!A646,[4]Treasury!A:A,0))</f>
        <v>2.94</v>
      </c>
      <c r="E646">
        <v>0.16518580210959</v>
      </c>
    </row>
    <row r="647" spans="1:5">
      <c r="A647" s="7">
        <v>40392</v>
      </c>
      <c r="B647">
        <f>INDEX('[4]Fed Funds rate'!B:B,MATCH('Figure 3.F.1.Panel 2'!A647,'[4]Fed Funds rate'!A:A,0))</f>
        <v>0.19</v>
      </c>
      <c r="C647">
        <v>-514.5</v>
      </c>
      <c r="D647">
        <f>INDEX([4]Treasury!B:B,MATCH('Figure 3.F.1.Panel 2'!A647,[4]Treasury!A:A,0))</f>
        <v>2.99</v>
      </c>
      <c r="E647">
        <v>0.65392977537180697</v>
      </c>
    </row>
    <row r="648" spans="1:5">
      <c r="A648" s="7">
        <v>40393</v>
      </c>
      <c r="B648">
        <f>INDEX('[4]Fed Funds rate'!B:B,MATCH('Figure 3.F.1.Panel 2'!A648,'[4]Fed Funds rate'!A:A,0))</f>
        <v>0.19</v>
      </c>
      <c r="C648">
        <v>-516.34</v>
      </c>
      <c r="D648">
        <f>INDEX([4]Treasury!B:B,MATCH('Figure 3.F.1.Panel 2'!A648,[4]Treasury!A:A,0))</f>
        <v>2.94</v>
      </c>
      <c r="E648">
        <v>0.99108507526864198</v>
      </c>
    </row>
    <row r="649" spans="1:5">
      <c r="A649" s="7">
        <v>40394</v>
      </c>
      <c r="B649">
        <f>INDEX('[4]Fed Funds rate'!B:B,MATCH('Figure 3.F.1.Panel 2'!A649,'[4]Fed Funds rate'!A:A,0))</f>
        <v>0.19</v>
      </c>
      <c r="C649">
        <v>-517.14</v>
      </c>
      <c r="D649">
        <f>INDEX([4]Treasury!B:B,MATCH('Figure 3.F.1.Panel 2'!A649,[4]Treasury!A:A,0))</f>
        <v>2.98</v>
      </c>
      <c r="E649">
        <v>1.12606658629931</v>
      </c>
    </row>
    <row r="650" spans="1:5">
      <c r="A650" s="7">
        <v>40395</v>
      </c>
      <c r="B650">
        <f>INDEX('[4]Fed Funds rate'!B:B,MATCH('Figure 3.F.1.Panel 2'!A650,'[4]Fed Funds rate'!A:A,0))</f>
        <v>0.19</v>
      </c>
      <c r="C650">
        <v>-517.55999999999995</v>
      </c>
      <c r="D650">
        <f>INDEX([4]Treasury!B:B,MATCH('Figure 3.F.1.Panel 2'!A650,[4]Treasury!A:A,0))</f>
        <v>2.94</v>
      </c>
      <c r="E650">
        <v>1.18741452662777</v>
      </c>
    </row>
    <row r="651" spans="1:5">
      <c r="A651" s="7">
        <v>40396</v>
      </c>
      <c r="B651">
        <f>INDEX('[4]Fed Funds rate'!B:B,MATCH('Figure 3.F.1.Panel 2'!A651,'[4]Fed Funds rate'!A:A,0))</f>
        <v>0.18</v>
      </c>
      <c r="C651">
        <v>-519.09</v>
      </c>
      <c r="D651">
        <f>INDEX([4]Treasury!B:B,MATCH('Figure 3.F.1.Panel 2'!A651,[4]Treasury!A:A,0))</f>
        <v>2.86</v>
      </c>
      <c r="E651">
        <v>1.4627615603136499</v>
      </c>
    </row>
    <row r="652" spans="1:5">
      <c r="A652" s="7">
        <v>40399</v>
      </c>
      <c r="B652">
        <f>INDEX('[4]Fed Funds rate'!B:B,MATCH('Figure 3.F.1.Panel 2'!A652,'[4]Fed Funds rate'!A:A,0))</f>
        <v>0.18</v>
      </c>
      <c r="C652">
        <v>-522.29</v>
      </c>
      <c r="D652">
        <f>INDEX([4]Treasury!B:B,MATCH('Figure 3.F.1.Panel 2'!A652,[4]Treasury!A:A,0))</f>
        <v>2.86</v>
      </c>
      <c r="E652">
        <v>2.0574980900142901</v>
      </c>
    </row>
    <row r="653" spans="1:5">
      <c r="A653" s="7">
        <v>40400</v>
      </c>
      <c r="B653">
        <f>INDEX('[4]Fed Funds rate'!B:B,MATCH('Figure 3.F.1.Panel 2'!A653,'[4]Fed Funds rate'!A:A,0))</f>
        <v>0.18</v>
      </c>
      <c r="C653">
        <v>-522.14</v>
      </c>
      <c r="D653">
        <f>INDEX([4]Treasury!B:B,MATCH('Figure 3.F.1.Panel 2'!A653,[4]Treasury!A:A,0))</f>
        <v>2.79</v>
      </c>
      <c r="E653">
        <v>2.00893999602419</v>
      </c>
    </row>
    <row r="654" spans="1:5">
      <c r="A654" s="7">
        <v>40401</v>
      </c>
      <c r="B654">
        <f>INDEX('[4]Fed Funds rate'!B:B,MATCH('Figure 3.F.1.Panel 2'!A654,'[4]Fed Funds rate'!A:A,0))</f>
        <v>0.17</v>
      </c>
      <c r="C654">
        <v>-522.17999999999995</v>
      </c>
      <c r="D654">
        <f>INDEX([4]Treasury!B:B,MATCH('Figure 3.F.1.Panel 2'!A654,[4]Treasury!A:A,0))</f>
        <v>2.72</v>
      </c>
      <c r="E654">
        <v>1.9967664333487301</v>
      </c>
    </row>
    <row r="655" spans="1:5">
      <c r="A655" s="7">
        <v>40402</v>
      </c>
      <c r="B655">
        <f>INDEX('[4]Fed Funds rate'!B:B,MATCH('Figure 3.F.1.Panel 2'!A655,'[4]Fed Funds rate'!A:A,0))</f>
        <v>0.18</v>
      </c>
      <c r="C655">
        <v>-521.80999999999995</v>
      </c>
      <c r="D655">
        <f>INDEX([4]Treasury!B:B,MATCH('Figure 3.F.1.Panel 2'!A655,[4]Treasury!A:A,0))</f>
        <v>2.74</v>
      </c>
      <c r="E655">
        <v>1.9060507185364399</v>
      </c>
    </row>
    <row r="656" spans="1:5">
      <c r="A656" s="7">
        <v>40403</v>
      </c>
      <c r="B656">
        <f>INDEX('[4]Fed Funds rate'!B:B,MATCH('Figure 3.F.1.Panel 2'!A656,'[4]Fed Funds rate'!A:A,0))</f>
        <v>0.19</v>
      </c>
      <c r="C656">
        <v>-522.07000000000005</v>
      </c>
      <c r="D656">
        <f>INDEX([4]Treasury!B:B,MATCH('Figure 3.F.1.Panel 2'!A656,[4]Treasury!A:A,0))</f>
        <v>2.68</v>
      </c>
      <c r="E656">
        <v>1.93603131127918</v>
      </c>
    </row>
    <row r="657" spans="1:5">
      <c r="A657" s="7">
        <v>40406</v>
      </c>
      <c r="B657">
        <f>INDEX('[4]Fed Funds rate'!B:B,MATCH('Figure 3.F.1.Panel 2'!A657,'[4]Fed Funds rate'!A:A,0))</f>
        <v>0.2</v>
      </c>
      <c r="C657">
        <v>-522.82000000000005</v>
      </c>
      <c r="D657">
        <f>INDEX([4]Treasury!B:B,MATCH('Figure 3.F.1.Panel 2'!A657,[4]Treasury!A:A,0))</f>
        <v>2.58</v>
      </c>
      <c r="E657">
        <v>2.05975379806091</v>
      </c>
    </row>
    <row r="658" spans="1:5">
      <c r="A658" s="7">
        <v>40407</v>
      </c>
      <c r="B658">
        <f>INDEX('[4]Fed Funds rate'!B:B,MATCH('Figure 3.F.1.Panel 2'!A658,'[4]Fed Funds rate'!A:A,0))</f>
        <v>0.2</v>
      </c>
      <c r="C658">
        <v>-525.66</v>
      </c>
      <c r="D658">
        <f>INDEX([4]Treasury!B:B,MATCH('Figure 3.F.1.Panel 2'!A658,[4]Treasury!A:A,0))</f>
        <v>2.64</v>
      </c>
      <c r="E658">
        <v>2.5816586582318402</v>
      </c>
    </row>
    <row r="659" spans="1:5">
      <c r="A659" s="7">
        <v>40408</v>
      </c>
      <c r="B659">
        <f>INDEX('[4]Fed Funds rate'!B:B,MATCH('Figure 3.F.1.Panel 2'!A659,'[4]Fed Funds rate'!A:A,0))</f>
        <v>0.19</v>
      </c>
      <c r="C659">
        <v>-528.38</v>
      </c>
      <c r="D659">
        <f>INDEX([4]Treasury!B:B,MATCH('Figure 3.F.1.Panel 2'!A659,[4]Treasury!A:A,0))</f>
        <v>2.64</v>
      </c>
      <c r="E659">
        <v>3.0779364210798099</v>
      </c>
    </row>
    <row r="660" spans="1:5">
      <c r="A660" s="7">
        <v>40409</v>
      </c>
      <c r="B660">
        <f>INDEX('[4]Fed Funds rate'!B:B,MATCH('Figure 3.F.1.Panel 2'!A660,'[4]Fed Funds rate'!A:A,0))</f>
        <v>0.19</v>
      </c>
      <c r="C660">
        <v>-529.58000000000004</v>
      </c>
      <c r="D660">
        <f>INDEX([4]Treasury!B:B,MATCH('Figure 3.F.1.Panel 2'!A660,[4]Treasury!A:A,0))</f>
        <v>2.58</v>
      </c>
      <c r="E660">
        <v>3.2849556130357702</v>
      </c>
    </row>
    <row r="661" spans="1:5">
      <c r="A661" s="7">
        <v>40410</v>
      </c>
      <c r="B661">
        <f>INDEX('[4]Fed Funds rate'!B:B,MATCH('Figure 3.F.1.Panel 2'!A661,'[4]Fed Funds rate'!A:A,0))</f>
        <v>0.2</v>
      </c>
      <c r="C661">
        <v>-529.63</v>
      </c>
      <c r="D661">
        <f>INDEX([4]Treasury!B:B,MATCH('Figure 3.F.1.Panel 2'!A661,[4]Treasury!A:A,0))</f>
        <v>2.62</v>
      </c>
      <c r="E661">
        <v>3.2745642762215499</v>
      </c>
    </row>
    <row r="662" spans="1:5">
      <c r="A662" s="7">
        <v>40413</v>
      </c>
      <c r="B662">
        <f>INDEX('[4]Fed Funds rate'!B:B,MATCH('Figure 3.F.1.Panel 2'!A662,'[4]Fed Funds rate'!A:A,0))</f>
        <v>0.19</v>
      </c>
      <c r="C662">
        <v>-530.45000000000005</v>
      </c>
      <c r="D662">
        <f>INDEX([4]Treasury!B:B,MATCH('Figure 3.F.1.Panel 2'!A662,[4]Treasury!A:A,0))</f>
        <v>2.6</v>
      </c>
      <c r="E662">
        <v>3.4094375245078901</v>
      </c>
    </row>
    <row r="663" spans="1:5">
      <c r="A663" s="7">
        <v>40414</v>
      </c>
      <c r="B663">
        <f>INDEX('[4]Fed Funds rate'!B:B,MATCH('Figure 3.F.1.Panel 2'!A663,'[4]Fed Funds rate'!A:A,0))</f>
        <v>0.19</v>
      </c>
      <c r="C663">
        <v>-528.12</v>
      </c>
      <c r="D663">
        <f>INDEX([4]Treasury!B:B,MATCH('Figure 3.F.1.Panel 2'!A663,[4]Treasury!A:A,0))</f>
        <v>2.5</v>
      </c>
      <c r="E663">
        <v>2.94938845535455</v>
      </c>
    </row>
    <row r="664" spans="1:5">
      <c r="A664" s="7">
        <v>40415</v>
      </c>
      <c r="B664">
        <f>INDEX('[4]Fed Funds rate'!B:B,MATCH('Figure 3.F.1.Panel 2'!A664,'[4]Fed Funds rate'!A:A,0))</f>
        <v>0.19</v>
      </c>
      <c r="C664">
        <v>-526.41</v>
      </c>
      <c r="D664">
        <f>INDEX([4]Treasury!B:B,MATCH('Figure 3.F.1.Panel 2'!A664,[4]Treasury!A:A,0))</f>
        <v>2.54</v>
      </c>
      <c r="E664">
        <v>2.6052414823803902</v>
      </c>
    </row>
    <row r="665" spans="1:5">
      <c r="A665" s="7">
        <v>40416</v>
      </c>
      <c r="B665">
        <f>INDEX('[4]Fed Funds rate'!B:B,MATCH('Figure 3.F.1.Panel 2'!A665,'[4]Fed Funds rate'!A:A,0))</f>
        <v>0.19</v>
      </c>
      <c r="C665">
        <v>-525.91</v>
      </c>
      <c r="D665">
        <f>INDEX([4]Treasury!B:B,MATCH('Figure 3.F.1.Panel 2'!A665,[4]Treasury!A:A,0))</f>
        <v>2.5</v>
      </c>
      <c r="E665">
        <v>2.4903820052811598</v>
      </c>
    </row>
    <row r="666" spans="1:5">
      <c r="A666" s="7">
        <v>40417</v>
      </c>
      <c r="B666">
        <f>INDEX('[4]Fed Funds rate'!B:B,MATCH('Figure 3.F.1.Panel 2'!A666,'[4]Fed Funds rate'!A:A,0))</f>
        <v>0.19</v>
      </c>
      <c r="C666">
        <v>-524.08000000000004</v>
      </c>
      <c r="D666">
        <f>INDEX([4]Treasury!B:B,MATCH('Figure 3.F.1.Panel 2'!A666,[4]Treasury!A:A,0))</f>
        <v>2.66</v>
      </c>
      <c r="E666">
        <v>2.12197581238126</v>
      </c>
    </row>
    <row r="667" spans="1:5">
      <c r="A667" s="7">
        <v>40420</v>
      </c>
      <c r="B667">
        <f>INDEX('[4]Fed Funds rate'!B:B,MATCH('Figure 3.F.1.Panel 2'!A667,'[4]Fed Funds rate'!A:A,0))</f>
        <v>0.19</v>
      </c>
      <c r="C667">
        <v>-523.57000000000005</v>
      </c>
      <c r="D667">
        <f>INDEX([4]Treasury!B:B,MATCH('Figure 3.F.1.Panel 2'!A667,[4]Treasury!A:A,0))</f>
        <v>2.54</v>
      </c>
      <c r="E667">
        <v>2.00478420390038</v>
      </c>
    </row>
    <row r="668" spans="1:5">
      <c r="A668" s="7">
        <v>40421</v>
      </c>
      <c r="B668">
        <f>INDEX('[4]Fed Funds rate'!B:B,MATCH('Figure 3.F.1.Panel 2'!A668,'[4]Fed Funds rate'!A:A,0))</f>
        <v>0.21</v>
      </c>
      <c r="C668">
        <v>-523.79999999999995</v>
      </c>
      <c r="D668">
        <f>INDEX([4]Treasury!B:B,MATCH('Figure 3.F.1.Panel 2'!A668,[4]Treasury!A:A,0))</f>
        <v>2.4700000000000002</v>
      </c>
      <c r="E668">
        <v>2.02887314665122</v>
      </c>
    </row>
    <row r="669" spans="1:5">
      <c r="A669" s="7">
        <v>40422</v>
      </c>
      <c r="B669">
        <f>INDEX('[4]Fed Funds rate'!B:B,MATCH('Figure 3.F.1.Panel 2'!A669,'[4]Fed Funds rate'!A:A,0))</f>
        <v>0.19</v>
      </c>
      <c r="C669">
        <v>-524.99</v>
      </c>
      <c r="D669">
        <f>INDEX([4]Treasury!B:B,MATCH('Figure 3.F.1.Panel 2'!A669,[4]Treasury!A:A,0))</f>
        <v>2.58</v>
      </c>
      <c r="E669">
        <v>2.2359710805620798</v>
      </c>
    </row>
    <row r="670" spans="1:5">
      <c r="A670" s="7">
        <v>40423</v>
      </c>
      <c r="B670">
        <f>INDEX('[4]Fed Funds rate'!B:B,MATCH('Figure 3.F.1.Panel 2'!A670,'[4]Fed Funds rate'!A:A,0))</f>
        <v>0.19</v>
      </c>
      <c r="C670">
        <v>-525.05999999999995</v>
      </c>
      <c r="D670">
        <f>INDEX([4]Treasury!B:B,MATCH('Figure 3.F.1.Panel 2'!A670,[4]Treasury!A:A,0))</f>
        <v>2.63</v>
      </c>
      <c r="E670">
        <v>2.2294736937001201</v>
      </c>
    </row>
    <row r="671" spans="1:5">
      <c r="A671" s="7">
        <v>40424</v>
      </c>
      <c r="B671">
        <f>INDEX('[4]Fed Funds rate'!B:B,MATCH('Figure 3.F.1.Panel 2'!A671,'[4]Fed Funds rate'!A:A,0))</f>
        <v>0.19</v>
      </c>
      <c r="C671">
        <v>-524.97</v>
      </c>
      <c r="D671">
        <f>INDEX([4]Treasury!B:B,MATCH('Figure 3.F.1.Panel 2'!A671,[4]Treasury!A:A,0))</f>
        <v>2.72</v>
      </c>
      <c r="E671">
        <v>2.1925014941226602</v>
      </c>
    </row>
    <row r="672" spans="1:5">
      <c r="A672" s="7">
        <v>40428</v>
      </c>
      <c r="B672">
        <f>INDEX('[4]Fed Funds rate'!B:B,MATCH('Figure 3.F.1.Panel 2'!A672,'[4]Fed Funds rate'!A:A,0))</f>
        <v>0.2</v>
      </c>
      <c r="C672">
        <v>-523.6</v>
      </c>
      <c r="D672">
        <f>INDEX([4]Treasury!B:B,MATCH('Figure 3.F.1.Panel 2'!A672,[4]Treasury!A:A,0))</f>
        <v>2.61</v>
      </c>
      <c r="E672">
        <v>1.9113635091260901</v>
      </c>
    </row>
    <row r="673" spans="1:5">
      <c r="A673" s="7">
        <v>40429</v>
      </c>
      <c r="B673">
        <f>INDEX('[4]Fed Funds rate'!B:B,MATCH('Figure 3.F.1.Panel 2'!A673,'[4]Fed Funds rate'!A:A,0))</f>
        <v>0.19</v>
      </c>
      <c r="C673">
        <v>-522.01</v>
      </c>
      <c r="D673">
        <f>INDEX([4]Treasury!B:B,MATCH('Figure 3.F.1.Panel 2'!A673,[4]Treasury!A:A,0))</f>
        <v>2.66</v>
      </c>
      <c r="E673">
        <v>1.58740526029271</v>
      </c>
    </row>
    <row r="674" spans="1:5">
      <c r="A674" s="7">
        <v>40430</v>
      </c>
      <c r="B674">
        <f>INDEX('[4]Fed Funds rate'!B:B,MATCH('Figure 3.F.1.Panel 2'!A674,'[4]Fed Funds rate'!A:A,0))</f>
        <v>0.18</v>
      </c>
      <c r="C674">
        <v>-521.28</v>
      </c>
      <c r="D674">
        <f>INDEX([4]Treasury!B:B,MATCH('Figure 3.F.1.Panel 2'!A674,[4]Treasury!A:A,0))</f>
        <v>2.77</v>
      </c>
      <c r="E674">
        <v>1.4276342539870901</v>
      </c>
    </row>
    <row r="675" spans="1:5">
      <c r="A675" s="7">
        <v>40431</v>
      </c>
      <c r="B675">
        <f>INDEX('[4]Fed Funds rate'!B:B,MATCH('Figure 3.F.1.Panel 2'!A675,'[4]Fed Funds rate'!A:A,0))</f>
        <v>0.18</v>
      </c>
      <c r="C675">
        <v>-521.28</v>
      </c>
      <c r="D675">
        <f>INDEX([4]Treasury!B:B,MATCH('Figure 3.F.1.Panel 2'!A675,[4]Treasury!A:A,0))</f>
        <v>2.81</v>
      </c>
      <c r="E675">
        <v>1.40780544070833</v>
      </c>
    </row>
    <row r="676" spans="1:5">
      <c r="A676" s="7">
        <v>40434</v>
      </c>
      <c r="B676">
        <f>INDEX('[4]Fed Funds rate'!B:B,MATCH('Figure 3.F.1.Panel 2'!A676,'[4]Fed Funds rate'!A:A,0))</f>
        <v>0.18</v>
      </c>
      <c r="C676">
        <v>-521.89</v>
      </c>
      <c r="D676">
        <f>INDEX([4]Treasury!B:B,MATCH('Figure 3.F.1.Panel 2'!A676,[4]Treasury!A:A,0))</f>
        <v>2.74</v>
      </c>
      <c r="E676">
        <v>1.50492811306173</v>
      </c>
    </row>
    <row r="677" spans="1:5">
      <c r="A677" s="7">
        <v>40435</v>
      </c>
      <c r="B677">
        <f>INDEX('[4]Fed Funds rate'!B:B,MATCH('Figure 3.F.1.Panel 2'!A677,'[4]Fed Funds rate'!A:A,0))</f>
        <v>0.19</v>
      </c>
      <c r="C677">
        <v>-522.78</v>
      </c>
      <c r="D677">
        <f>INDEX([4]Treasury!B:B,MATCH('Figure 3.F.1.Panel 2'!A677,[4]Treasury!A:A,0))</f>
        <v>2.68</v>
      </c>
      <c r="E677">
        <v>1.6554885894270199</v>
      </c>
    </row>
    <row r="678" spans="1:5">
      <c r="A678" s="7">
        <v>40436</v>
      </c>
      <c r="B678">
        <f>INDEX('[4]Fed Funds rate'!B:B,MATCH('Figure 3.F.1.Panel 2'!A678,'[4]Fed Funds rate'!A:A,0))</f>
        <v>0.21</v>
      </c>
      <c r="C678">
        <v>-524.12</v>
      </c>
      <c r="D678">
        <f>INDEX([4]Treasury!B:B,MATCH('Figure 3.F.1.Panel 2'!A678,[4]Treasury!A:A,0))</f>
        <v>2.74</v>
      </c>
      <c r="E678">
        <v>1.89165457343733</v>
      </c>
    </row>
    <row r="679" spans="1:5">
      <c r="A679" s="7">
        <v>40437</v>
      </c>
      <c r="B679">
        <f>INDEX('[4]Fed Funds rate'!B:B,MATCH('Figure 3.F.1.Panel 2'!A679,'[4]Fed Funds rate'!A:A,0))</f>
        <v>0.21</v>
      </c>
      <c r="C679">
        <v>-524.23</v>
      </c>
      <c r="D679">
        <f>INDEX([4]Treasury!B:B,MATCH('Figure 3.F.1.Panel 2'!A679,[4]Treasury!A:A,0))</f>
        <v>2.77</v>
      </c>
      <c r="E679">
        <v>1.89281214713651</v>
      </c>
    </row>
    <row r="680" spans="1:5">
      <c r="A680" s="7">
        <v>40438</v>
      </c>
      <c r="B680">
        <f>INDEX('[4]Fed Funds rate'!B:B,MATCH('Figure 3.F.1.Panel 2'!A680,'[4]Fed Funds rate'!A:A,0))</f>
        <v>0.21</v>
      </c>
      <c r="C680">
        <v>-523.16999999999996</v>
      </c>
      <c r="D680">
        <f>INDEX([4]Treasury!B:B,MATCH('Figure 3.F.1.Panel 2'!A680,[4]Treasury!A:A,0))</f>
        <v>2.75</v>
      </c>
      <c r="E680">
        <v>1.67057859491421</v>
      </c>
    </row>
    <row r="681" spans="1:5">
      <c r="A681" s="7">
        <v>40441</v>
      </c>
      <c r="B681">
        <f>INDEX('[4]Fed Funds rate'!B:B,MATCH('Figure 3.F.1.Panel 2'!A681,'[4]Fed Funds rate'!A:A,0))</f>
        <v>0.21</v>
      </c>
      <c r="C681">
        <v>-523.79</v>
      </c>
      <c r="D681">
        <f>INDEX([4]Treasury!B:B,MATCH('Figure 3.F.1.Panel 2'!A681,[4]Treasury!A:A,0))</f>
        <v>2.72</v>
      </c>
      <c r="E681">
        <v>1.7691894874102401</v>
      </c>
    </row>
    <row r="682" spans="1:5">
      <c r="A682" s="7">
        <v>40442</v>
      </c>
      <c r="B682">
        <f>INDEX('[4]Fed Funds rate'!B:B,MATCH('Figure 3.F.1.Panel 2'!A682,'[4]Fed Funds rate'!A:A,0))</f>
        <v>0.2</v>
      </c>
      <c r="C682">
        <v>-524.19000000000005</v>
      </c>
      <c r="D682">
        <f>INDEX([4]Treasury!B:B,MATCH('Figure 3.F.1.Panel 2'!A682,[4]Treasury!A:A,0))</f>
        <v>2.61</v>
      </c>
      <c r="E682">
        <v>1.8256998197930401</v>
      </c>
    </row>
    <row r="683" spans="1:5">
      <c r="A683" s="7">
        <v>40443</v>
      </c>
      <c r="B683">
        <f>INDEX('[4]Fed Funds rate'!B:B,MATCH('Figure 3.F.1.Panel 2'!A683,'[4]Fed Funds rate'!A:A,0))</f>
        <v>0.21</v>
      </c>
      <c r="C683">
        <v>-526.38</v>
      </c>
      <c r="D683">
        <f>INDEX([4]Treasury!B:B,MATCH('Figure 3.F.1.Panel 2'!A683,[4]Treasury!A:A,0))</f>
        <v>2.56</v>
      </c>
      <c r="E683">
        <v>2.2227902094101601</v>
      </c>
    </row>
    <row r="684" spans="1:5">
      <c r="A684" s="7">
        <v>40444</v>
      </c>
      <c r="B684">
        <f>INDEX('[4]Fed Funds rate'!B:B,MATCH('Figure 3.F.1.Panel 2'!A684,'[4]Fed Funds rate'!A:A,0))</f>
        <v>0.2</v>
      </c>
      <c r="C684">
        <v>-525.86</v>
      </c>
      <c r="D684">
        <f>INDEX([4]Treasury!B:B,MATCH('Figure 3.F.1.Panel 2'!A684,[4]Treasury!A:A,0))</f>
        <v>2.56</v>
      </c>
      <c r="E684">
        <v>2.1041269500968802</v>
      </c>
    </row>
    <row r="685" spans="1:5">
      <c r="A685" s="7">
        <v>40445</v>
      </c>
      <c r="B685">
        <f>INDEX('[4]Fed Funds rate'!B:B,MATCH('Figure 3.F.1.Panel 2'!A685,'[4]Fed Funds rate'!A:A,0))</f>
        <v>0.21</v>
      </c>
      <c r="C685">
        <v>-527.05999999999995</v>
      </c>
      <c r="D685">
        <f>INDEX([4]Treasury!B:B,MATCH('Figure 3.F.1.Panel 2'!A685,[4]Treasury!A:A,0))</f>
        <v>2.62</v>
      </c>
      <c r="E685">
        <v>2.3122383718574602</v>
      </c>
    </row>
    <row r="686" spans="1:5">
      <c r="A686" s="7">
        <v>40448</v>
      </c>
      <c r="B686">
        <f>INDEX('[4]Fed Funds rate'!B:B,MATCH('Figure 3.F.1.Panel 2'!A686,'[4]Fed Funds rate'!A:A,0))</f>
        <v>0.19</v>
      </c>
      <c r="C686">
        <v>-528.88</v>
      </c>
      <c r="D686">
        <f>INDEX([4]Treasury!B:B,MATCH('Figure 3.F.1.Panel 2'!A686,[4]Treasury!A:A,0))</f>
        <v>2.54</v>
      </c>
      <c r="E686">
        <v>2.6371293096134401</v>
      </c>
    </row>
    <row r="687" spans="1:5">
      <c r="A687" s="7">
        <v>40449</v>
      </c>
      <c r="B687">
        <f>INDEX('[4]Fed Funds rate'!B:B,MATCH('Figure 3.F.1.Panel 2'!A687,'[4]Fed Funds rate'!A:A,0))</f>
        <v>0.19</v>
      </c>
      <c r="C687">
        <v>-529.9</v>
      </c>
      <c r="D687">
        <f>INDEX([4]Treasury!B:B,MATCH('Figure 3.F.1.Panel 2'!A687,[4]Treasury!A:A,0))</f>
        <v>2.48</v>
      </c>
      <c r="E687">
        <v>2.8099782606930099</v>
      </c>
    </row>
    <row r="688" spans="1:5">
      <c r="A688" s="7">
        <v>40450</v>
      </c>
      <c r="B688">
        <f>INDEX('[4]Fed Funds rate'!B:B,MATCH('Figure 3.F.1.Panel 2'!A688,'[4]Fed Funds rate'!A:A,0))</f>
        <v>0.19</v>
      </c>
      <c r="C688">
        <v>-532.35</v>
      </c>
      <c r="D688">
        <f>INDEX([4]Treasury!B:B,MATCH('Figure 3.F.1.Panel 2'!A688,[4]Treasury!A:A,0))</f>
        <v>2.52</v>
      </c>
      <c r="E688">
        <v>3.25143865445443</v>
      </c>
    </row>
    <row r="689" spans="1:5">
      <c r="A689" s="7">
        <v>40451</v>
      </c>
      <c r="B689">
        <f>INDEX('[4]Fed Funds rate'!B:B,MATCH('Figure 3.F.1.Panel 2'!A689,'[4]Fed Funds rate'!A:A,0))</f>
        <v>0.15</v>
      </c>
      <c r="C689">
        <v>-532.58000000000004</v>
      </c>
      <c r="D689">
        <f>INDEX([4]Treasury!B:B,MATCH('Figure 3.F.1.Panel 2'!A689,[4]Treasury!A:A,0))</f>
        <v>2.5299999999999998</v>
      </c>
      <c r="E689">
        <v>3.2748088145481198</v>
      </c>
    </row>
    <row r="690" spans="1:5">
      <c r="A690" s="7">
        <v>40452</v>
      </c>
      <c r="B690">
        <f>INDEX('[4]Fed Funds rate'!B:B,MATCH('Figure 3.F.1.Panel 2'!A690,'[4]Fed Funds rate'!A:A,0))</f>
        <v>0.2</v>
      </c>
      <c r="C690">
        <v>-533.19000000000005</v>
      </c>
      <c r="D690">
        <f>INDEX([4]Treasury!B:B,MATCH('Figure 3.F.1.Panel 2'!A690,[4]Treasury!A:A,0))</f>
        <v>2.54</v>
      </c>
      <c r="E690">
        <v>3.36945515153797</v>
      </c>
    </row>
    <row r="691" spans="1:5">
      <c r="A691" s="7">
        <v>40455</v>
      </c>
      <c r="B691">
        <f>INDEX('[4]Fed Funds rate'!B:B,MATCH('Figure 3.F.1.Panel 2'!A691,'[4]Fed Funds rate'!A:A,0))</f>
        <v>0.2</v>
      </c>
      <c r="C691">
        <v>-533.46</v>
      </c>
      <c r="D691">
        <f>INDEX([4]Treasury!B:B,MATCH('Figure 3.F.1.Panel 2'!A691,[4]Treasury!A:A,0))</f>
        <v>2.5</v>
      </c>
      <c r="E691">
        <v>3.4002563064726701</v>
      </c>
    </row>
    <row r="692" spans="1:5">
      <c r="A692" s="7">
        <v>40456</v>
      </c>
      <c r="B692">
        <f>INDEX('[4]Fed Funds rate'!B:B,MATCH('Figure 3.F.1.Panel 2'!A692,'[4]Fed Funds rate'!A:A,0))</f>
        <v>0.2</v>
      </c>
      <c r="C692">
        <v>-535.08000000000004</v>
      </c>
      <c r="D692">
        <f>INDEX([4]Treasury!B:B,MATCH('Figure 3.F.1.Panel 2'!A692,[4]Treasury!A:A,0))</f>
        <v>2.5</v>
      </c>
      <c r="E692">
        <v>3.68364964226339</v>
      </c>
    </row>
    <row r="693" spans="1:5">
      <c r="A693" s="7">
        <v>40457</v>
      </c>
      <c r="B693">
        <f>INDEX('[4]Fed Funds rate'!B:B,MATCH('Figure 3.F.1.Panel 2'!A693,'[4]Fed Funds rate'!A:A,0))</f>
        <v>0.19</v>
      </c>
      <c r="C693">
        <v>-537.05999999999995</v>
      </c>
      <c r="D693">
        <f>INDEX([4]Treasury!B:B,MATCH('Figure 3.F.1.Panel 2'!A693,[4]Treasury!A:A,0))</f>
        <v>2.41</v>
      </c>
      <c r="E693">
        <v>4.0331807067403798</v>
      </c>
    </row>
    <row r="694" spans="1:5">
      <c r="A694" s="7">
        <v>40458</v>
      </c>
      <c r="B694">
        <f>INDEX('[4]Fed Funds rate'!B:B,MATCH('Figure 3.F.1.Panel 2'!A694,'[4]Fed Funds rate'!A:A,0))</f>
        <v>0.18</v>
      </c>
      <c r="C694">
        <v>-538.03</v>
      </c>
      <c r="D694">
        <f>INDEX([4]Treasury!B:B,MATCH('Figure 3.F.1.Panel 2'!A694,[4]Treasury!A:A,0))</f>
        <v>2.41</v>
      </c>
      <c r="E694">
        <v>4.1938069282555199</v>
      </c>
    </row>
    <row r="695" spans="1:5">
      <c r="A695" s="7">
        <v>40459</v>
      </c>
      <c r="B695">
        <f>INDEX('[4]Fed Funds rate'!B:B,MATCH('Figure 3.F.1.Panel 2'!A695,'[4]Fed Funds rate'!A:A,0))</f>
        <v>0.18</v>
      </c>
      <c r="C695">
        <v>-539.57000000000005</v>
      </c>
      <c r="D695">
        <f>INDEX([4]Treasury!B:B,MATCH('Figure 3.F.1.Panel 2'!A695,[4]Treasury!A:A,0))</f>
        <v>2.41</v>
      </c>
      <c r="E695">
        <v>4.4598038962614002</v>
      </c>
    </row>
    <row r="696" spans="1:5">
      <c r="A696" s="7">
        <v>40463</v>
      </c>
      <c r="B696">
        <f>INDEX('[4]Fed Funds rate'!B:B,MATCH('Figure 3.F.1.Panel 2'!A696,'[4]Fed Funds rate'!A:A,0))</f>
        <v>0.18</v>
      </c>
      <c r="C696">
        <v>-541.37</v>
      </c>
      <c r="D696">
        <f>INDEX([4]Treasury!B:B,MATCH('Figure 3.F.1.Panel 2'!A696,[4]Treasury!A:A,0))</f>
        <v>2.44</v>
      </c>
      <c r="E696">
        <v>4.7730243670341599</v>
      </c>
    </row>
    <row r="697" spans="1:5">
      <c r="A697" s="7">
        <v>40464</v>
      </c>
      <c r="B697">
        <f>INDEX('[4]Fed Funds rate'!B:B,MATCH('Figure 3.F.1.Panel 2'!A697,'[4]Fed Funds rate'!A:A,0))</f>
        <v>0.18</v>
      </c>
      <c r="C697">
        <v>-543.9</v>
      </c>
      <c r="D697">
        <f>INDEX([4]Treasury!B:B,MATCH('Figure 3.F.1.Panel 2'!A697,[4]Treasury!A:A,0))</f>
        <v>2.46</v>
      </c>
      <c r="E697">
        <v>5.21944560516783</v>
      </c>
    </row>
    <row r="698" spans="1:5">
      <c r="A698" s="7">
        <v>40465</v>
      </c>
      <c r="B698">
        <f>INDEX('[4]Fed Funds rate'!B:B,MATCH('Figure 3.F.1.Panel 2'!A698,'[4]Fed Funds rate'!A:A,0))</f>
        <v>0.19</v>
      </c>
      <c r="C698">
        <v>-543.16</v>
      </c>
      <c r="D698">
        <f>INDEX([4]Treasury!B:B,MATCH('Figure 3.F.1.Panel 2'!A698,[4]Treasury!A:A,0))</f>
        <v>2.52</v>
      </c>
      <c r="E698">
        <v>5.0634757856446404</v>
      </c>
    </row>
    <row r="699" spans="1:5">
      <c r="A699" s="7">
        <v>40466</v>
      </c>
      <c r="B699">
        <f>INDEX('[4]Fed Funds rate'!B:B,MATCH('Figure 3.F.1.Panel 2'!A699,'[4]Fed Funds rate'!A:A,0))</f>
        <v>0.2</v>
      </c>
      <c r="C699">
        <v>-541.15</v>
      </c>
      <c r="D699">
        <f>INDEX([4]Treasury!B:B,MATCH('Figure 3.F.1.Panel 2'!A699,[4]Treasury!A:A,0))</f>
        <v>2.59</v>
      </c>
      <c r="E699">
        <v>4.6729101877183403</v>
      </c>
    </row>
    <row r="700" spans="1:5">
      <c r="A700" s="7">
        <v>40469</v>
      </c>
      <c r="B700">
        <f>INDEX('[4]Fed Funds rate'!B:B,MATCH('Figure 3.F.1.Panel 2'!A700,'[4]Fed Funds rate'!A:A,0))</f>
        <v>0.19</v>
      </c>
      <c r="C700">
        <v>-540.20000000000005</v>
      </c>
      <c r="D700">
        <f>INDEX([4]Treasury!B:B,MATCH('Figure 3.F.1.Panel 2'!A700,[4]Treasury!A:A,0))</f>
        <v>2.52</v>
      </c>
      <c r="E700">
        <v>4.47738163180383</v>
      </c>
    </row>
    <row r="701" spans="1:5">
      <c r="A701" s="7">
        <v>40470</v>
      </c>
      <c r="B701">
        <f>INDEX('[4]Fed Funds rate'!B:B,MATCH('Figure 3.F.1.Panel 2'!A701,'[4]Fed Funds rate'!A:A,0))</f>
        <v>0.19</v>
      </c>
      <c r="C701">
        <v>-538.57000000000005</v>
      </c>
      <c r="D701">
        <f>INDEX([4]Treasury!B:B,MATCH('Figure 3.F.1.Panel 2'!A701,[4]Treasury!A:A,0))</f>
        <v>2.5</v>
      </c>
      <c r="E701">
        <v>4.1553634365899299</v>
      </c>
    </row>
    <row r="702" spans="1:5">
      <c r="A702" s="7">
        <v>40471</v>
      </c>
      <c r="B702">
        <f>INDEX('[4]Fed Funds rate'!B:B,MATCH('Figure 3.F.1.Panel 2'!A702,'[4]Fed Funds rate'!A:A,0))</f>
        <v>0.19</v>
      </c>
      <c r="C702">
        <v>-538.91</v>
      </c>
      <c r="D702">
        <f>INDEX([4]Treasury!B:B,MATCH('Figure 3.F.1.Panel 2'!A702,[4]Treasury!A:A,0))</f>
        <v>2.5099999999999998</v>
      </c>
      <c r="E702">
        <v>4.1986519857100504</v>
      </c>
    </row>
    <row r="703" spans="1:5">
      <c r="A703" s="7">
        <v>40472</v>
      </c>
      <c r="B703">
        <f>INDEX('[4]Fed Funds rate'!B:B,MATCH('Figure 3.F.1.Panel 2'!A703,'[4]Fed Funds rate'!A:A,0))</f>
        <v>0.19</v>
      </c>
      <c r="C703">
        <v>-538.95000000000005</v>
      </c>
      <c r="D703">
        <f>INDEX([4]Treasury!B:B,MATCH('Figure 3.F.1.Panel 2'!A703,[4]Treasury!A:A,0))</f>
        <v>2.57</v>
      </c>
      <c r="E703">
        <v>4.1862526999849399</v>
      </c>
    </row>
    <row r="704" spans="1:5">
      <c r="A704" s="7">
        <v>40473</v>
      </c>
      <c r="B704">
        <f>INDEX('[4]Fed Funds rate'!B:B,MATCH('Figure 3.F.1.Panel 2'!A704,'[4]Fed Funds rate'!A:A,0))</f>
        <v>0.19</v>
      </c>
      <c r="C704">
        <v>-539.45000000000005</v>
      </c>
      <c r="D704">
        <f>INDEX([4]Treasury!B:B,MATCH('Figure 3.F.1.Panel 2'!A704,[4]Treasury!A:A,0))</f>
        <v>2.59</v>
      </c>
      <c r="E704">
        <v>4.25916155086031</v>
      </c>
    </row>
    <row r="705" spans="1:5">
      <c r="A705" s="7">
        <v>40476</v>
      </c>
      <c r="B705">
        <f>INDEX('[4]Fed Funds rate'!B:B,MATCH('Figure 3.F.1.Panel 2'!A705,'[4]Fed Funds rate'!A:A,0))</f>
        <v>0.19</v>
      </c>
      <c r="C705">
        <v>-541.61</v>
      </c>
      <c r="D705">
        <f>INDEX([4]Treasury!B:B,MATCH('Figure 3.F.1.Panel 2'!A705,[4]Treasury!A:A,0))</f>
        <v>2.59</v>
      </c>
      <c r="E705">
        <v>4.6389490233263997</v>
      </c>
    </row>
    <row r="706" spans="1:5">
      <c r="A706" s="7">
        <v>40477</v>
      </c>
      <c r="B706">
        <f>INDEX('[4]Fed Funds rate'!B:B,MATCH('Figure 3.F.1.Panel 2'!A706,'[4]Fed Funds rate'!A:A,0))</f>
        <v>0.19</v>
      </c>
      <c r="C706">
        <v>-541.16999999999996</v>
      </c>
      <c r="D706">
        <f>INDEX([4]Treasury!B:B,MATCH('Figure 3.F.1.Panel 2'!A706,[4]Treasury!A:A,0))</f>
        <v>2.67</v>
      </c>
      <c r="E706">
        <v>4.5378561616523703</v>
      </c>
    </row>
    <row r="707" spans="1:5">
      <c r="A707" s="7">
        <v>40478</v>
      </c>
      <c r="B707">
        <f>INDEX('[4]Fed Funds rate'!B:B,MATCH('Figure 3.F.1.Panel 2'!A707,'[4]Fed Funds rate'!A:A,0))</f>
        <v>0.19</v>
      </c>
      <c r="C707">
        <v>-540.07000000000005</v>
      </c>
      <c r="D707">
        <f>INDEX([4]Treasury!B:B,MATCH('Figure 3.F.1.Panel 2'!A707,[4]Treasury!A:A,0))</f>
        <v>2.75</v>
      </c>
      <c r="E707">
        <v>4.31456570065302</v>
      </c>
    </row>
    <row r="708" spans="1:5">
      <c r="A708" s="7">
        <v>40479</v>
      </c>
      <c r="B708">
        <f>INDEX('[4]Fed Funds rate'!B:B,MATCH('Figure 3.F.1.Panel 2'!A708,'[4]Fed Funds rate'!A:A,0))</f>
        <v>0.19</v>
      </c>
      <c r="C708">
        <v>-541.03</v>
      </c>
      <c r="D708">
        <f>INDEX([4]Treasury!B:B,MATCH('Figure 3.F.1.Panel 2'!A708,[4]Treasury!A:A,0))</f>
        <v>2.69</v>
      </c>
      <c r="E708">
        <v>4.47234261478558</v>
      </c>
    </row>
    <row r="709" spans="1:5">
      <c r="A709" s="7">
        <v>40480</v>
      </c>
      <c r="B709">
        <f>INDEX('[4]Fed Funds rate'!B:B,MATCH('Figure 3.F.1.Panel 2'!A709,'[4]Fed Funds rate'!A:A,0))</f>
        <v>0.2</v>
      </c>
      <c r="C709">
        <v>-541.74</v>
      </c>
      <c r="D709">
        <f>INDEX([4]Treasury!B:B,MATCH('Figure 3.F.1.Panel 2'!A709,[4]Treasury!A:A,0))</f>
        <v>2.63</v>
      </c>
      <c r="E709">
        <v>4.5836680044434299</v>
      </c>
    </row>
    <row r="710" spans="1:5">
      <c r="A710" s="7">
        <v>40483</v>
      </c>
      <c r="B710">
        <f>INDEX('[4]Fed Funds rate'!B:B,MATCH('Figure 3.F.1.Panel 2'!A710,'[4]Fed Funds rate'!A:A,0))</f>
        <v>0.2</v>
      </c>
      <c r="C710">
        <v>-543.02</v>
      </c>
      <c r="D710">
        <f>INDEX([4]Treasury!B:B,MATCH('Figure 3.F.1.Panel 2'!A710,[4]Treasury!A:A,0))</f>
        <v>2.66</v>
      </c>
      <c r="E710">
        <v>4.79984554638167</v>
      </c>
    </row>
    <row r="711" spans="1:5">
      <c r="A711" s="7">
        <v>40484</v>
      </c>
      <c r="B711">
        <f>INDEX('[4]Fed Funds rate'!B:B,MATCH('Figure 3.F.1.Panel 2'!A711,'[4]Fed Funds rate'!A:A,0))</f>
        <v>0.2</v>
      </c>
      <c r="C711">
        <v>-544.20000000000005</v>
      </c>
      <c r="D711">
        <f>INDEX([4]Treasury!B:B,MATCH('Figure 3.F.1.Panel 2'!A711,[4]Treasury!A:A,0))</f>
        <v>2.63</v>
      </c>
      <c r="E711">
        <v>4.9970938225089796</v>
      </c>
    </row>
    <row r="712" spans="1:5">
      <c r="A712" s="7">
        <v>40485</v>
      </c>
      <c r="B712">
        <f>INDEX('[4]Fed Funds rate'!B:B,MATCH('Figure 3.F.1.Panel 2'!A712,'[4]Fed Funds rate'!A:A,0))</f>
        <v>0.2</v>
      </c>
      <c r="C712">
        <v>-544.91999999999996</v>
      </c>
      <c r="D712">
        <f>INDEX([4]Treasury!B:B,MATCH('Figure 3.F.1.Panel 2'!A712,[4]Treasury!A:A,0))</f>
        <v>2.67</v>
      </c>
      <c r="E712">
        <v>5.1094917641905697</v>
      </c>
    </row>
    <row r="713" spans="1:5">
      <c r="A713" s="7">
        <v>40486</v>
      </c>
      <c r="B713">
        <f>INDEX('[4]Fed Funds rate'!B:B,MATCH('Figure 3.F.1.Panel 2'!A713,'[4]Fed Funds rate'!A:A,0))</f>
        <v>0.19</v>
      </c>
      <c r="C713">
        <v>-548.39</v>
      </c>
      <c r="D713">
        <f>INDEX([4]Treasury!B:B,MATCH('Figure 3.F.1.Panel 2'!A713,[4]Treasury!A:A,0))</f>
        <v>2.5299999999999998</v>
      </c>
      <c r="E713">
        <v>5.7244449062987997</v>
      </c>
    </row>
    <row r="714" spans="1:5">
      <c r="A714" s="7">
        <v>40487</v>
      </c>
      <c r="B714">
        <f>INDEX('[4]Fed Funds rate'!B:B,MATCH('Figure 3.F.1.Panel 2'!A714,'[4]Fed Funds rate'!A:A,0))</f>
        <v>0.18</v>
      </c>
      <c r="C714">
        <v>-547.55999999999995</v>
      </c>
      <c r="D714">
        <f>INDEX([4]Treasury!B:B,MATCH('Figure 3.F.1.Panel 2'!A714,[4]Treasury!A:A,0))</f>
        <v>2.58</v>
      </c>
      <c r="E714">
        <v>5.5531597595744397</v>
      </c>
    </row>
    <row r="715" spans="1:5">
      <c r="A715" s="7">
        <v>40490</v>
      </c>
      <c r="B715">
        <f>INDEX('[4]Fed Funds rate'!B:B,MATCH('Figure 3.F.1.Panel 2'!A715,'[4]Fed Funds rate'!A:A,0))</f>
        <v>0.18</v>
      </c>
      <c r="C715">
        <v>-545.29999999999995</v>
      </c>
      <c r="D715">
        <f>INDEX([4]Treasury!B:B,MATCH('Figure 3.F.1.Panel 2'!A715,[4]Treasury!A:A,0))</f>
        <v>2.6</v>
      </c>
      <c r="E715">
        <v>5.1197474069098199</v>
      </c>
    </row>
    <row r="716" spans="1:5">
      <c r="A716" s="7">
        <v>40491</v>
      </c>
      <c r="B716">
        <f>INDEX('[4]Fed Funds rate'!B:B,MATCH('Figure 3.F.1.Panel 2'!A716,'[4]Fed Funds rate'!A:A,0))</f>
        <v>0.17</v>
      </c>
      <c r="C716">
        <v>-543.34</v>
      </c>
      <c r="D716">
        <f>INDEX([4]Treasury!B:B,MATCH('Figure 3.F.1.Panel 2'!A716,[4]Treasury!A:A,0))</f>
        <v>2.72</v>
      </c>
      <c r="E716">
        <v>4.7398469214343697</v>
      </c>
    </row>
    <row r="717" spans="1:5">
      <c r="A717" s="7">
        <v>40492</v>
      </c>
      <c r="B717">
        <f>INDEX('[4]Fed Funds rate'!B:B,MATCH('Figure 3.F.1.Panel 2'!A717,'[4]Fed Funds rate'!A:A,0))</f>
        <v>0.17</v>
      </c>
      <c r="C717">
        <v>-540.14</v>
      </c>
      <c r="D717">
        <f>INDEX([4]Treasury!B:B,MATCH('Figure 3.F.1.Panel 2'!A717,[4]Treasury!A:A,0))</f>
        <v>2.65</v>
      </c>
      <c r="E717">
        <v>4.12933843338703</v>
      </c>
    </row>
    <row r="718" spans="1:5">
      <c r="A718" s="7">
        <v>40494</v>
      </c>
      <c r="B718">
        <f>INDEX('[4]Fed Funds rate'!B:B,MATCH('Figure 3.F.1.Panel 2'!A718,'[4]Fed Funds rate'!A:A,0))</f>
        <v>0.19</v>
      </c>
      <c r="C718">
        <v>-537.51</v>
      </c>
      <c r="D718">
        <f>INDEX([4]Treasury!B:B,MATCH('Figure 3.F.1.Panel 2'!A718,[4]Treasury!A:A,0))</f>
        <v>2.76</v>
      </c>
      <c r="E718">
        <v>3.62142113228458</v>
      </c>
    </row>
    <row r="719" spans="1:5">
      <c r="A719" s="7">
        <v>40497</v>
      </c>
      <c r="B719">
        <f>INDEX('[4]Fed Funds rate'!B:B,MATCH('Figure 3.F.1.Panel 2'!A719,'[4]Fed Funds rate'!A:A,0))</f>
        <v>0.21</v>
      </c>
      <c r="C719">
        <v>-533.82000000000005</v>
      </c>
      <c r="D719">
        <f>INDEX([4]Treasury!B:B,MATCH('Figure 3.F.1.Panel 2'!A719,[4]Treasury!A:A,0))</f>
        <v>2.92</v>
      </c>
      <c r="E719">
        <v>2.9127380883456899</v>
      </c>
    </row>
    <row r="720" spans="1:5">
      <c r="A720" s="7">
        <v>40498</v>
      </c>
      <c r="B720">
        <f>INDEX('[4]Fed Funds rate'!B:B,MATCH('Figure 3.F.1.Panel 2'!A720,'[4]Fed Funds rate'!A:A,0))</f>
        <v>0.21</v>
      </c>
      <c r="C720">
        <v>-529.72</v>
      </c>
      <c r="D720">
        <f>INDEX([4]Treasury!B:B,MATCH('Figure 3.F.1.Panel 2'!A720,[4]Treasury!A:A,0))</f>
        <v>2.85</v>
      </c>
      <c r="E720">
        <v>2.1219075850486799</v>
      </c>
    </row>
    <row r="721" spans="1:5">
      <c r="A721" s="7">
        <v>40499</v>
      </c>
      <c r="B721">
        <f>INDEX('[4]Fed Funds rate'!B:B,MATCH('Figure 3.F.1.Panel 2'!A721,'[4]Fed Funds rate'!A:A,0))</f>
        <v>0.2</v>
      </c>
      <c r="C721">
        <v>-531.41999999999996</v>
      </c>
      <c r="D721">
        <f>INDEX([4]Treasury!B:B,MATCH('Figure 3.F.1.Panel 2'!A721,[4]Treasury!A:A,0))</f>
        <v>2.89</v>
      </c>
      <c r="E721">
        <v>2.4225016077629098</v>
      </c>
    </row>
    <row r="722" spans="1:5">
      <c r="A722" s="7">
        <v>40500</v>
      </c>
      <c r="B722">
        <f>INDEX('[4]Fed Funds rate'!B:B,MATCH('Figure 3.F.1.Panel 2'!A722,'[4]Fed Funds rate'!A:A,0))</f>
        <v>0.2</v>
      </c>
      <c r="C722">
        <v>-532</v>
      </c>
      <c r="D722">
        <f>INDEX([4]Treasury!B:B,MATCH('Figure 3.F.1.Panel 2'!A722,[4]Treasury!A:A,0))</f>
        <v>2.9</v>
      </c>
      <c r="E722">
        <v>2.51176754556047</v>
      </c>
    </row>
    <row r="723" spans="1:5">
      <c r="A723" s="7">
        <v>40501</v>
      </c>
      <c r="B723">
        <f>INDEX('[4]Fed Funds rate'!B:B,MATCH('Figure 3.F.1.Panel 2'!A723,'[4]Fed Funds rate'!A:A,0))</f>
        <v>0.21</v>
      </c>
      <c r="C723">
        <v>-532.26</v>
      </c>
      <c r="D723">
        <f>INDEX([4]Treasury!B:B,MATCH('Figure 3.F.1.Panel 2'!A723,[4]Treasury!A:A,0))</f>
        <v>2.88</v>
      </c>
      <c r="E723">
        <v>2.54081198160622</v>
      </c>
    </row>
    <row r="724" spans="1:5">
      <c r="A724" s="7">
        <v>40504</v>
      </c>
      <c r="B724">
        <f>INDEX('[4]Fed Funds rate'!B:B,MATCH('Figure 3.F.1.Panel 2'!A724,'[4]Fed Funds rate'!A:A,0))</f>
        <v>0.19</v>
      </c>
      <c r="C724">
        <v>-532.78</v>
      </c>
      <c r="D724">
        <f>INDEX([4]Treasury!B:B,MATCH('Figure 3.F.1.Panel 2'!A724,[4]Treasury!A:A,0))</f>
        <v>2.8</v>
      </c>
      <c r="E724">
        <v>2.6186453842974502</v>
      </c>
    </row>
    <row r="725" spans="1:5">
      <c r="A725" s="7">
        <v>40505</v>
      </c>
      <c r="B725">
        <f>INDEX('[4]Fed Funds rate'!B:B,MATCH('Figure 3.F.1.Panel 2'!A725,'[4]Fed Funds rate'!A:A,0))</f>
        <v>0.2</v>
      </c>
      <c r="C725">
        <v>-531.41999999999996</v>
      </c>
      <c r="D725">
        <f>INDEX([4]Treasury!B:B,MATCH('Figure 3.F.1.Panel 2'!A725,[4]Treasury!A:A,0))</f>
        <v>2.77</v>
      </c>
      <c r="E725">
        <v>2.3432389579772899</v>
      </c>
    </row>
    <row r="726" spans="1:5">
      <c r="A726" s="7">
        <v>40506</v>
      </c>
      <c r="B726">
        <f>INDEX('[4]Fed Funds rate'!B:B,MATCH('Figure 3.F.1.Panel 2'!A726,'[4]Fed Funds rate'!A:A,0))</f>
        <v>0.2</v>
      </c>
      <c r="C726">
        <v>-531.11</v>
      </c>
      <c r="D726">
        <f>INDEX([4]Treasury!B:B,MATCH('Figure 3.F.1.Panel 2'!A726,[4]Treasury!A:A,0))</f>
        <v>2.93</v>
      </c>
      <c r="E726">
        <v>2.26507271725677</v>
      </c>
    </row>
    <row r="727" spans="1:5">
      <c r="A727" s="7">
        <v>40511</v>
      </c>
      <c r="B727">
        <f>INDEX('[4]Fed Funds rate'!B:B,MATCH('Figure 3.F.1.Panel 2'!A727,'[4]Fed Funds rate'!A:A,0))</f>
        <v>0.2</v>
      </c>
      <c r="C727">
        <v>-527.07000000000005</v>
      </c>
      <c r="D727">
        <f>INDEX([4]Treasury!B:B,MATCH('Figure 3.F.1.Panel 2'!A727,[4]Treasury!A:A,0))</f>
        <v>2.84</v>
      </c>
      <c r="E727">
        <v>1.48167915464739</v>
      </c>
    </row>
    <row r="728" spans="1:5">
      <c r="A728" s="7">
        <v>40512</v>
      </c>
      <c r="B728">
        <f>INDEX('[4]Fed Funds rate'!B:B,MATCH('Figure 3.F.1.Panel 2'!A728,'[4]Fed Funds rate'!A:A,0))</f>
        <v>0.2</v>
      </c>
      <c r="C728">
        <v>-524.49</v>
      </c>
      <c r="D728">
        <f>INDEX([4]Treasury!B:B,MATCH('Figure 3.F.1.Panel 2'!A728,[4]Treasury!A:A,0))</f>
        <v>2.81</v>
      </c>
      <c r="E728">
        <v>0.97116426911907106</v>
      </c>
    </row>
    <row r="729" spans="1:5">
      <c r="A729" s="7">
        <v>40513</v>
      </c>
      <c r="B729">
        <f>INDEX('[4]Fed Funds rate'!B:B,MATCH('Figure 3.F.1.Panel 2'!A729,'[4]Fed Funds rate'!A:A,0))</f>
        <v>0.2</v>
      </c>
      <c r="C729">
        <v>-526.4</v>
      </c>
      <c r="D729">
        <f>INDEX([4]Treasury!B:B,MATCH('Figure 3.F.1.Panel 2'!A729,[4]Treasury!A:A,0))</f>
        <v>2.97</v>
      </c>
      <c r="E729">
        <v>1.3148520029292201</v>
      </c>
    </row>
    <row r="730" spans="1:5">
      <c r="A730" s="7">
        <v>40514</v>
      </c>
      <c r="B730">
        <f>INDEX('[4]Fed Funds rate'!B:B,MATCH('Figure 3.F.1.Panel 2'!A730,'[4]Fed Funds rate'!A:A,0))</f>
        <v>0.19</v>
      </c>
      <c r="C730">
        <v>-528.17999999999995</v>
      </c>
      <c r="D730">
        <f>INDEX([4]Treasury!B:B,MATCH('Figure 3.F.1.Panel 2'!A730,[4]Treasury!A:A,0))</f>
        <v>3.01</v>
      </c>
      <c r="E730">
        <v>1.63261368223879</v>
      </c>
    </row>
    <row r="731" spans="1:5">
      <c r="A731" s="7">
        <v>40515</v>
      </c>
      <c r="B731">
        <f>INDEX('[4]Fed Funds rate'!B:B,MATCH('Figure 3.F.1.Panel 2'!A731,'[4]Fed Funds rate'!A:A,0))</f>
        <v>0.18</v>
      </c>
      <c r="C731">
        <v>-530.58000000000004</v>
      </c>
      <c r="D731">
        <f>INDEX([4]Treasury!B:B,MATCH('Figure 3.F.1.Panel 2'!A731,[4]Treasury!A:A,0))</f>
        <v>3.03</v>
      </c>
      <c r="E731">
        <v>2.0661614945353199</v>
      </c>
    </row>
    <row r="732" spans="1:5">
      <c r="A732" s="7">
        <v>40518</v>
      </c>
      <c r="B732">
        <f>INDEX('[4]Fed Funds rate'!B:B,MATCH('Figure 3.F.1.Panel 2'!A732,'[4]Fed Funds rate'!A:A,0))</f>
        <v>0.18</v>
      </c>
      <c r="C732">
        <v>-531.27</v>
      </c>
      <c r="D732">
        <f>INDEX([4]Treasury!B:B,MATCH('Figure 3.F.1.Panel 2'!A732,[4]Treasury!A:A,0))</f>
        <v>2.95</v>
      </c>
      <c r="E732">
        <v>2.1763101637542301</v>
      </c>
    </row>
    <row r="733" spans="1:5">
      <c r="A733" s="7">
        <v>40519</v>
      </c>
      <c r="B733">
        <f>INDEX('[4]Fed Funds rate'!B:B,MATCH('Figure 3.F.1.Panel 2'!A733,'[4]Fed Funds rate'!A:A,0))</f>
        <v>0.17</v>
      </c>
      <c r="C733">
        <v>-530.91</v>
      </c>
      <c r="D733">
        <f>INDEX([4]Treasury!B:B,MATCH('Figure 3.F.1.Panel 2'!A733,[4]Treasury!A:A,0))</f>
        <v>3.15</v>
      </c>
      <c r="E733">
        <v>2.0887121236064501</v>
      </c>
    </row>
    <row r="734" spans="1:5">
      <c r="A734" s="7">
        <v>40520</v>
      </c>
      <c r="B734">
        <f>INDEX('[4]Fed Funds rate'!B:B,MATCH('Figure 3.F.1.Panel 2'!A734,'[4]Fed Funds rate'!A:A,0))</f>
        <v>0.17</v>
      </c>
      <c r="C734">
        <v>-527.11</v>
      </c>
      <c r="D734">
        <f>INDEX([4]Treasury!B:B,MATCH('Figure 3.F.1.Panel 2'!A734,[4]Treasury!A:A,0))</f>
        <v>3.26</v>
      </c>
      <c r="E734">
        <v>1.3505735057502699</v>
      </c>
    </row>
    <row r="735" spans="1:5">
      <c r="A735" s="7">
        <v>40521</v>
      </c>
      <c r="B735">
        <f>INDEX('[4]Fed Funds rate'!B:B,MATCH('Figure 3.F.1.Panel 2'!A735,'[4]Fed Funds rate'!A:A,0))</f>
        <v>0.16</v>
      </c>
      <c r="C735">
        <v>-527.54999999999995</v>
      </c>
      <c r="D735">
        <f>INDEX([4]Treasury!B:B,MATCH('Figure 3.F.1.Panel 2'!A735,[4]Treasury!A:A,0))</f>
        <v>3.23</v>
      </c>
      <c r="E735">
        <v>1.4142003920911701</v>
      </c>
    </row>
    <row r="736" spans="1:5">
      <c r="A736" s="7">
        <v>40522</v>
      </c>
      <c r="B736">
        <f>INDEX('[4]Fed Funds rate'!B:B,MATCH('Figure 3.F.1.Panel 2'!A736,'[4]Fed Funds rate'!A:A,0))</f>
        <v>0.16</v>
      </c>
      <c r="C736">
        <v>-526.84</v>
      </c>
      <c r="D736">
        <f>INDEX([4]Treasury!B:B,MATCH('Figure 3.F.1.Panel 2'!A736,[4]Treasury!A:A,0))</f>
        <v>3.32</v>
      </c>
      <c r="E736">
        <v>1.25971330877121</v>
      </c>
    </row>
    <row r="737" spans="1:5">
      <c r="A737" s="7">
        <v>40525</v>
      </c>
      <c r="B737">
        <f>INDEX('[4]Fed Funds rate'!B:B,MATCH('Figure 3.F.1.Panel 2'!A737,'[4]Fed Funds rate'!A:A,0))</f>
        <v>0.17</v>
      </c>
      <c r="C737">
        <v>-525.76</v>
      </c>
      <c r="D737">
        <f>INDEX([4]Treasury!B:B,MATCH('Figure 3.F.1.Panel 2'!A737,[4]Treasury!A:A,0))</f>
        <v>3.29</v>
      </c>
      <c r="E737">
        <v>1.0346953371374601</v>
      </c>
    </row>
    <row r="738" spans="1:5">
      <c r="A738" s="7">
        <v>40526</v>
      </c>
      <c r="B738">
        <f>INDEX('[4]Fed Funds rate'!B:B,MATCH('Figure 3.F.1.Panel 2'!A738,'[4]Fed Funds rate'!A:A,0))</f>
        <v>0.19</v>
      </c>
      <c r="C738">
        <v>-524.59</v>
      </c>
      <c r="D738">
        <f>INDEX([4]Treasury!B:B,MATCH('Figure 3.F.1.Panel 2'!A738,[4]Treasury!A:A,0))</f>
        <v>3.49</v>
      </c>
      <c r="E738">
        <v>0.79210091442484998</v>
      </c>
    </row>
    <row r="739" spans="1:5">
      <c r="A739" s="7">
        <v>40527</v>
      </c>
      <c r="B739">
        <f>INDEX('[4]Fed Funds rate'!B:B,MATCH('Figure 3.F.1.Panel 2'!A739,'[4]Fed Funds rate'!A:A,0))</f>
        <v>0.2</v>
      </c>
      <c r="C739">
        <v>-520.44000000000005</v>
      </c>
      <c r="D739">
        <f>INDEX([4]Treasury!B:B,MATCH('Figure 3.F.1.Panel 2'!A739,[4]Treasury!A:A,0))</f>
        <v>3.53</v>
      </c>
      <c r="E739">
        <v>-2.1949986191884801E-2</v>
      </c>
    </row>
    <row r="740" spans="1:5">
      <c r="A740" s="7">
        <v>40528</v>
      </c>
      <c r="B740">
        <f>INDEX('[4]Fed Funds rate'!B:B,MATCH('Figure 3.F.1.Panel 2'!A740,'[4]Fed Funds rate'!A:A,0))</f>
        <v>0.2</v>
      </c>
      <c r="C740">
        <v>-517.76</v>
      </c>
      <c r="D740">
        <f>INDEX([4]Treasury!B:B,MATCH('Figure 3.F.1.Panel 2'!A740,[4]Treasury!A:A,0))</f>
        <v>3.47</v>
      </c>
      <c r="E740">
        <v>-0.55804016401577805</v>
      </c>
    </row>
    <row r="741" spans="1:5">
      <c r="A741" s="7">
        <v>40529</v>
      </c>
      <c r="B741">
        <f>INDEX('[4]Fed Funds rate'!B:B,MATCH('Figure 3.F.1.Panel 2'!A741,'[4]Fed Funds rate'!A:A,0))</f>
        <v>0.2</v>
      </c>
      <c r="C741">
        <v>-518.66999999999996</v>
      </c>
      <c r="D741">
        <f>INDEX([4]Treasury!B:B,MATCH('Figure 3.F.1.Panel 2'!A741,[4]Treasury!A:A,0))</f>
        <v>3.33</v>
      </c>
      <c r="E741">
        <v>-0.40224788924490401</v>
      </c>
    </row>
    <row r="742" spans="1:5">
      <c r="A742" s="7">
        <v>40532</v>
      </c>
      <c r="B742">
        <f>INDEX('[4]Fed Funds rate'!B:B,MATCH('Figure 3.F.1.Panel 2'!A742,'[4]Fed Funds rate'!A:A,0))</f>
        <v>0.21</v>
      </c>
      <c r="C742">
        <v>-519.59</v>
      </c>
      <c r="D742">
        <f>INDEX([4]Treasury!B:B,MATCH('Figure 3.F.1.Panel 2'!A742,[4]Treasury!A:A,0))</f>
        <v>3.36</v>
      </c>
      <c r="E742">
        <v>-0.24483852743878701</v>
      </c>
    </row>
    <row r="743" spans="1:5">
      <c r="A743" s="7">
        <v>40533</v>
      </c>
      <c r="B743">
        <f>INDEX('[4]Fed Funds rate'!B:B,MATCH('Figure 3.F.1.Panel 2'!A743,'[4]Fed Funds rate'!A:A,0))</f>
        <v>0.2</v>
      </c>
      <c r="C743">
        <v>-520.34</v>
      </c>
      <c r="D743">
        <f>INDEX([4]Treasury!B:B,MATCH('Figure 3.F.1.Panel 2'!A743,[4]Treasury!A:A,0))</f>
        <v>3.35</v>
      </c>
      <c r="E743">
        <v>-0.120407990367425</v>
      </c>
    </row>
    <row r="744" spans="1:5">
      <c r="A744" s="7">
        <v>40534</v>
      </c>
      <c r="B744">
        <f>INDEX('[4]Fed Funds rate'!B:B,MATCH('Figure 3.F.1.Panel 2'!A744,'[4]Fed Funds rate'!A:A,0))</f>
        <v>0.19</v>
      </c>
      <c r="C744">
        <v>-521.29999999999995</v>
      </c>
      <c r="D744">
        <f>INDEX([4]Treasury!B:B,MATCH('Figure 3.F.1.Panel 2'!A744,[4]Treasury!A:A,0))</f>
        <v>3.36</v>
      </c>
      <c r="E744">
        <v>4.4107113310474198E-2</v>
      </c>
    </row>
    <row r="745" spans="1:5">
      <c r="A745" s="7">
        <v>40535</v>
      </c>
      <c r="B745">
        <f>INDEX('[4]Fed Funds rate'!B:B,MATCH('Figure 3.F.1.Panel 2'!A745,'[4]Fed Funds rate'!A:A,0))</f>
        <v>0.19</v>
      </c>
      <c r="C745">
        <v>-521.75</v>
      </c>
      <c r="D745">
        <f>INDEX([4]Treasury!B:B,MATCH('Figure 3.F.1.Panel 2'!A745,[4]Treasury!A:A,0))</f>
        <v>3.41</v>
      </c>
      <c r="E745">
        <v>0.11058316346293399</v>
      </c>
    </row>
    <row r="746" spans="1:5">
      <c r="A746" s="7">
        <v>40539</v>
      </c>
      <c r="B746">
        <f>INDEX('[4]Fed Funds rate'!B:B,MATCH('Figure 3.F.1.Panel 2'!A746,'[4]Fed Funds rate'!A:A,0))</f>
        <v>0.19</v>
      </c>
      <c r="C746">
        <v>-521.47</v>
      </c>
      <c r="D746">
        <f>INDEX([4]Treasury!B:B,MATCH('Figure 3.F.1.Panel 2'!A746,[4]Treasury!A:A,0))</f>
        <v>3.36</v>
      </c>
      <c r="E746">
        <v>3.7094141208740397E-2</v>
      </c>
    </row>
    <row r="747" spans="1:5">
      <c r="A747" s="7">
        <v>40540</v>
      </c>
      <c r="B747">
        <f>INDEX('[4]Fed Funds rate'!B:B,MATCH('Figure 3.F.1.Panel 2'!A747,'[4]Fed Funds rate'!A:A,0))</f>
        <v>0.18</v>
      </c>
      <c r="C747">
        <v>-521.34</v>
      </c>
      <c r="D747">
        <f>INDEX([4]Treasury!B:B,MATCH('Figure 3.F.1.Panel 2'!A747,[4]Treasury!A:A,0))</f>
        <v>3.5</v>
      </c>
      <c r="E747">
        <v>-7.6472610977589197E-3</v>
      </c>
    </row>
    <row r="748" spans="1:5">
      <c r="A748" s="7">
        <v>40541</v>
      </c>
      <c r="B748">
        <f>INDEX('[4]Fed Funds rate'!B:B,MATCH('Figure 3.F.1.Panel 2'!A748,'[4]Fed Funds rate'!A:A,0))</f>
        <v>0.18</v>
      </c>
      <c r="C748">
        <v>-521.58000000000004</v>
      </c>
      <c r="D748">
        <f>INDEX([4]Treasury!B:B,MATCH('Figure 3.F.1.Panel 2'!A748,[4]Treasury!A:A,0))</f>
        <v>3.35</v>
      </c>
      <c r="E748">
        <v>1.8568895537669002E-2</v>
      </c>
    </row>
    <row r="749" spans="1:5">
      <c r="A749" s="7">
        <v>40542</v>
      </c>
      <c r="B749">
        <f>INDEX('[4]Fed Funds rate'!B:B,MATCH('Figure 3.F.1.Panel 2'!A749,'[4]Fed Funds rate'!A:A,0))</f>
        <v>0.19</v>
      </c>
      <c r="C749">
        <v>-522.16</v>
      </c>
      <c r="D749">
        <f>INDEX([4]Treasury!B:B,MATCH('Figure 3.F.1.Panel 2'!A749,[4]Treasury!A:A,0))</f>
        <v>3.38</v>
      </c>
      <c r="E749">
        <v>0.10989953047885501</v>
      </c>
    </row>
    <row r="750" spans="1:5">
      <c r="A750" s="7">
        <v>40543</v>
      </c>
      <c r="B750">
        <f>INDEX('[4]Fed Funds rate'!B:B,MATCH('Figure 3.F.1.Panel 2'!A750,'[4]Fed Funds rate'!A:A,0))</f>
        <v>0.13</v>
      </c>
      <c r="C750">
        <v>-522.75</v>
      </c>
      <c r="D750">
        <f>INDEX([4]Treasury!B:B,MATCH('Figure 3.F.1.Panel 2'!A750,[4]Treasury!A:A,0))</f>
        <v>3.3</v>
      </c>
      <c r="E750">
        <v>0.20302006491465299</v>
      </c>
    </row>
    <row r="751" spans="1:5">
      <c r="A751" s="7">
        <v>40546</v>
      </c>
      <c r="B751">
        <f>INDEX('[4]Fed Funds rate'!B:B,MATCH('Figure 3.F.1.Panel 2'!A751,'[4]Fed Funds rate'!A:A,0))</f>
        <v>0.19</v>
      </c>
      <c r="C751">
        <v>-525.12</v>
      </c>
      <c r="D751">
        <f>INDEX([4]Treasury!B:B,MATCH('Figure 3.F.1.Panel 2'!A751,[4]Treasury!A:A,0))</f>
        <v>3.36</v>
      </c>
      <c r="E751">
        <v>0.63555946319229395</v>
      </c>
    </row>
    <row r="752" spans="1:5">
      <c r="A752" s="7">
        <v>40547</v>
      </c>
      <c r="B752">
        <f>INDEX('[4]Fed Funds rate'!B:B,MATCH('Figure 3.F.1.Panel 2'!A752,'[4]Fed Funds rate'!A:A,0))</f>
        <v>0.18</v>
      </c>
      <c r="C752">
        <v>-528.54999999999995</v>
      </c>
      <c r="D752">
        <f>INDEX([4]Treasury!B:B,MATCH('Figure 3.F.1.Panel 2'!A752,[4]Treasury!A:A,0))</f>
        <v>3.36</v>
      </c>
      <c r="E752">
        <v>1.26681223679929</v>
      </c>
    </row>
    <row r="753" spans="1:5">
      <c r="A753" s="7">
        <v>40548</v>
      </c>
      <c r="B753">
        <f>INDEX('[4]Fed Funds rate'!B:B,MATCH('Figure 3.F.1.Panel 2'!A753,'[4]Fed Funds rate'!A:A,0))</f>
        <v>0.18</v>
      </c>
      <c r="C753">
        <v>-526.63</v>
      </c>
      <c r="D753">
        <f>INDEX([4]Treasury!B:B,MATCH('Figure 3.F.1.Panel 2'!A753,[4]Treasury!A:A,0))</f>
        <v>3.5</v>
      </c>
      <c r="E753">
        <v>0.88308592920225204</v>
      </c>
    </row>
    <row r="754" spans="1:5">
      <c r="A754" s="7">
        <v>40549</v>
      </c>
      <c r="B754">
        <f>INDEX('[4]Fed Funds rate'!B:B,MATCH('Figure 3.F.1.Panel 2'!A754,'[4]Fed Funds rate'!A:A,0))</f>
        <v>0.17</v>
      </c>
      <c r="C754">
        <v>-525.87</v>
      </c>
      <c r="D754">
        <f>INDEX([4]Treasury!B:B,MATCH('Figure 3.F.1.Panel 2'!A754,[4]Treasury!A:A,0))</f>
        <v>3.44</v>
      </c>
      <c r="E754">
        <v>0.71886120265685305</v>
      </c>
    </row>
    <row r="755" spans="1:5">
      <c r="A755" s="7">
        <v>40550</v>
      </c>
      <c r="B755">
        <f>INDEX('[4]Fed Funds rate'!B:B,MATCH('Figure 3.F.1.Panel 2'!A755,'[4]Fed Funds rate'!A:A,0))</f>
        <v>0.17</v>
      </c>
      <c r="C755">
        <v>-525.46</v>
      </c>
      <c r="D755">
        <f>INDEX([4]Treasury!B:B,MATCH('Figure 3.F.1.Panel 2'!A755,[4]Treasury!A:A,0))</f>
        <v>3.34</v>
      </c>
      <c r="E755">
        <v>0.62105841207892298</v>
      </c>
    </row>
    <row r="756" spans="1:5">
      <c r="A756" s="7">
        <v>40553</v>
      </c>
      <c r="B756">
        <f>INDEX('[4]Fed Funds rate'!B:B,MATCH('Figure 3.F.1.Panel 2'!A756,'[4]Fed Funds rate'!A:A,0))</f>
        <v>0.17</v>
      </c>
      <c r="C756">
        <v>-524.89</v>
      </c>
      <c r="D756">
        <f>INDEX([4]Treasury!B:B,MATCH('Figure 3.F.1.Panel 2'!A756,[4]Treasury!A:A,0))</f>
        <v>3.32</v>
      </c>
      <c r="E756">
        <v>0.49271711302446802</v>
      </c>
    </row>
    <row r="757" spans="1:5">
      <c r="A757" s="7">
        <v>40554</v>
      </c>
      <c r="B757">
        <f>INDEX('[4]Fed Funds rate'!B:B,MATCH('Figure 3.F.1.Panel 2'!A757,'[4]Fed Funds rate'!A:A,0))</f>
        <v>0.17</v>
      </c>
      <c r="C757">
        <v>-525.76</v>
      </c>
      <c r="D757">
        <f>INDEX([4]Treasury!B:B,MATCH('Figure 3.F.1.Panel 2'!A757,[4]Treasury!A:A,0))</f>
        <v>3.37</v>
      </c>
      <c r="E757">
        <v>0.63852318316560197</v>
      </c>
    </row>
    <row r="758" spans="1:5">
      <c r="A758" s="7">
        <v>40555</v>
      </c>
      <c r="B758">
        <f>INDEX('[4]Fed Funds rate'!B:B,MATCH('Figure 3.F.1.Panel 2'!A758,'[4]Fed Funds rate'!A:A,0))</f>
        <v>0.16</v>
      </c>
      <c r="C758">
        <v>-526.67999999999995</v>
      </c>
      <c r="D758">
        <f>INDEX([4]Treasury!B:B,MATCH('Figure 3.F.1.Panel 2'!A758,[4]Treasury!A:A,0))</f>
        <v>3.4</v>
      </c>
      <c r="E758">
        <v>0.79354962223157999</v>
      </c>
    </row>
    <row r="759" spans="1:5">
      <c r="A759" s="7">
        <v>40556</v>
      </c>
      <c r="B759">
        <f>INDEX('[4]Fed Funds rate'!B:B,MATCH('Figure 3.F.1.Panel 2'!A759,'[4]Fed Funds rate'!A:A,0))</f>
        <v>0.16</v>
      </c>
      <c r="C759">
        <v>-527.26</v>
      </c>
      <c r="D759">
        <f>INDEX([4]Treasury!B:B,MATCH('Figure 3.F.1.Panel 2'!A759,[4]Treasury!A:A,0))</f>
        <v>3.34</v>
      </c>
      <c r="E759">
        <v>0.88380770754758897</v>
      </c>
    </row>
    <row r="760" spans="1:5">
      <c r="A760" s="7">
        <v>40557</v>
      </c>
      <c r="B760">
        <f>INDEX('[4]Fed Funds rate'!B:B,MATCH('Figure 3.F.1.Panel 2'!A760,'[4]Fed Funds rate'!A:A,0))</f>
        <v>0.16</v>
      </c>
      <c r="C760">
        <v>-527.04999999999995</v>
      </c>
      <c r="D760">
        <f>INDEX([4]Treasury!B:B,MATCH('Figure 3.F.1.Panel 2'!A760,[4]Treasury!A:A,0))</f>
        <v>3.35</v>
      </c>
      <c r="E760">
        <v>0.82416641726240403</v>
      </c>
    </row>
    <row r="761" spans="1:5">
      <c r="A761" s="7">
        <v>40561</v>
      </c>
      <c r="B761">
        <f>INDEX('[4]Fed Funds rate'!B:B,MATCH('Figure 3.F.1.Panel 2'!A761,'[4]Fed Funds rate'!A:A,0))</f>
        <v>0.19</v>
      </c>
      <c r="C761">
        <v>-526.29</v>
      </c>
      <c r="D761">
        <f>INDEX([4]Treasury!B:B,MATCH('Figure 3.F.1.Panel 2'!A761,[4]Treasury!A:A,0))</f>
        <v>3.39</v>
      </c>
      <c r="E761">
        <v>0.66005900786785698</v>
      </c>
    </row>
    <row r="762" spans="1:5">
      <c r="A762" s="7">
        <v>40562</v>
      </c>
      <c r="B762">
        <f>INDEX('[4]Fed Funds rate'!B:B,MATCH('Figure 3.F.1.Panel 2'!A762,'[4]Fed Funds rate'!A:A,0))</f>
        <v>0.18</v>
      </c>
      <c r="C762">
        <v>-525.12</v>
      </c>
      <c r="D762">
        <f>INDEX([4]Treasury!B:B,MATCH('Figure 3.F.1.Panel 2'!A762,[4]Treasury!A:A,0))</f>
        <v>3.37</v>
      </c>
      <c r="E762">
        <v>0.41769644636769898</v>
      </c>
    </row>
    <row r="763" spans="1:5">
      <c r="A763" s="7">
        <v>40563</v>
      </c>
      <c r="B763">
        <f>INDEX('[4]Fed Funds rate'!B:B,MATCH('Figure 3.F.1.Panel 2'!A763,'[4]Fed Funds rate'!A:A,0))</f>
        <v>0.18</v>
      </c>
      <c r="C763">
        <v>-523.1</v>
      </c>
      <c r="D763">
        <f>INDEX([4]Treasury!B:B,MATCH('Figure 3.F.1.Panel 2'!A763,[4]Treasury!A:A,0))</f>
        <v>3.47</v>
      </c>
      <c r="E763">
        <v>1.2476813152488799E-2</v>
      </c>
    </row>
    <row r="764" spans="1:5">
      <c r="A764" s="7">
        <v>40564</v>
      </c>
      <c r="B764">
        <f>INDEX('[4]Fed Funds rate'!B:B,MATCH('Figure 3.F.1.Panel 2'!A764,'[4]Fed Funds rate'!A:A,0))</f>
        <v>0.17</v>
      </c>
      <c r="C764">
        <v>-523.26</v>
      </c>
      <c r="D764">
        <f>INDEX([4]Treasury!B:B,MATCH('Figure 3.F.1.Panel 2'!A764,[4]Treasury!A:A,0))</f>
        <v>3.44</v>
      </c>
      <c r="E764">
        <v>2.32554521555812E-2</v>
      </c>
    </row>
    <row r="765" spans="1:5">
      <c r="A765" s="7">
        <v>40567</v>
      </c>
      <c r="B765">
        <f>INDEX('[4]Fed Funds rate'!B:B,MATCH('Figure 3.F.1.Panel 2'!A765,'[4]Fed Funds rate'!A:A,0))</f>
        <v>0.18</v>
      </c>
      <c r="C765">
        <v>-524.23</v>
      </c>
      <c r="D765">
        <f>INDEX([4]Treasury!B:B,MATCH('Figure 3.F.1.Panel 2'!A765,[4]Treasury!A:A,0))</f>
        <v>3.43</v>
      </c>
      <c r="E765">
        <v>0.188656878358756</v>
      </c>
    </row>
    <row r="766" spans="1:5">
      <c r="A766" s="7">
        <v>40568</v>
      </c>
      <c r="B766">
        <f>INDEX('[4]Fed Funds rate'!B:B,MATCH('Figure 3.F.1.Panel 2'!A766,'[4]Fed Funds rate'!A:A,0))</f>
        <v>0.17</v>
      </c>
      <c r="C766">
        <v>-524.59</v>
      </c>
      <c r="D766">
        <f>INDEX([4]Treasury!B:B,MATCH('Figure 3.F.1.Panel 2'!A766,[4]Treasury!A:A,0))</f>
        <v>3.35</v>
      </c>
      <c r="E766">
        <v>0.23750251067383399</v>
      </c>
    </row>
    <row r="767" spans="1:5">
      <c r="A767" s="7">
        <v>40569</v>
      </c>
      <c r="B767">
        <f>INDEX('[4]Fed Funds rate'!B:B,MATCH('Figure 3.F.1.Panel 2'!A767,'[4]Fed Funds rate'!A:A,0))</f>
        <v>0.17</v>
      </c>
      <c r="C767">
        <v>-524.05999999999995</v>
      </c>
      <c r="D767">
        <f>INDEX([4]Treasury!B:B,MATCH('Figure 3.F.1.Panel 2'!A767,[4]Treasury!A:A,0))</f>
        <v>3.45</v>
      </c>
      <c r="E767">
        <v>0.11661752371958301</v>
      </c>
    </row>
    <row r="768" spans="1:5">
      <c r="A768" s="7">
        <v>40570</v>
      </c>
      <c r="B768">
        <f>INDEX('[4]Fed Funds rate'!B:B,MATCH('Figure 3.F.1.Panel 2'!A768,'[4]Fed Funds rate'!A:A,0))</f>
        <v>0.17</v>
      </c>
      <c r="C768">
        <v>-522.84</v>
      </c>
      <c r="D768">
        <f>INDEX([4]Treasury!B:B,MATCH('Figure 3.F.1.Panel 2'!A768,[4]Treasury!A:A,0))</f>
        <v>3.42</v>
      </c>
      <c r="E768">
        <v>-0.13625396409929599</v>
      </c>
    </row>
    <row r="769" spans="1:5">
      <c r="A769" s="7">
        <v>40571</v>
      </c>
      <c r="B769">
        <f>INDEX('[4]Fed Funds rate'!B:B,MATCH('Figure 3.F.1.Panel 2'!A769,'[4]Fed Funds rate'!A:A,0))</f>
        <v>0.17</v>
      </c>
      <c r="C769">
        <v>-519.15</v>
      </c>
      <c r="D769">
        <f>INDEX([4]Treasury!B:B,MATCH('Figure 3.F.1.Panel 2'!A769,[4]Treasury!A:A,0))</f>
        <v>3.36</v>
      </c>
      <c r="E769">
        <v>-0.86431908844974703</v>
      </c>
    </row>
    <row r="770" spans="1:5">
      <c r="A770" s="7">
        <v>40574</v>
      </c>
      <c r="B770">
        <f>INDEX('[4]Fed Funds rate'!B:B,MATCH('Figure 3.F.1.Panel 2'!A770,'[4]Fed Funds rate'!A:A,0))</f>
        <v>0.17</v>
      </c>
      <c r="C770">
        <v>-519.91</v>
      </c>
      <c r="D770">
        <f>INDEX([4]Treasury!B:B,MATCH('Figure 3.F.1.Panel 2'!A770,[4]Treasury!A:A,0))</f>
        <v>3.42</v>
      </c>
      <c r="E770">
        <v>-0.73783468934732299</v>
      </c>
    </row>
    <row r="771" spans="1:5">
      <c r="A771" s="7">
        <v>40575</v>
      </c>
      <c r="B771">
        <f>INDEX('[4]Fed Funds rate'!B:B,MATCH('Figure 3.F.1.Panel 2'!A771,'[4]Fed Funds rate'!A:A,0))</f>
        <v>0.18</v>
      </c>
      <c r="C771">
        <v>-522.70000000000005</v>
      </c>
      <c r="D771">
        <f>INDEX([4]Treasury!B:B,MATCH('Figure 3.F.1.Panel 2'!A771,[4]Treasury!A:A,0))</f>
        <v>3.48</v>
      </c>
      <c r="E771">
        <v>-0.22243946304809001</v>
      </c>
    </row>
    <row r="772" spans="1:5">
      <c r="A772" s="7">
        <v>40576</v>
      </c>
      <c r="B772">
        <f>INDEX('[4]Fed Funds rate'!B:B,MATCH('Figure 3.F.1.Panel 2'!A772,'[4]Fed Funds rate'!A:A,0))</f>
        <v>0.18</v>
      </c>
      <c r="C772">
        <v>-523.45000000000005</v>
      </c>
      <c r="D772">
        <f>INDEX([4]Treasury!B:B,MATCH('Figure 3.F.1.Panel 2'!A772,[4]Treasury!A:A,0))</f>
        <v>3.52</v>
      </c>
      <c r="E772">
        <v>-9.8857621157890194E-2</v>
      </c>
    </row>
    <row r="773" spans="1:5">
      <c r="A773" s="7">
        <v>40577</v>
      </c>
      <c r="B773">
        <f>INDEX('[4]Fed Funds rate'!B:B,MATCH('Figure 3.F.1.Panel 2'!A773,'[4]Fed Funds rate'!A:A,0))</f>
        <v>0.17</v>
      </c>
      <c r="C773">
        <v>-522.33000000000004</v>
      </c>
      <c r="D773">
        <f>INDEX([4]Treasury!B:B,MATCH('Figure 3.F.1.Panel 2'!A773,[4]Treasury!A:A,0))</f>
        <v>3.58</v>
      </c>
      <c r="E773">
        <v>-0.33285263963716699</v>
      </c>
    </row>
    <row r="774" spans="1:5">
      <c r="A774" s="7">
        <v>40578</v>
      </c>
      <c r="B774">
        <f>INDEX('[4]Fed Funds rate'!B:B,MATCH('Figure 3.F.1.Panel 2'!A774,'[4]Fed Funds rate'!A:A,0))</f>
        <v>0.17</v>
      </c>
      <c r="C774">
        <v>-521.47</v>
      </c>
      <c r="D774">
        <f>INDEX([4]Treasury!B:B,MATCH('Figure 3.F.1.Panel 2'!A774,[4]Treasury!A:A,0))</f>
        <v>3.68</v>
      </c>
      <c r="E774">
        <v>-0.51743563215256905</v>
      </c>
    </row>
    <row r="775" spans="1:5">
      <c r="A775" s="7">
        <v>40581</v>
      </c>
      <c r="B775">
        <f>INDEX('[4]Fed Funds rate'!B:B,MATCH('Figure 3.F.1.Panel 2'!A775,'[4]Fed Funds rate'!A:A,0))</f>
        <v>0.17</v>
      </c>
      <c r="C775">
        <v>-520.62</v>
      </c>
      <c r="D775">
        <f>INDEX([4]Treasury!B:B,MATCH('Figure 3.F.1.Panel 2'!A775,[4]Treasury!A:A,0))</f>
        <v>3.68</v>
      </c>
      <c r="E775">
        <v>-0.70036948326151105</v>
      </c>
    </row>
    <row r="776" spans="1:5">
      <c r="A776" s="7">
        <v>40582</v>
      </c>
      <c r="B776">
        <f>INDEX('[4]Fed Funds rate'!B:B,MATCH('Figure 3.F.1.Panel 2'!A776,'[4]Fed Funds rate'!A:A,0))</f>
        <v>0.16</v>
      </c>
      <c r="C776">
        <v>-520.37</v>
      </c>
      <c r="D776">
        <f>INDEX([4]Treasury!B:B,MATCH('Figure 3.F.1.Panel 2'!A776,[4]Treasury!A:A,0))</f>
        <v>3.75</v>
      </c>
      <c r="E776">
        <v>-0.76820047973671901</v>
      </c>
    </row>
    <row r="777" spans="1:5">
      <c r="A777" s="7">
        <v>40583</v>
      </c>
      <c r="B777">
        <f>INDEX('[4]Fed Funds rate'!B:B,MATCH('Figure 3.F.1.Panel 2'!A777,'[4]Fed Funds rate'!A:A,0))</f>
        <v>0.15</v>
      </c>
      <c r="C777">
        <v>-519.22</v>
      </c>
      <c r="D777">
        <f>INDEX([4]Treasury!B:B,MATCH('Figure 3.F.1.Panel 2'!A777,[4]Treasury!A:A,0))</f>
        <v>3.65</v>
      </c>
      <c r="E777">
        <v>-1.0092411120598399</v>
      </c>
    </row>
    <row r="778" spans="1:5">
      <c r="A778" s="7">
        <v>40584</v>
      </c>
      <c r="B778">
        <f>INDEX('[4]Fed Funds rate'!B:B,MATCH('Figure 3.F.1.Panel 2'!A778,'[4]Fed Funds rate'!A:A,0))</f>
        <v>0.15</v>
      </c>
      <c r="C778">
        <v>-517.79</v>
      </c>
      <c r="D778">
        <f>INDEX([4]Treasury!B:B,MATCH('Figure 3.F.1.Panel 2'!A778,[4]Treasury!A:A,0))</f>
        <v>3.7</v>
      </c>
      <c r="E778">
        <v>-1.3048333481583501</v>
      </c>
    </row>
    <row r="779" spans="1:5">
      <c r="A779" s="7">
        <v>40585</v>
      </c>
      <c r="B779">
        <f>INDEX('[4]Fed Funds rate'!B:B,MATCH('Figure 3.F.1.Panel 2'!A779,'[4]Fed Funds rate'!A:A,0))</f>
        <v>0.15</v>
      </c>
      <c r="C779">
        <v>-517.17999999999995</v>
      </c>
      <c r="D779">
        <f>INDEX([4]Treasury!B:B,MATCH('Figure 3.F.1.Panel 2'!A779,[4]Treasury!A:A,0))</f>
        <v>3.64</v>
      </c>
      <c r="E779">
        <v>-1.4425100115650999</v>
      </c>
    </row>
    <row r="780" spans="1:5">
      <c r="A780" s="7">
        <v>40588</v>
      </c>
      <c r="B780">
        <f>INDEX('[4]Fed Funds rate'!B:B,MATCH('Figure 3.F.1.Panel 2'!A780,'[4]Fed Funds rate'!A:A,0))</f>
        <v>0.15</v>
      </c>
      <c r="C780">
        <v>-516.83000000000004</v>
      </c>
      <c r="D780">
        <f>INDEX([4]Treasury!B:B,MATCH('Figure 3.F.1.Panel 2'!A780,[4]Treasury!A:A,0))</f>
        <v>3.62</v>
      </c>
      <c r="E780">
        <v>-1.53000613507288</v>
      </c>
    </row>
    <row r="781" spans="1:5">
      <c r="A781" s="7">
        <v>40589</v>
      </c>
      <c r="B781">
        <f>INDEX('[4]Fed Funds rate'!B:B,MATCH('Figure 3.F.1.Panel 2'!A781,'[4]Fed Funds rate'!A:A,0))</f>
        <v>0.16</v>
      </c>
      <c r="C781">
        <v>-516.14</v>
      </c>
      <c r="D781">
        <f>INDEX([4]Treasury!B:B,MATCH('Figure 3.F.1.Panel 2'!A781,[4]Treasury!A:A,0))</f>
        <v>3.61</v>
      </c>
      <c r="E781">
        <v>-1.68339971130899</v>
      </c>
    </row>
    <row r="782" spans="1:5">
      <c r="A782" s="7">
        <v>40590</v>
      </c>
      <c r="B782">
        <f>INDEX('[4]Fed Funds rate'!B:B,MATCH('Figure 3.F.1.Panel 2'!A782,'[4]Fed Funds rate'!A:A,0))</f>
        <v>0.15</v>
      </c>
      <c r="C782">
        <v>-517.54999999999995</v>
      </c>
      <c r="D782">
        <f>INDEX([4]Treasury!B:B,MATCH('Figure 3.F.1.Panel 2'!A782,[4]Treasury!A:A,0))</f>
        <v>3.62</v>
      </c>
      <c r="E782">
        <v>-1.43038835320521</v>
      </c>
    </row>
    <row r="783" spans="1:5">
      <c r="A783" s="7">
        <v>40591</v>
      </c>
      <c r="B783">
        <f>INDEX('[4]Fed Funds rate'!B:B,MATCH('Figure 3.F.1.Panel 2'!A783,'[4]Fed Funds rate'!A:A,0))</f>
        <v>0.15</v>
      </c>
      <c r="C783">
        <v>-518.84</v>
      </c>
      <c r="D783">
        <f>INDEX([4]Treasury!B:B,MATCH('Figure 3.F.1.Panel 2'!A783,[4]Treasury!A:A,0))</f>
        <v>3.58</v>
      </c>
      <c r="E783">
        <v>-1.20124474045189</v>
      </c>
    </row>
    <row r="784" spans="1:5">
      <c r="A784" s="7">
        <v>40592</v>
      </c>
      <c r="B784">
        <f>INDEX('[4]Fed Funds rate'!B:B,MATCH('Figure 3.F.1.Panel 2'!A784,'[4]Fed Funds rate'!A:A,0))</f>
        <v>0.15</v>
      </c>
      <c r="C784">
        <v>-518.69000000000005</v>
      </c>
      <c r="D784">
        <f>INDEX([4]Treasury!B:B,MATCH('Figure 3.F.1.Panel 2'!A784,[4]Treasury!A:A,0))</f>
        <v>3.59</v>
      </c>
      <c r="E784">
        <v>-1.2499567958655</v>
      </c>
    </row>
    <row r="785" spans="1:5">
      <c r="A785" s="7">
        <v>40596</v>
      </c>
      <c r="B785">
        <f>INDEX('[4]Fed Funds rate'!B:B,MATCH('Figure 3.F.1.Panel 2'!A785,'[4]Fed Funds rate'!A:A,0))</f>
        <v>0.15</v>
      </c>
      <c r="C785">
        <v>-518.15</v>
      </c>
      <c r="D785">
        <f>INDEX([4]Treasury!B:B,MATCH('Figure 3.F.1.Panel 2'!A785,[4]Treasury!A:A,0))</f>
        <v>3.46</v>
      </c>
      <c r="E785">
        <v>-1.37391635850644</v>
      </c>
    </row>
    <row r="786" spans="1:5">
      <c r="A786" s="7">
        <v>40597</v>
      </c>
      <c r="B786">
        <f>INDEX('[4]Fed Funds rate'!B:B,MATCH('Figure 3.F.1.Panel 2'!A786,'[4]Fed Funds rate'!A:A,0))</f>
        <v>0.15</v>
      </c>
      <c r="C786">
        <v>-518.02</v>
      </c>
      <c r="D786">
        <f>INDEX([4]Treasury!B:B,MATCH('Figure 3.F.1.Panel 2'!A786,[4]Treasury!A:A,0))</f>
        <v>3.49</v>
      </c>
      <c r="E786">
        <v>-1.41880534734502</v>
      </c>
    </row>
    <row r="787" spans="1:5">
      <c r="A787" s="7">
        <v>40598</v>
      </c>
      <c r="B787">
        <f>INDEX('[4]Fed Funds rate'!B:B,MATCH('Figure 3.F.1.Panel 2'!A787,'[4]Fed Funds rate'!A:A,0))</f>
        <v>0.15</v>
      </c>
      <c r="C787">
        <v>-518.6</v>
      </c>
      <c r="D787">
        <f>INDEX([4]Treasury!B:B,MATCH('Figure 3.F.1.Panel 2'!A787,[4]Treasury!A:A,0))</f>
        <v>3.46</v>
      </c>
      <c r="E787">
        <v>-1.3266994485555801</v>
      </c>
    </row>
    <row r="788" spans="1:5">
      <c r="A788" s="7">
        <v>40599</v>
      </c>
      <c r="B788">
        <f>INDEX('[4]Fed Funds rate'!B:B,MATCH('Figure 3.F.1.Panel 2'!A788,'[4]Fed Funds rate'!A:A,0))</f>
        <v>0.15</v>
      </c>
      <c r="C788">
        <v>-520.28</v>
      </c>
      <c r="D788">
        <f>INDEX([4]Treasury!B:B,MATCH('Figure 3.F.1.Panel 2'!A788,[4]Treasury!A:A,0))</f>
        <v>3.42</v>
      </c>
      <c r="E788">
        <v>-1.0230698705416901</v>
      </c>
    </row>
    <row r="789" spans="1:5">
      <c r="A789" s="7">
        <v>40602</v>
      </c>
      <c r="B789">
        <f>INDEX('[4]Fed Funds rate'!B:B,MATCH('Figure 3.F.1.Panel 2'!A789,'[4]Fed Funds rate'!A:A,0))</f>
        <v>0.16</v>
      </c>
      <c r="C789">
        <v>-521.44000000000005</v>
      </c>
      <c r="D789">
        <f>INDEX([4]Treasury!B:B,MATCH('Figure 3.F.1.Panel 2'!A789,[4]Treasury!A:A,0))</f>
        <v>3.42</v>
      </c>
      <c r="E789">
        <v>-0.82015678633467803</v>
      </c>
    </row>
    <row r="790" spans="1:5">
      <c r="A790" s="7">
        <v>40603</v>
      </c>
      <c r="B790">
        <f>INDEX('[4]Fed Funds rate'!B:B,MATCH('Figure 3.F.1.Panel 2'!A790,'[4]Fed Funds rate'!A:A,0))</f>
        <v>0.15</v>
      </c>
      <c r="C790">
        <v>-522.1</v>
      </c>
      <c r="D790">
        <f>INDEX([4]Treasury!B:B,MATCH('Figure 3.F.1.Panel 2'!A790,[4]Treasury!A:A,0))</f>
        <v>3.41</v>
      </c>
      <c r="E790">
        <v>-0.71345953224260905</v>
      </c>
    </row>
    <row r="791" spans="1:5">
      <c r="A791" s="7">
        <v>40604</v>
      </c>
      <c r="B791">
        <f>INDEX('[4]Fed Funds rate'!B:B,MATCH('Figure 3.F.1.Panel 2'!A791,'[4]Fed Funds rate'!A:A,0))</f>
        <v>0.16</v>
      </c>
      <c r="C791">
        <v>-522.96</v>
      </c>
      <c r="D791">
        <f>INDEX([4]Treasury!B:B,MATCH('Figure 3.F.1.Panel 2'!A791,[4]Treasury!A:A,0))</f>
        <v>3.46</v>
      </c>
      <c r="E791">
        <v>-0.56867059493833905</v>
      </c>
    </row>
    <row r="792" spans="1:5">
      <c r="A792" s="7">
        <v>40605</v>
      </c>
      <c r="B792">
        <f>INDEX('[4]Fed Funds rate'!B:B,MATCH('Figure 3.F.1.Panel 2'!A792,'[4]Fed Funds rate'!A:A,0))</f>
        <v>0.15</v>
      </c>
      <c r="C792">
        <v>-523.38</v>
      </c>
      <c r="D792">
        <f>INDEX([4]Treasury!B:B,MATCH('Figure 3.F.1.Panel 2'!A792,[4]Treasury!A:A,0))</f>
        <v>3.58</v>
      </c>
      <c r="E792">
        <v>-0.50818538180794803</v>
      </c>
    </row>
    <row r="793" spans="1:5">
      <c r="A793" s="7">
        <v>40606</v>
      </c>
      <c r="B793">
        <f>INDEX('[4]Fed Funds rate'!B:B,MATCH('Figure 3.F.1.Panel 2'!A793,'[4]Fed Funds rate'!A:A,0))</f>
        <v>0.15</v>
      </c>
      <c r="C793">
        <v>-524.19000000000005</v>
      </c>
      <c r="D793">
        <f>INDEX([4]Treasury!B:B,MATCH('Figure 3.F.1.Panel 2'!A793,[4]Treasury!A:A,0))</f>
        <v>3.49</v>
      </c>
      <c r="E793">
        <v>-0.37333604259811098</v>
      </c>
    </row>
    <row r="794" spans="1:5">
      <c r="A794" s="7">
        <v>40609</v>
      </c>
      <c r="B794">
        <f>INDEX('[4]Fed Funds rate'!B:B,MATCH('Figure 3.F.1.Panel 2'!A794,'[4]Fed Funds rate'!A:A,0))</f>
        <v>0.14000000000000001</v>
      </c>
      <c r="C794">
        <v>-524.66999999999996</v>
      </c>
      <c r="D794">
        <f>INDEX([4]Treasury!B:B,MATCH('Figure 3.F.1.Panel 2'!A794,[4]Treasury!A:A,0))</f>
        <v>3.51</v>
      </c>
      <c r="E794">
        <v>-0.30160205798699702</v>
      </c>
    </row>
    <row r="795" spans="1:5">
      <c r="A795" s="7">
        <v>40610</v>
      </c>
      <c r="B795">
        <f>INDEX('[4]Fed Funds rate'!B:B,MATCH('Figure 3.F.1.Panel 2'!A795,'[4]Fed Funds rate'!A:A,0))</f>
        <v>0.14000000000000001</v>
      </c>
      <c r="C795">
        <v>-525.78</v>
      </c>
      <c r="D795">
        <f>INDEX([4]Treasury!B:B,MATCH('Figure 3.F.1.Panel 2'!A795,[4]Treasury!A:A,0))</f>
        <v>3.56</v>
      </c>
      <c r="E795">
        <v>-0.110057618145788</v>
      </c>
    </row>
    <row r="796" spans="1:5">
      <c r="A796" s="7">
        <v>40611</v>
      </c>
      <c r="B796">
        <f>INDEX('[4]Fed Funds rate'!B:B,MATCH('Figure 3.F.1.Panel 2'!A796,'[4]Fed Funds rate'!A:A,0))</f>
        <v>0.14000000000000001</v>
      </c>
      <c r="C796">
        <v>-526.24</v>
      </c>
      <c r="D796">
        <f>INDEX([4]Treasury!B:B,MATCH('Figure 3.F.1.Panel 2'!A796,[4]Treasury!A:A,0))</f>
        <v>3.48</v>
      </c>
      <c r="E796">
        <v>-4.2400110276048501E-2</v>
      </c>
    </row>
    <row r="797" spans="1:5">
      <c r="A797" s="7">
        <v>40612</v>
      </c>
      <c r="B797">
        <f>INDEX('[4]Fed Funds rate'!B:B,MATCH('Figure 3.F.1.Panel 2'!A797,'[4]Fed Funds rate'!A:A,0))</f>
        <v>0.14000000000000001</v>
      </c>
      <c r="C797">
        <v>-526.03</v>
      </c>
      <c r="D797">
        <f>INDEX([4]Treasury!B:B,MATCH('Figure 3.F.1.Panel 2'!A797,[4]Treasury!A:A,0))</f>
        <v>3.37</v>
      </c>
      <c r="E797">
        <v>-0.10210679698252501</v>
      </c>
    </row>
    <row r="798" spans="1:5">
      <c r="A798" s="7">
        <v>40613</v>
      </c>
      <c r="B798">
        <f>INDEX('[4]Fed Funds rate'!B:B,MATCH('Figure 3.F.1.Panel 2'!A798,'[4]Fed Funds rate'!A:A,0))</f>
        <v>0.13</v>
      </c>
      <c r="C798">
        <v>-526.05999999999995</v>
      </c>
      <c r="D798">
        <f>INDEX([4]Treasury!B:B,MATCH('Figure 3.F.1.Panel 2'!A798,[4]Treasury!A:A,0))</f>
        <v>3.4</v>
      </c>
      <c r="E798">
        <v>-0.116196507220706</v>
      </c>
    </row>
    <row r="799" spans="1:5">
      <c r="A799" s="7">
        <v>40616</v>
      </c>
      <c r="B799">
        <f>INDEX('[4]Fed Funds rate'!B:B,MATCH('Figure 3.F.1.Panel 2'!A799,'[4]Fed Funds rate'!A:A,0))</f>
        <v>0.14000000000000001</v>
      </c>
      <c r="C799">
        <v>-526.1</v>
      </c>
      <c r="D799">
        <f>INDEX([4]Treasury!B:B,MATCH('Figure 3.F.1.Panel 2'!A799,[4]Treasury!A:A,0))</f>
        <v>3.36</v>
      </c>
      <c r="E799">
        <v>-0.128385413261526</v>
      </c>
    </row>
    <row r="800" spans="1:5">
      <c r="A800" s="7">
        <v>40617</v>
      </c>
      <c r="B800">
        <f>INDEX('[4]Fed Funds rate'!B:B,MATCH('Figure 3.F.1.Panel 2'!A800,'[4]Fed Funds rate'!A:A,0))</f>
        <v>0.14000000000000001</v>
      </c>
      <c r="C800">
        <v>-524.91</v>
      </c>
      <c r="D800">
        <f>INDEX([4]Treasury!B:B,MATCH('Figure 3.F.1.Panel 2'!A800,[4]Treasury!A:A,0))</f>
        <v>3.33</v>
      </c>
      <c r="E800">
        <v>-0.37462633420466301</v>
      </c>
    </row>
    <row r="801" spans="1:5">
      <c r="A801" s="7">
        <v>40618</v>
      </c>
      <c r="B801">
        <f>INDEX('[4]Fed Funds rate'!B:B,MATCH('Figure 3.F.1.Panel 2'!A801,'[4]Fed Funds rate'!A:A,0))</f>
        <v>0.14000000000000001</v>
      </c>
      <c r="C801">
        <v>-525</v>
      </c>
      <c r="D801">
        <f>INDEX([4]Treasury!B:B,MATCH('Figure 3.F.1.Panel 2'!A801,[4]Treasury!A:A,0))</f>
        <v>3.22</v>
      </c>
      <c r="E801">
        <v>-0.377273653985298</v>
      </c>
    </row>
    <row r="802" spans="1:5">
      <c r="A802" s="7">
        <v>40619</v>
      </c>
      <c r="B802">
        <f>INDEX('[4]Fed Funds rate'!B:B,MATCH('Figure 3.F.1.Panel 2'!A802,'[4]Fed Funds rate'!A:A,0))</f>
        <v>0.14000000000000001</v>
      </c>
      <c r="C802">
        <v>-525.58000000000004</v>
      </c>
      <c r="D802">
        <f>INDEX([4]Treasury!B:B,MATCH('Figure 3.F.1.Panel 2'!A802,[4]Treasury!A:A,0))</f>
        <v>3.25</v>
      </c>
      <c r="E802">
        <v>-0.28664975616084098</v>
      </c>
    </row>
    <row r="803" spans="1:5">
      <c r="A803" s="7">
        <v>40620</v>
      </c>
      <c r="B803">
        <f>INDEX('[4]Fed Funds rate'!B:B,MATCH('Figure 3.F.1.Panel 2'!A803,'[4]Fed Funds rate'!A:A,0))</f>
        <v>0.15</v>
      </c>
      <c r="C803">
        <v>-526.25</v>
      </c>
      <c r="D803">
        <f>INDEX([4]Treasury!B:B,MATCH('Figure 3.F.1.Panel 2'!A803,[4]Treasury!A:A,0))</f>
        <v>3.28</v>
      </c>
      <c r="E803">
        <v>-0.17904370424798799</v>
      </c>
    </row>
    <row r="804" spans="1:5">
      <c r="A804" s="7">
        <v>40623</v>
      </c>
      <c r="B804">
        <f>INDEX('[4]Fed Funds rate'!B:B,MATCH('Figure 3.F.1.Panel 2'!A804,'[4]Fed Funds rate'!A:A,0))</f>
        <v>0.14000000000000001</v>
      </c>
      <c r="C804">
        <v>-526.83000000000004</v>
      </c>
      <c r="D804">
        <f>INDEX([4]Treasury!B:B,MATCH('Figure 3.F.1.Panel 2'!A804,[4]Treasury!A:A,0))</f>
        <v>3.34</v>
      </c>
      <c r="E804">
        <v>-8.8681261377701007E-2</v>
      </c>
    </row>
    <row r="805" spans="1:5">
      <c r="A805" s="7">
        <v>40624</v>
      </c>
      <c r="B805">
        <f>INDEX('[4]Fed Funds rate'!B:B,MATCH('Figure 3.F.1.Panel 2'!A805,'[4]Fed Funds rate'!A:A,0))</f>
        <v>0.14000000000000001</v>
      </c>
      <c r="C805">
        <v>-526.69000000000005</v>
      </c>
      <c r="D805">
        <f>INDEX([4]Treasury!B:B,MATCH('Figure 3.F.1.Panel 2'!A805,[4]Treasury!A:A,0))</f>
        <v>3.34</v>
      </c>
      <c r="E805">
        <v>-0.135049137428154</v>
      </c>
    </row>
    <row r="806" spans="1:5">
      <c r="A806" s="7">
        <v>40625</v>
      </c>
      <c r="B806">
        <f>INDEX('[4]Fed Funds rate'!B:B,MATCH('Figure 3.F.1.Panel 2'!A806,'[4]Fed Funds rate'!A:A,0))</f>
        <v>0.14000000000000001</v>
      </c>
      <c r="C806">
        <v>-527.17999999999995</v>
      </c>
      <c r="D806">
        <f>INDEX([4]Treasury!B:B,MATCH('Figure 3.F.1.Panel 2'!A806,[4]Treasury!A:A,0))</f>
        <v>3.36</v>
      </c>
      <c r="E806">
        <v>-6.1848505218676998E-2</v>
      </c>
    </row>
    <row r="807" spans="1:5">
      <c r="A807" s="7">
        <v>40626</v>
      </c>
      <c r="B807">
        <f>INDEX('[4]Fed Funds rate'!B:B,MATCH('Figure 3.F.1.Panel 2'!A807,'[4]Fed Funds rate'!A:A,0))</f>
        <v>0.13</v>
      </c>
      <c r="C807">
        <v>-527.55999999999995</v>
      </c>
      <c r="D807">
        <f>INDEX([4]Treasury!B:B,MATCH('Figure 3.F.1.Panel 2'!A807,[4]Treasury!A:A,0))</f>
        <v>3.42</v>
      </c>
      <c r="E807">
        <v>-9.5824637488703904E-3</v>
      </c>
    </row>
    <row r="808" spans="1:5">
      <c r="A808" s="7">
        <v>40627</v>
      </c>
      <c r="B808">
        <f>INDEX('[4]Fed Funds rate'!B:B,MATCH('Figure 3.F.1.Panel 2'!A808,'[4]Fed Funds rate'!A:A,0))</f>
        <v>0.13</v>
      </c>
      <c r="C808">
        <v>-527.67999999999995</v>
      </c>
      <c r="D808">
        <f>INDEX([4]Treasury!B:B,MATCH('Figure 3.F.1.Panel 2'!A808,[4]Treasury!A:A,0))</f>
        <v>3.46</v>
      </c>
      <c r="E808">
        <v>-6.6281189994015204E-3</v>
      </c>
    </row>
    <row r="809" spans="1:5">
      <c r="A809" s="7">
        <v>40630</v>
      </c>
      <c r="B809">
        <f>INDEX('[4]Fed Funds rate'!B:B,MATCH('Figure 3.F.1.Panel 2'!A809,'[4]Fed Funds rate'!A:A,0))</f>
        <v>0.13</v>
      </c>
      <c r="C809">
        <v>-527.4</v>
      </c>
      <c r="D809">
        <f>INDEX([4]Treasury!B:B,MATCH('Figure 3.F.1.Panel 2'!A809,[4]Treasury!A:A,0))</f>
        <v>3.47</v>
      </c>
      <c r="E809">
        <v>-7.9493622668223907E-2</v>
      </c>
    </row>
    <row r="810" spans="1:5">
      <c r="A810" s="7">
        <v>40631</v>
      </c>
      <c r="B810">
        <f>INDEX('[4]Fed Funds rate'!B:B,MATCH('Figure 3.F.1.Panel 2'!A810,'[4]Fed Funds rate'!A:A,0))</f>
        <v>0.13</v>
      </c>
      <c r="C810">
        <v>-527.36</v>
      </c>
      <c r="D810">
        <f>INDEX([4]Treasury!B:B,MATCH('Figure 3.F.1.Panel 2'!A810,[4]Treasury!A:A,0))</f>
        <v>3.5</v>
      </c>
      <c r="E810">
        <v>-0.106866906193431</v>
      </c>
    </row>
    <row r="811" spans="1:5">
      <c r="A811" s="7">
        <v>40632</v>
      </c>
      <c r="B811">
        <f>INDEX('[4]Fed Funds rate'!B:B,MATCH('Figure 3.F.1.Panel 2'!A811,'[4]Fed Funds rate'!A:A,0))</f>
        <v>0.13</v>
      </c>
      <c r="C811">
        <v>-527.54999999999995</v>
      </c>
      <c r="D811">
        <f>INDEX([4]Treasury!B:B,MATCH('Figure 3.F.1.Panel 2'!A811,[4]Treasury!A:A,0))</f>
        <v>3.47</v>
      </c>
      <c r="E811">
        <v>-9.0633155836485402E-2</v>
      </c>
    </row>
    <row r="812" spans="1:5">
      <c r="A812" s="7">
        <v>40633</v>
      </c>
      <c r="B812">
        <f>INDEX('[4]Fed Funds rate'!B:B,MATCH('Figure 3.F.1.Panel 2'!A812,'[4]Fed Funds rate'!A:A,0))</f>
        <v>0.1</v>
      </c>
      <c r="C812">
        <v>-528.05999999999995</v>
      </c>
      <c r="D812">
        <f>INDEX([4]Treasury!B:B,MATCH('Figure 3.F.1.Panel 2'!A812,[4]Treasury!A:A,0))</f>
        <v>3.47</v>
      </c>
      <c r="E812">
        <v>-1.3794493641739699E-2</v>
      </c>
    </row>
    <row r="813" spans="1:5">
      <c r="A813" s="7">
        <v>40634</v>
      </c>
      <c r="B813">
        <f>INDEX('[4]Fed Funds rate'!B:B,MATCH('Figure 3.F.1.Panel 2'!A813,'[4]Fed Funds rate'!A:A,0))</f>
        <v>0.11</v>
      </c>
      <c r="C813">
        <v>-529.65</v>
      </c>
      <c r="D813">
        <f>INDEX([4]Treasury!B:B,MATCH('Figure 3.F.1.Panel 2'!A813,[4]Treasury!A:A,0))</f>
        <v>3.46</v>
      </c>
      <c r="E813">
        <v>0.26706764944526601</v>
      </c>
    </row>
    <row r="814" spans="1:5">
      <c r="A814" s="7">
        <v>40637</v>
      </c>
      <c r="B814">
        <f>INDEX('[4]Fed Funds rate'!B:B,MATCH('Figure 3.F.1.Panel 2'!A814,'[4]Fed Funds rate'!A:A,0))</f>
        <v>0.09</v>
      </c>
      <c r="C814">
        <v>-530.77</v>
      </c>
      <c r="D814">
        <f>INDEX([4]Treasury!B:B,MATCH('Figure 3.F.1.Panel 2'!A814,[4]Treasury!A:A,0))</f>
        <v>3.45</v>
      </c>
      <c r="E814">
        <v>0.45851752641954102</v>
      </c>
    </row>
    <row r="815" spans="1:5">
      <c r="A815" s="7">
        <v>40638</v>
      </c>
      <c r="B815">
        <f>INDEX('[4]Fed Funds rate'!B:B,MATCH('Figure 3.F.1.Panel 2'!A815,'[4]Fed Funds rate'!A:A,0))</f>
        <v>0.09</v>
      </c>
      <c r="C815">
        <v>-530.38</v>
      </c>
      <c r="D815">
        <f>INDEX([4]Treasury!B:B,MATCH('Figure 3.F.1.Panel 2'!A815,[4]Treasury!A:A,0))</f>
        <v>3.5</v>
      </c>
      <c r="E815">
        <v>0.36522544683418801</v>
      </c>
    </row>
    <row r="816" spans="1:5">
      <c r="A816" s="7">
        <v>40639</v>
      </c>
      <c r="B816">
        <f>INDEX('[4]Fed Funds rate'!B:B,MATCH('Figure 3.F.1.Panel 2'!A816,'[4]Fed Funds rate'!A:A,0))</f>
        <v>0.1</v>
      </c>
      <c r="C816">
        <v>-530.96</v>
      </c>
      <c r="D816">
        <f>INDEX([4]Treasury!B:B,MATCH('Figure 3.F.1.Panel 2'!A816,[4]Treasury!A:A,0))</f>
        <v>3.56</v>
      </c>
      <c r="E816">
        <v>0.45473467923557098</v>
      </c>
    </row>
    <row r="817" spans="1:5">
      <c r="A817" s="7">
        <v>40640</v>
      </c>
      <c r="B817">
        <f>INDEX('[4]Fed Funds rate'!B:B,MATCH('Figure 3.F.1.Panel 2'!A817,'[4]Fed Funds rate'!A:A,0))</f>
        <v>0.1</v>
      </c>
      <c r="C817">
        <v>-530.88</v>
      </c>
      <c r="D817">
        <f>INDEX([4]Treasury!B:B,MATCH('Figure 3.F.1.Panel 2'!A817,[4]Treasury!A:A,0))</f>
        <v>3.58</v>
      </c>
      <c r="E817">
        <v>0.41988026434785303</v>
      </c>
    </row>
    <row r="818" spans="1:5">
      <c r="A818" s="7">
        <v>40641</v>
      </c>
      <c r="B818">
        <f>INDEX('[4]Fed Funds rate'!B:B,MATCH('Figure 3.F.1.Panel 2'!A818,'[4]Fed Funds rate'!A:A,0))</f>
        <v>0.09</v>
      </c>
      <c r="C818">
        <v>-531.07000000000005</v>
      </c>
      <c r="D818">
        <f>INDEX([4]Treasury!B:B,MATCH('Figure 3.F.1.Panel 2'!A818,[4]Treasury!A:A,0))</f>
        <v>3.59</v>
      </c>
      <c r="E818">
        <v>0.43587760600894399</v>
      </c>
    </row>
    <row r="819" spans="1:5">
      <c r="A819" s="7">
        <v>40644</v>
      </c>
      <c r="B819">
        <f>INDEX('[4]Fed Funds rate'!B:B,MATCH('Figure 3.F.1.Panel 2'!A819,'[4]Fed Funds rate'!A:A,0))</f>
        <v>0.09</v>
      </c>
      <c r="C819">
        <v>-530.73</v>
      </c>
      <c r="D819">
        <f>INDEX([4]Treasury!B:B,MATCH('Figure 3.F.1.Panel 2'!A819,[4]Treasury!A:A,0))</f>
        <v>3.59</v>
      </c>
      <c r="E819">
        <v>0.35204986788437498</v>
      </c>
    </row>
    <row r="820" spans="1:5">
      <c r="A820" s="7">
        <v>40645</v>
      </c>
      <c r="B820">
        <f>INDEX('[4]Fed Funds rate'!B:B,MATCH('Figure 3.F.1.Panel 2'!A820,'[4]Fed Funds rate'!A:A,0))</f>
        <v>0.08</v>
      </c>
      <c r="C820">
        <v>-530.17999999999995</v>
      </c>
      <c r="D820">
        <f>INDEX([4]Treasury!B:B,MATCH('Figure 3.F.1.Panel 2'!A820,[4]Treasury!A:A,0))</f>
        <v>3.52</v>
      </c>
      <c r="E820">
        <v>0.22858008735045099</v>
      </c>
    </row>
    <row r="821" spans="1:5">
      <c r="A821" s="7">
        <v>40646</v>
      </c>
      <c r="B821">
        <f>INDEX('[4]Fed Funds rate'!B:B,MATCH('Figure 3.F.1.Panel 2'!A821,'[4]Fed Funds rate'!A:A,0))</f>
        <v>0.08</v>
      </c>
      <c r="C821">
        <v>-530.64</v>
      </c>
      <c r="D821">
        <f>INDEX([4]Treasury!B:B,MATCH('Figure 3.F.1.Panel 2'!A821,[4]Treasury!A:A,0))</f>
        <v>3.49</v>
      </c>
      <c r="E821">
        <v>0.295520603093677</v>
      </c>
    </row>
    <row r="822" spans="1:5">
      <c r="A822" s="7">
        <v>40647</v>
      </c>
      <c r="B822">
        <f>INDEX('[4]Fed Funds rate'!B:B,MATCH('Figure 3.F.1.Panel 2'!A822,'[4]Fed Funds rate'!A:A,0))</f>
        <v>0.09</v>
      </c>
      <c r="C822">
        <v>-530.36</v>
      </c>
      <c r="D822">
        <f>INDEX([4]Treasury!B:B,MATCH('Figure 3.F.1.Panel 2'!A822,[4]Treasury!A:A,0))</f>
        <v>3.51</v>
      </c>
      <c r="E822">
        <v>0.222955699012686</v>
      </c>
    </row>
    <row r="823" spans="1:5">
      <c r="A823" s="7">
        <v>40648</v>
      </c>
      <c r="B823">
        <f>INDEX('[4]Fed Funds rate'!B:B,MATCH('Figure 3.F.1.Panel 2'!A823,'[4]Fed Funds rate'!A:A,0))</f>
        <v>0.12</v>
      </c>
      <c r="C823">
        <v>-531.39</v>
      </c>
      <c r="D823">
        <f>INDEX([4]Treasury!B:B,MATCH('Figure 3.F.1.Panel 2'!A823,[4]Treasury!A:A,0))</f>
        <v>3.43</v>
      </c>
      <c r="E823">
        <v>0.39719090731864498</v>
      </c>
    </row>
    <row r="824" spans="1:5">
      <c r="A824" s="7">
        <v>40651</v>
      </c>
      <c r="B824">
        <f>INDEX('[4]Fed Funds rate'!B:B,MATCH('Figure 3.F.1.Panel 2'!A824,'[4]Fed Funds rate'!A:A,0))</f>
        <v>0.1</v>
      </c>
      <c r="C824">
        <v>-530.04999999999995</v>
      </c>
      <c r="D824">
        <f>INDEX([4]Treasury!B:B,MATCH('Figure 3.F.1.Panel 2'!A824,[4]Treasury!A:A,0))</f>
        <v>3.4</v>
      </c>
      <c r="E824">
        <v>0.12491977297418</v>
      </c>
    </row>
    <row r="825" spans="1:5">
      <c r="A825" s="7">
        <v>40652</v>
      </c>
      <c r="B825">
        <f>INDEX('[4]Fed Funds rate'!B:B,MATCH('Figure 3.F.1.Panel 2'!A825,'[4]Fed Funds rate'!A:A,0))</f>
        <v>0.11</v>
      </c>
      <c r="C825">
        <v>-530.83000000000004</v>
      </c>
      <c r="D825">
        <f>INDEX([4]Treasury!B:B,MATCH('Figure 3.F.1.Panel 2'!A825,[4]Treasury!A:A,0))</f>
        <v>3.39</v>
      </c>
      <c r="E825">
        <v>0.25218406835529</v>
      </c>
    </row>
    <row r="826" spans="1:5">
      <c r="A826" s="7">
        <v>40653</v>
      </c>
      <c r="B826">
        <f>INDEX('[4]Fed Funds rate'!B:B,MATCH('Figure 3.F.1.Panel 2'!A826,'[4]Fed Funds rate'!A:A,0))</f>
        <v>0.1</v>
      </c>
      <c r="C826">
        <v>-531.82000000000005</v>
      </c>
      <c r="D826">
        <f>INDEX([4]Treasury!B:B,MATCH('Figure 3.F.1.Panel 2'!A826,[4]Treasury!A:A,0))</f>
        <v>3.43</v>
      </c>
      <c r="E826">
        <v>0.41872764196170897</v>
      </c>
    </row>
    <row r="827" spans="1:5">
      <c r="A827" s="7">
        <v>40654</v>
      </c>
      <c r="B827">
        <f>INDEX('[4]Fed Funds rate'!B:B,MATCH('Figure 3.F.1.Panel 2'!A827,'[4]Fed Funds rate'!A:A,0))</f>
        <v>0.1</v>
      </c>
      <c r="C827">
        <v>-532.02</v>
      </c>
      <c r="D827">
        <f>INDEX([4]Treasury!B:B,MATCH('Figure 3.F.1.Panel 2'!A827,[4]Treasury!A:A,0))</f>
        <v>3.42</v>
      </c>
      <c r="E827">
        <v>0.43654451405245698</v>
      </c>
    </row>
    <row r="828" spans="1:5">
      <c r="A828" s="7">
        <v>40658</v>
      </c>
      <c r="B828">
        <f>INDEX('[4]Fed Funds rate'!B:B,MATCH('Figure 3.F.1.Panel 2'!A828,'[4]Fed Funds rate'!A:A,0))</f>
        <v>0.1</v>
      </c>
      <c r="C828">
        <v>-531.86</v>
      </c>
      <c r="D828">
        <f>INDEX([4]Treasury!B:B,MATCH('Figure 3.F.1.Panel 2'!A828,[4]Treasury!A:A,0))</f>
        <v>3.39</v>
      </c>
      <c r="E828">
        <v>0.386683515895128</v>
      </c>
    </row>
    <row r="829" spans="1:5">
      <c r="A829" s="7">
        <v>40659</v>
      </c>
      <c r="B829">
        <f>INDEX('[4]Fed Funds rate'!B:B,MATCH('Figure 3.F.1.Panel 2'!A829,'[4]Fed Funds rate'!A:A,0))</f>
        <v>0.09</v>
      </c>
      <c r="C829">
        <v>-532.5</v>
      </c>
      <c r="D829">
        <f>INDEX([4]Treasury!B:B,MATCH('Figure 3.F.1.Panel 2'!A829,[4]Treasury!A:A,0))</f>
        <v>3.34</v>
      </c>
      <c r="E829">
        <v>0.48716152550184599</v>
      </c>
    </row>
    <row r="830" spans="1:5">
      <c r="A830" s="7">
        <v>40660</v>
      </c>
      <c r="B830">
        <f>INDEX('[4]Fed Funds rate'!B:B,MATCH('Figure 3.F.1.Panel 2'!A830,'[4]Fed Funds rate'!A:A,0))</f>
        <v>0.09</v>
      </c>
      <c r="C830">
        <v>-532.16</v>
      </c>
      <c r="D830">
        <f>INDEX([4]Treasury!B:B,MATCH('Figure 3.F.1.Panel 2'!A830,[4]Treasury!A:A,0))</f>
        <v>3.39</v>
      </c>
      <c r="E830">
        <v>0.403509651307217</v>
      </c>
    </row>
    <row r="831" spans="1:5">
      <c r="A831" s="7">
        <v>40661</v>
      </c>
      <c r="B831">
        <f>INDEX('[4]Fed Funds rate'!B:B,MATCH('Figure 3.F.1.Panel 2'!A831,'[4]Fed Funds rate'!A:A,0))</f>
        <v>0.09</v>
      </c>
      <c r="C831">
        <v>-534.34</v>
      </c>
      <c r="D831">
        <f>INDEX([4]Treasury!B:B,MATCH('Figure 3.F.1.Panel 2'!A831,[4]Treasury!A:A,0))</f>
        <v>3.34</v>
      </c>
      <c r="E831">
        <v>0.79254273314677404</v>
      </c>
    </row>
    <row r="832" spans="1:5">
      <c r="A832" s="7">
        <v>40662</v>
      </c>
      <c r="B832">
        <f>INDEX('[4]Fed Funds rate'!B:B,MATCH('Figure 3.F.1.Panel 2'!A832,'[4]Fed Funds rate'!A:A,0))</f>
        <v>0.09</v>
      </c>
      <c r="C832">
        <v>-535.41</v>
      </c>
      <c r="D832">
        <f>INDEX([4]Treasury!B:B,MATCH('Figure 3.F.1.Panel 2'!A832,[4]Treasury!A:A,0))</f>
        <v>3.32</v>
      </c>
      <c r="E832">
        <v>0.97280852725441402</v>
      </c>
    </row>
    <row r="833" spans="1:5">
      <c r="A833" s="7">
        <v>40665</v>
      </c>
      <c r="B833">
        <f>INDEX('[4]Fed Funds rate'!B:B,MATCH('Figure 3.F.1.Panel 2'!A833,'[4]Fed Funds rate'!A:A,0))</f>
        <v>0.09</v>
      </c>
      <c r="C833">
        <v>-536.32000000000005</v>
      </c>
      <c r="D833">
        <f>INDEX([4]Treasury!B:B,MATCH('Figure 3.F.1.Panel 2'!A833,[4]Treasury!A:A,0))</f>
        <v>3.31</v>
      </c>
      <c r="E833">
        <v>1.1228467993340701</v>
      </c>
    </row>
    <row r="834" spans="1:5">
      <c r="A834" s="7">
        <v>40666</v>
      </c>
      <c r="B834">
        <f>INDEX('[4]Fed Funds rate'!B:B,MATCH('Figure 3.F.1.Panel 2'!A834,'[4]Fed Funds rate'!A:A,0))</f>
        <v>0.09</v>
      </c>
      <c r="C834">
        <v>-536.94000000000005</v>
      </c>
      <c r="D834">
        <f>INDEX([4]Treasury!B:B,MATCH('Figure 3.F.1.Panel 2'!A834,[4]Treasury!A:A,0))</f>
        <v>3.28</v>
      </c>
      <c r="E834">
        <v>1.2186023499932599</v>
      </c>
    </row>
    <row r="835" spans="1:5">
      <c r="A835" s="7">
        <v>40667</v>
      </c>
      <c r="B835">
        <f>INDEX('[4]Fed Funds rate'!B:B,MATCH('Figure 3.F.1.Panel 2'!A835,'[4]Fed Funds rate'!A:A,0))</f>
        <v>0.09</v>
      </c>
      <c r="C835">
        <v>-537.5</v>
      </c>
      <c r="D835">
        <f>INDEX([4]Treasury!B:B,MATCH('Figure 3.F.1.Panel 2'!A835,[4]Treasury!A:A,0))</f>
        <v>3.25</v>
      </c>
      <c r="E835">
        <v>1.30306275567477</v>
      </c>
    </row>
    <row r="836" spans="1:5">
      <c r="A836" s="7">
        <v>40668</v>
      </c>
      <c r="B836">
        <f>INDEX('[4]Fed Funds rate'!B:B,MATCH('Figure 3.F.1.Panel 2'!A836,'[4]Fed Funds rate'!A:A,0))</f>
        <v>0.09</v>
      </c>
      <c r="C836">
        <v>-537.77</v>
      </c>
      <c r="D836">
        <f>INDEX([4]Treasury!B:B,MATCH('Figure 3.F.1.Panel 2'!A836,[4]Treasury!A:A,0))</f>
        <v>3.18</v>
      </c>
      <c r="E836">
        <v>1.3335031039201799</v>
      </c>
    </row>
    <row r="837" spans="1:5">
      <c r="A837" s="7">
        <v>40669</v>
      </c>
      <c r="B837">
        <f>INDEX('[4]Fed Funds rate'!B:B,MATCH('Figure 3.F.1.Panel 2'!A837,'[4]Fed Funds rate'!A:A,0))</f>
        <v>0.09</v>
      </c>
      <c r="C837">
        <v>-538.49</v>
      </c>
      <c r="D837">
        <f>INDEX([4]Treasury!B:B,MATCH('Figure 3.F.1.Panel 2'!A837,[4]Treasury!A:A,0))</f>
        <v>3.19</v>
      </c>
      <c r="E837">
        <v>1.4475205478064399</v>
      </c>
    </row>
    <row r="838" spans="1:5">
      <c r="A838" s="7">
        <v>40672</v>
      </c>
      <c r="B838">
        <f>INDEX('[4]Fed Funds rate'!B:B,MATCH('Figure 3.F.1.Panel 2'!A838,'[4]Fed Funds rate'!A:A,0))</f>
        <v>0.09</v>
      </c>
      <c r="C838">
        <v>-539.08000000000004</v>
      </c>
      <c r="D838">
        <f>INDEX([4]Treasury!B:B,MATCH('Figure 3.F.1.Panel 2'!A838,[4]Treasury!A:A,0))</f>
        <v>3.17</v>
      </c>
      <c r="E838">
        <v>1.5372473192804801</v>
      </c>
    </row>
    <row r="839" spans="1:5">
      <c r="A839" s="7">
        <v>40673</v>
      </c>
      <c r="B839">
        <f>INDEX('[4]Fed Funds rate'!B:B,MATCH('Figure 3.F.1.Panel 2'!A839,'[4]Fed Funds rate'!A:A,0))</f>
        <v>0.09</v>
      </c>
      <c r="C839">
        <v>-539.54999999999995</v>
      </c>
      <c r="D839">
        <f>INDEX([4]Treasury!B:B,MATCH('Figure 3.F.1.Panel 2'!A839,[4]Treasury!A:A,0))</f>
        <v>3.23</v>
      </c>
      <c r="E839">
        <v>1.6046163802095601</v>
      </c>
    </row>
    <row r="840" spans="1:5">
      <c r="A840" s="7">
        <v>40674</v>
      </c>
      <c r="B840">
        <f>INDEX('[4]Fed Funds rate'!B:B,MATCH('Figure 3.F.1.Panel 2'!A840,'[4]Fed Funds rate'!A:A,0))</f>
        <v>0.09</v>
      </c>
      <c r="C840">
        <v>-539.80999999999995</v>
      </c>
      <c r="D840">
        <f>INDEX([4]Treasury!B:B,MATCH('Figure 3.F.1.Panel 2'!A840,[4]Treasury!A:A,0))</f>
        <v>3.19</v>
      </c>
      <c r="E840">
        <v>1.63301490558922</v>
      </c>
    </row>
    <row r="841" spans="1:5">
      <c r="A841" s="7">
        <v>40675</v>
      </c>
      <c r="B841">
        <f>INDEX('[4]Fed Funds rate'!B:B,MATCH('Figure 3.F.1.Panel 2'!A841,'[4]Fed Funds rate'!A:A,0))</f>
        <v>0.09</v>
      </c>
      <c r="C841">
        <v>-540.12</v>
      </c>
      <c r="D841">
        <f>INDEX([4]Treasury!B:B,MATCH('Figure 3.F.1.Panel 2'!A841,[4]Treasury!A:A,0))</f>
        <v>3.22</v>
      </c>
      <c r="E841">
        <v>1.67064822051713</v>
      </c>
    </row>
    <row r="842" spans="1:5">
      <c r="A842" s="7">
        <v>40676</v>
      </c>
      <c r="B842">
        <f>INDEX('[4]Fed Funds rate'!B:B,MATCH('Figure 3.F.1.Panel 2'!A842,'[4]Fed Funds rate'!A:A,0))</f>
        <v>0.09</v>
      </c>
      <c r="C842">
        <v>-540.69000000000005</v>
      </c>
      <c r="D842">
        <f>INDEX([4]Treasury!B:B,MATCH('Figure 3.F.1.Panel 2'!A842,[4]Treasury!A:A,0))</f>
        <v>3.18</v>
      </c>
      <c r="E842">
        <v>1.75634722168422</v>
      </c>
    </row>
    <row r="843" spans="1:5">
      <c r="A843" s="7">
        <v>40679</v>
      </c>
      <c r="B843">
        <f>INDEX('[4]Fed Funds rate'!B:B,MATCH('Figure 3.F.1.Panel 2'!A843,'[4]Fed Funds rate'!A:A,0))</f>
        <v>0.1</v>
      </c>
      <c r="C843">
        <v>-541.46</v>
      </c>
      <c r="D843">
        <f>INDEX([4]Treasury!B:B,MATCH('Figure 3.F.1.Panel 2'!A843,[4]Treasury!A:A,0))</f>
        <v>3.15</v>
      </c>
      <c r="E843">
        <v>1.8788794394855499</v>
      </c>
    </row>
    <row r="844" spans="1:5">
      <c r="A844" s="7">
        <v>40680</v>
      </c>
      <c r="B844">
        <f>INDEX('[4]Fed Funds rate'!B:B,MATCH('Figure 3.F.1.Panel 2'!A844,'[4]Fed Funds rate'!A:A,0))</f>
        <v>0.09</v>
      </c>
      <c r="C844">
        <v>-541.96</v>
      </c>
      <c r="D844">
        <f>INDEX([4]Treasury!B:B,MATCH('Figure 3.F.1.Panel 2'!A844,[4]Treasury!A:A,0))</f>
        <v>3.12</v>
      </c>
      <c r="E844">
        <v>1.95140301595631</v>
      </c>
    </row>
    <row r="845" spans="1:5">
      <c r="A845" s="7">
        <v>40681</v>
      </c>
      <c r="B845">
        <f>INDEX('[4]Fed Funds rate'!B:B,MATCH('Figure 3.F.1.Panel 2'!A845,'[4]Fed Funds rate'!A:A,0))</f>
        <v>0.1</v>
      </c>
      <c r="C845">
        <v>-543.29999999999995</v>
      </c>
      <c r="D845">
        <f>INDEX([4]Treasury!B:B,MATCH('Figure 3.F.1.Panel 2'!A845,[4]Treasury!A:A,0))</f>
        <v>3.18</v>
      </c>
      <c r="E845">
        <v>2.1785721956641702</v>
      </c>
    </row>
    <row r="846" spans="1:5">
      <c r="A846" s="7">
        <v>40682</v>
      </c>
      <c r="B846">
        <f>INDEX('[4]Fed Funds rate'!B:B,MATCH('Figure 3.F.1.Panel 2'!A846,'[4]Fed Funds rate'!A:A,0))</f>
        <v>0.09</v>
      </c>
      <c r="C846">
        <v>-543.35</v>
      </c>
      <c r="D846">
        <f>INDEX([4]Treasury!B:B,MATCH('Figure 3.F.1.Panel 2'!A846,[4]Treasury!A:A,0))</f>
        <v>3.17</v>
      </c>
      <c r="E846">
        <v>2.1679987733444901</v>
      </c>
    </row>
    <row r="847" spans="1:5">
      <c r="A847" s="7">
        <v>40683</v>
      </c>
      <c r="B847">
        <f>INDEX('[4]Fed Funds rate'!B:B,MATCH('Figure 3.F.1.Panel 2'!A847,'[4]Fed Funds rate'!A:A,0))</f>
        <v>0.1</v>
      </c>
      <c r="C847">
        <v>-543.4</v>
      </c>
      <c r="D847">
        <f>INDEX([4]Treasury!B:B,MATCH('Figure 3.F.1.Panel 2'!A847,[4]Treasury!A:A,0))</f>
        <v>3.15</v>
      </c>
      <c r="E847">
        <v>2.1574248655933799</v>
      </c>
    </row>
    <row r="848" spans="1:5">
      <c r="A848" s="7">
        <v>40686</v>
      </c>
      <c r="B848">
        <f>INDEX('[4]Fed Funds rate'!B:B,MATCH('Figure 3.F.1.Panel 2'!A848,'[4]Fed Funds rate'!A:A,0))</f>
        <v>0.1</v>
      </c>
      <c r="C848">
        <v>-542.6</v>
      </c>
      <c r="D848">
        <f>INDEX([4]Treasury!B:B,MATCH('Figure 3.F.1.Panel 2'!A848,[4]Treasury!A:A,0))</f>
        <v>3.13</v>
      </c>
      <c r="E848">
        <v>1.99031989474031</v>
      </c>
    </row>
    <row r="849" spans="1:5">
      <c r="A849" s="7">
        <v>40687</v>
      </c>
      <c r="B849">
        <f>INDEX('[4]Fed Funds rate'!B:B,MATCH('Figure 3.F.1.Panel 2'!A849,'[4]Fed Funds rate'!A:A,0))</f>
        <v>0.1</v>
      </c>
      <c r="C849">
        <v>-542.47</v>
      </c>
      <c r="D849">
        <f>INDEX([4]Treasury!B:B,MATCH('Figure 3.F.1.Panel 2'!A849,[4]Treasury!A:A,0))</f>
        <v>3.12</v>
      </c>
      <c r="E849">
        <v>1.9465833753693</v>
      </c>
    </row>
    <row r="850" spans="1:5">
      <c r="A850" s="7">
        <v>40688</v>
      </c>
      <c r="B850">
        <f>INDEX('[4]Fed Funds rate'!B:B,MATCH('Figure 3.F.1.Panel 2'!A850,'[4]Fed Funds rate'!A:A,0))</f>
        <v>0.09</v>
      </c>
      <c r="C850">
        <v>-541.79</v>
      </c>
      <c r="D850">
        <f>INDEX([4]Treasury!B:B,MATCH('Figure 3.F.1.Panel 2'!A850,[4]Treasury!A:A,0))</f>
        <v>3.13</v>
      </c>
      <c r="E850">
        <v>1.80137762094955</v>
      </c>
    </row>
    <row r="851" spans="1:5">
      <c r="A851" s="7">
        <v>40689</v>
      </c>
      <c r="B851">
        <f>INDEX('[4]Fed Funds rate'!B:B,MATCH('Figure 3.F.1.Panel 2'!A851,'[4]Fed Funds rate'!A:A,0))</f>
        <v>0.09</v>
      </c>
      <c r="C851">
        <v>-540.97</v>
      </c>
      <c r="D851">
        <f>INDEX([4]Treasury!B:B,MATCH('Figure 3.F.1.Panel 2'!A851,[4]Treasury!A:A,0))</f>
        <v>3.07</v>
      </c>
      <c r="E851">
        <v>1.6301386122639701</v>
      </c>
    </row>
    <row r="852" spans="1:5">
      <c r="A852" s="7">
        <v>40690</v>
      </c>
      <c r="B852">
        <f>INDEX('[4]Fed Funds rate'!B:B,MATCH('Figure 3.F.1.Panel 2'!A852,'[4]Fed Funds rate'!A:A,0))</f>
        <v>0.1</v>
      </c>
      <c r="C852">
        <v>-541.53</v>
      </c>
      <c r="D852">
        <f>INDEX([4]Treasury!B:B,MATCH('Figure 3.F.1.Panel 2'!A852,[4]Treasury!A:A,0))</f>
        <v>3.07</v>
      </c>
      <c r="E852">
        <v>1.7138289846161501</v>
      </c>
    </row>
    <row r="853" spans="1:5">
      <c r="A853" s="7">
        <v>40694</v>
      </c>
      <c r="B853">
        <f>INDEX('[4]Fed Funds rate'!B:B,MATCH('Figure 3.F.1.Panel 2'!A853,'[4]Fed Funds rate'!A:A,0))</f>
        <v>0.1</v>
      </c>
      <c r="C853">
        <v>-543.26</v>
      </c>
      <c r="D853">
        <f>INDEX([4]Treasury!B:B,MATCH('Figure 3.F.1.Panel 2'!A853,[4]Treasury!A:A,0))</f>
        <v>3.05</v>
      </c>
      <c r="E853">
        <v>2.0130115225163001</v>
      </c>
    </row>
    <row r="854" spans="1:5">
      <c r="A854" s="7">
        <v>40695</v>
      </c>
      <c r="B854">
        <f>INDEX('[4]Fed Funds rate'!B:B,MATCH('Figure 3.F.1.Panel 2'!A854,'[4]Fed Funds rate'!A:A,0))</f>
        <v>0.1</v>
      </c>
      <c r="C854">
        <v>-544.26</v>
      </c>
      <c r="D854">
        <f>INDEX([4]Treasury!B:B,MATCH('Figure 3.F.1.Panel 2'!A854,[4]Treasury!A:A,0))</f>
        <v>2.96</v>
      </c>
      <c r="E854">
        <v>2.17714312871305</v>
      </c>
    </row>
    <row r="855" spans="1:5">
      <c r="A855" s="7">
        <v>40696</v>
      </c>
      <c r="B855">
        <f>INDEX('[4]Fed Funds rate'!B:B,MATCH('Figure 3.F.1.Panel 2'!A855,'[4]Fed Funds rate'!A:A,0))</f>
        <v>0.1</v>
      </c>
      <c r="C855">
        <v>-544.55999999999995</v>
      </c>
      <c r="D855">
        <f>INDEX([4]Treasury!B:B,MATCH('Figure 3.F.1.Panel 2'!A855,[4]Treasury!A:A,0))</f>
        <v>3.04</v>
      </c>
      <c r="E855">
        <v>2.21247591397377</v>
      </c>
    </row>
    <row r="856" spans="1:5">
      <c r="A856" s="7">
        <v>40697</v>
      </c>
      <c r="B856">
        <f>INDEX('[4]Fed Funds rate'!B:B,MATCH('Figure 3.F.1.Panel 2'!A856,'[4]Fed Funds rate'!A:A,0))</f>
        <v>0.11</v>
      </c>
      <c r="C856">
        <v>-545.27</v>
      </c>
      <c r="D856">
        <f>INDEX([4]Treasury!B:B,MATCH('Figure 3.F.1.Panel 2'!A856,[4]Treasury!A:A,0))</f>
        <v>2.99</v>
      </c>
      <c r="E856">
        <v>2.3229991067181501</v>
      </c>
    </row>
    <row r="857" spans="1:5">
      <c r="A857" s="7">
        <v>40700</v>
      </c>
      <c r="B857">
        <f>INDEX('[4]Fed Funds rate'!B:B,MATCH('Figure 3.F.1.Panel 2'!A857,'[4]Fed Funds rate'!A:A,0))</f>
        <v>0.1</v>
      </c>
      <c r="C857">
        <v>-545.22</v>
      </c>
      <c r="D857">
        <f>INDEX([4]Treasury!B:B,MATCH('Figure 3.F.1.Panel 2'!A857,[4]Treasury!A:A,0))</f>
        <v>3.01</v>
      </c>
      <c r="E857">
        <v>2.2940569082472799</v>
      </c>
    </row>
    <row r="858" spans="1:5">
      <c r="A858" s="7">
        <v>40701</v>
      </c>
      <c r="B858">
        <f>INDEX('[4]Fed Funds rate'!B:B,MATCH('Figure 3.F.1.Panel 2'!A858,'[4]Fed Funds rate'!A:A,0))</f>
        <v>0.09</v>
      </c>
      <c r="C858">
        <v>-546</v>
      </c>
      <c r="D858">
        <f>INDEX([4]Treasury!B:B,MATCH('Figure 3.F.1.Panel 2'!A858,[4]Treasury!A:A,0))</f>
        <v>3.01</v>
      </c>
      <c r="E858">
        <v>2.4172445483523002</v>
      </c>
    </row>
    <row r="859" spans="1:5">
      <c r="A859" s="7">
        <v>40702</v>
      </c>
      <c r="B859">
        <f>INDEX('[4]Fed Funds rate'!B:B,MATCH('Figure 3.F.1.Panel 2'!A859,'[4]Fed Funds rate'!A:A,0))</f>
        <v>0.09</v>
      </c>
      <c r="C859">
        <v>-546.30999999999995</v>
      </c>
      <c r="D859">
        <f>INDEX([4]Treasury!B:B,MATCH('Figure 3.F.1.Panel 2'!A859,[4]Treasury!A:A,0))</f>
        <v>2.98</v>
      </c>
      <c r="E859">
        <v>2.45423372115533</v>
      </c>
    </row>
    <row r="860" spans="1:5">
      <c r="A860" s="7">
        <v>40703</v>
      </c>
      <c r="B860">
        <f>INDEX('[4]Fed Funds rate'!B:B,MATCH('Figure 3.F.1.Panel 2'!A860,'[4]Fed Funds rate'!A:A,0))</f>
        <v>0.09</v>
      </c>
      <c r="C860">
        <v>-546.64</v>
      </c>
      <c r="D860">
        <f>INDEX([4]Treasury!B:B,MATCH('Figure 3.F.1.Panel 2'!A860,[4]Treasury!A:A,0))</f>
        <v>3.01</v>
      </c>
      <c r="E860">
        <v>2.4948498460213302</v>
      </c>
    </row>
    <row r="861" spans="1:5">
      <c r="A861" s="7">
        <v>40704</v>
      </c>
      <c r="B861">
        <f>INDEX('[4]Fed Funds rate'!B:B,MATCH('Figure 3.F.1.Panel 2'!A861,'[4]Fed Funds rate'!A:A,0))</f>
        <v>0.09</v>
      </c>
      <c r="C861">
        <v>-546.67999999999995</v>
      </c>
      <c r="D861">
        <f>INDEX([4]Treasury!B:B,MATCH('Figure 3.F.1.Panel 2'!A861,[4]Treasury!A:A,0))</f>
        <v>2.99</v>
      </c>
      <c r="E861">
        <v>2.4823964754046899</v>
      </c>
    </row>
    <row r="862" spans="1:5">
      <c r="A862" s="7">
        <v>40707</v>
      </c>
      <c r="B862">
        <f>INDEX('[4]Fed Funds rate'!B:B,MATCH('Figure 3.F.1.Panel 2'!A862,'[4]Fed Funds rate'!A:A,0))</f>
        <v>0.1</v>
      </c>
      <c r="C862">
        <v>-545.99</v>
      </c>
      <c r="D862">
        <f>INDEX([4]Treasury!B:B,MATCH('Figure 3.F.1.Panel 2'!A862,[4]Treasury!A:A,0))</f>
        <v>3</v>
      </c>
      <c r="E862">
        <v>2.3363301590974199</v>
      </c>
    </row>
    <row r="863" spans="1:5">
      <c r="A863" s="7">
        <v>40708</v>
      </c>
      <c r="B863">
        <f>INDEX('[4]Fed Funds rate'!B:B,MATCH('Figure 3.F.1.Panel 2'!A863,'[4]Fed Funds rate'!A:A,0))</f>
        <v>0.1</v>
      </c>
      <c r="C863">
        <v>-546.63</v>
      </c>
      <c r="D863">
        <f>INDEX([4]Treasury!B:B,MATCH('Figure 3.F.1.Panel 2'!A863,[4]Treasury!A:A,0))</f>
        <v>3.11</v>
      </c>
      <c r="E863">
        <v>2.4337099847631398</v>
      </c>
    </row>
    <row r="864" spans="1:5">
      <c r="A864" s="7">
        <v>40709</v>
      </c>
      <c r="B864">
        <f>INDEX('[4]Fed Funds rate'!B:B,MATCH('Figure 3.F.1.Panel 2'!A864,'[4]Fed Funds rate'!A:A,0))</f>
        <v>0.1</v>
      </c>
      <c r="C864">
        <v>-545.77</v>
      </c>
      <c r="D864">
        <f>INDEX([4]Treasury!B:B,MATCH('Figure 3.F.1.Panel 2'!A864,[4]Treasury!A:A,0))</f>
        <v>2.98</v>
      </c>
      <c r="E864">
        <v>2.2564890495282199</v>
      </c>
    </row>
    <row r="865" spans="1:5">
      <c r="A865" s="7">
        <v>40710</v>
      </c>
      <c r="B865">
        <f>INDEX('[4]Fed Funds rate'!B:B,MATCH('Figure 3.F.1.Panel 2'!A865,'[4]Fed Funds rate'!A:A,0))</f>
        <v>0.1</v>
      </c>
      <c r="C865">
        <v>-545.01</v>
      </c>
      <c r="D865">
        <f>INDEX([4]Treasury!B:B,MATCH('Figure 3.F.1.Panel 2'!A865,[4]Treasury!A:A,0))</f>
        <v>2.93</v>
      </c>
      <c r="E865">
        <v>2.0973701564927301</v>
      </c>
    </row>
    <row r="866" spans="1:5">
      <c r="A866" s="7">
        <v>40711</v>
      </c>
      <c r="B866">
        <f>INDEX('[4]Fed Funds rate'!B:B,MATCH('Figure 3.F.1.Panel 2'!A866,'[4]Fed Funds rate'!A:A,0))</f>
        <v>0.1</v>
      </c>
      <c r="C866">
        <v>-544.54</v>
      </c>
      <c r="D866">
        <f>INDEX([4]Treasury!B:B,MATCH('Figure 3.F.1.Panel 2'!A866,[4]Treasury!A:A,0))</f>
        <v>2.94</v>
      </c>
      <c r="E866">
        <v>1.9913273267553599</v>
      </c>
    </row>
    <row r="867" spans="1:5">
      <c r="A867" s="7">
        <v>40714</v>
      </c>
      <c r="B867">
        <f>INDEX('[4]Fed Funds rate'!B:B,MATCH('Figure 3.F.1.Panel 2'!A867,'[4]Fed Funds rate'!A:A,0))</f>
        <v>0.09</v>
      </c>
      <c r="C867">
        <v>-544.89</v>
      </c>
      <c r="D867">
        <f>INDEX([4]Treasury!B:B,MATCH('Figure 3.F.1.Panel 2'!A867,[4]Treasury!A:A,0))</f>
        <v>2.97</v>
      </c>
      <c r="E867">
        <v>2.0358128120687899</v>
      </c>
    </row>
    <row r="868" spans="1:5">
      <c r="A868" s="7">
        <v>40715</v>
      </c>
      <c r="B868">
        <f>INDEX('[4]Fed Funds rate'!B:B,MATCH('Figure 3.F.1.Panel 2'!A868,'[4]Fed Funds rate'!A:A,0))</f>
        <v>0.09</v>
      </c>
      <c r="C868">
        <v>-545.89</v>
      </c>
      <c r="D868">
        <f>INDEX([4]Treasury!B:B,MATCH('Figure 3.F.1.Panel 2'!A868,[4]Treasury!A:A,0))</f>
        <v>2.99</v>
      </c>
      <c r="E868">
        <v>2.1993999669236901</v>
      </c>
    </row>
    <row r="869" spans="1:5">
      <c r="A869" s="7">
        <v>40716</v>
      </c>
      <c r="B869">
        <f>INDEX('[4]Fed Funds rate'!B:B,MATCH('Figure 3.F.1.Panel 2'!A869,'[4]Fed Funds rate'!A:A,0))</f>
        <v>0.09</v>
      </c>
      <c r="C869">
        <v>-546.64</v>
      </c>
      <c r="D869">
        <f>INDEX([4]Treasury!B:B,MATCH('Figure 3.F.1.Panel 2'!A869,[4]Treasury!A:A,0))</f>
        <v>3.01</v>
      </c>
      <c r="E869">
        <v>2.3169284373894898</v>
      </c>
    </row>
    <row r="870" spans="1:5">
      <c r="A870" s="7">
        <v>40717</v>
      </c>
      <c r="B870">
        <f>INDEX('[4]Fed Funds rate'!B:B,MATCH('Figure 3.F.1.Panel 2'!A870,'[4]Fed Funds rate'!A:A,0))</f>
        <v>0.08</v>
      </c>
      <c r="C870">
        <v>-545.36</v>
      </c>
      <c r="D870">
        <f>INDEX([4]Treasury!B:B,MATCH('Figure 3.F.1.Panel 2'!A870,[4]Treasury!A:A,0))</f>
        <v>2.93</v>
      </c>
      <c r="E870">
        <v>2.0627289188014402</v>
      </c>
    </row>
    <row r="871" spans="1:5">
      <c r="A871" s="7">
        <v>40718</v>
      </c>
      <c r="B871">
        <f>INDEX('[4]Fed Funds rate'!B:B,MATCH('Figure 3.F.1.Panel 2'!A871,'[4]Fed Funds rate'!A:A,0))</f>
        <v>0.08</v>
      </c>
      <c r="C871">
        <v>-545.24</v>
      </c>
      <c r="D871">
        <f>INDEX([4]Treasury!B:B,MATCH('Figure 3.F.1.Panel 2'!A871,[4]Treasury!A:A,0))</f>
        <v>2.88</v>
      </c>
      <c r="E871">
        <v>2.02095588276643</v>
      </c>
    </row>
    <row r="872" spans="1:5">
      <c r="A872" s="7">
        <v>40721</v>
      </c>
      <c r="B872">
        <f>INDEX('[4]Fed Funds rate'!B:B,MATCH('Figure 3.F.1.Panel 2'!A872,'[4]Fed Funds rate'!A:A,0))</f>
        <v>0.08</v>
      </c>
      <c r="C872">
        <v>-546.36</v>
      </c>
      <c r="D872">
        <f>INDEX([4]Treasury!B:B,MATCH('Figure 3.F.1.Panel 2'!A872,[4]Treasury!A:A,0))</f>
        <v>2.95</v>
      </c>
      <c r="E872">
        <v>2.2063929016721802</v>
      </c>
    </row>
    <row r="873" spans="1:5">
      <c r="A873" s="7">
        <v>40722</v>
      </c>
      <c r="B873">
        <f>INDEX('[4]Fed Funds rate'!B:B,MATCH('Figure 3.F.1.Panel 2'!A873,'[4]Fed Funds rate'!A:A,0))</f>
        <v>0.08</v>
      </c>
      <c r="C873">
        <v>-546.95000000000005</v>
      </c>
      <c r="D873">
        <f>INDEX([4]Treasury!B:B,MATCH('Figure 3.F.1.Panel 2'!A873,[4]Treasury!A:A,0))</f>
        <v>3.05</v>
      </c>
      <c r="E873">
        <v>2.2945559976354799</v>
      </c>
    </row>
    <row r="874" spans="1:5">
      <c r="A874" s="7">
        <v>40723</v>
      </c>
      <c r="B874">
        <f>INDEX('[4]Fed Funds rate'!B:B,MATCH('Figure 3.F.1.Panel 2'!A874,'[4]Fed Funds rate'!A:A,0))</f>
        <v>7.0000000000000007E-2</v>
      </c>
      <c r="C874">
        <v>-547.97</v>
      </c>
      <c r="D874">
        <f>INDEX([4]Treasury!B:B,MATCH('Figure 3.F.1.Panel 2'!A874,[4]Treasury!A:A,0))</f>
        <v>3.14</v>
      </c>
      <c r="E874">
        <v>2.4611053640565999</v>
      </c>
    </row>
    <row r="875" spans="1:5">
      <c r="A875" s="7">
        <v>40724</v>
      </c>
      <c r="B875">
        <f>INDEX('[4]Fed Funds rate'!B:B,MATCH('Figure 3.F.1.Panel 2'!A875,'[4]Fed Funds rate'!A:A,0))</f>
        <v>7.0000000000000007E-2</v>
      </c>
      <c r="C875">
        <v>-549.35</v>
      </c>
      <c r="D875">
        <f>INDEX([4]Treasury!B:B,MATCH('Figure 3.F.1.Panel 2'!A875,[4]Treasury!A:A,0))</f>
        <v>3.18</v>
      </c>
      <c r="E875">
        <v>2.6928620953190099</v>
      </c>
    </row>
    <row r="876" spans="1:5">
      <c r="A876" s="7">
        <v>40725</v>
      </c>
      <c r="B876">
        <f>INDEX('[4]Fed Funds rate'!B:B,MATCH('Figure 3.F.1.Panel 2'!A876,'[4]Fed Funds rate'!A:A,0))</f>
        <v>0.08</v>
      </c>
      <c r="C876">
        <v>-549.77</v>
      </c>
      <c r="D876">
        <f>INDEX([4]Treasury!B:B,MATCH('Figure 3.F.1.Panel 2'!A876,[4]Treasury!A:A,0))</f>
        <v>3.22</v>
      </c>
      <c r="E876">
        <v>2.74952196315177</v>
      </c>
    </row>
    <row r="877" spans="1:5">
      <c r="A877" s="7">
        <v>40729</v>
      </c>
      <c r="B877">
        <f>INDEX('[4]Fed Funds rate'!B:B,MATCH('Figure 3.F.1.Panel 2'!A877,'[4]Fed Funds rate'!A:A,0))</f>
        <v>0.08</v>
      </c>
      <c r="C877">
        <v>-549.74</v>
      </c>
      <c r="D877">
        <f>INDEX([4]Treasury!B:B,MATCH('Figure 3.F.1.Panel 2'!A877,[4]Treasury!A:A,0))</f>
        <v>3.16</v>
      </c>
      <c r="E877">
        <v>2.7243004543544198</v>
      </c>
    </row>
    <row r="878" spans="1:5">
      <c r="A878" s="7">
        <v>40730</v>
      </c>
      <c r="B878">
        <f>INDEX('[4]Fed Funds rate'!B:B,MATCH('Figure 3.F.1.Panel 2'!A878,'[4]Fed Funds rate'!A:A,0))</f>
        <v>7.0000000000000007E-2</v>
      </c>
      <c r="C878">
        <v>-550.04</v>
      </c>
      <c r="D878">
        <f>INDEX([4]Treasury!B:B,MATCH('Figure 3.F.1.Panel 2'!A878,[4]Treasury!A:A,0))</f>
        <v>3.12</v>
      </c>
      <c r="E878">
        <v>2.7590926691882398</v>
      </c>
    </row>
    <row r="879" spans="1:5">
      <c r="A879" s="7">
        <v>40731</v>
      </c>
      <c r="B879">
        <f>INDEX('[4]Fed Funds rate'!B:B,MATCH('Figure 3.F.1.Panel 2'!A879,'[4]Fed Funds rate'!A:A,0))</f>
        <v>7.0000000000000007E-2</v>
      </c>
      <c r="C879">
        <v>-550.73</v>
      </c>
      <c r="D879">
        <f>INDEX([4]Treasury!B:B,MATCH('Figure 3.F.1.Panel 2'!A879,[4]Treasury!A:A,0))</f>
        <v>3.17</v>
      </c>
      <c r="E879">
        <v>2.8646957027444802</v>
      </c>
    </row>
    <row r="880" spans="1:5">
      <c r="A880" s="7">
        <v>40732</v>
      </c>
      <c r="B880">
        <f>INDEX('[4]Fed Funds rate'!B:B,MATCH('Figure 3.F.1.Panel 2'!A880,'[4]Fed Funds rate'!A:A,0))</f>
        <v>7.0000000000000007E-2</v>
      </c>
      <c r="C880">
        <v>-551.4</v>
      </c>
      <c r="D880">
        <f>INDEX([4]Treasury!B:B,MATCH('Figure 3.F.1.Panel 2'!A880,[4]Treasury!A:A,0))</f>
        <v>3.03</v>
      </c>
      <c r="E880">
        <v>2.9665150809266798</v>
      </c>
    </row>
    <row r="881" spans="1:5">
      <c r="A881" s="7">
        <v>40735</v>
      </c>
      <c r="B881">
        <f>INDEX('[4]Fed Funds rate'!B:B,MATCH('Figure 3.F.1.Panel 2'!A881,'[4]Fed Funds rate'!A:A,0))</f>
        <v>7.0000000000000007E-2</v>
      </c>
      <c r="C881">
        <v>-550.64</v>
      </c>
      <c r="D881">
        <f>INDEX([4]Treasury!B:B,MATCH('Figure 3.F.1.Panel 2'!A881,[4]Treasury!A:A,0))</f>
        <v>2.94</v>
      </c>
      <c r="E881">
        <v>2.8088260227545998</v>
      </c>
    </row>
    <row r="882" spans="1:5">
      <c r="A882" s="7">
        <v>40736</v>
      </c>
      <c r="B882">
        <f>INDEX('[4]Fed Funds rate'!B:B,MATCH('Figure 3.F.1.Panel 2'!A882,'[4]Fed Funds rate'!A:A,0))</f>
        <v>0.06</v>
      </c>
      <c r="C882">
        <v>-550.04</v>
      </c>
      <c r="D882">
        <f>INDEX([4]Treasury!B:B,MATCH('Figure 3.F.1.Panel 2'!A882,[4]Treasury!A:A,0))</f>
        <v>2.92</v>
      </c>
      <c r="E882">
        <v>2.6800398735842901</v>
      </c>
    </row>
    <row r="883" spans="1:5">
      <c r="A883" s="7">
        <v>40737</v>
      </c>
      <c r="B883">
        <f>INDEX('[4]Fed Funds rate'!B:B,MATCH('Figure 3.F.1.Panel 2'!A883,'[4]Fed Funds rate'!A:A,0))</f>
        <v>0.06</v>
      </c>
      <c r="C883">
        <v>-550.74</v>
      </c>
      <c r="D883">
        <f>INDEX([4]Treasury!B:B,MATCH('Figure 3.F.1.Panel 2'!A883,[4]Treasury!A:A,0))</f>
        <v>2.92</v>
      </c>
      <c r="E883">
        <v>2.7874601915631199</v>
      </c>
    </row>
    <row r="884" spans="1:5">
      <c r="A884" s="7">
        <v>40738</v>
      </c>
      <c r="B884">
        <f>INDEX('[4]Fed Funds rate'!B:B,MATCH('Figure 3.F.1.Panel 2'!A884,'[4]Fed Funds rate'!A:A,0))</f>
        <v>0.06</v>
      </c>
      <c r="C884">
        <v>-550.94000000000005</v>
      </c>
      <c r="D884">
        <f>INDEX([4]Treasury!B:B,MATCH('Figure 3.F.1.Panel 2'!A884,[4]Treasury!A:A,0))</f>
        <v>2.98</v>
      </c>
      <c r="E884">
        <v>2.8040065171576298</v>
      </c>
    </row>
    <row r="885" spans="1:5">
      <c r="A885" s="7">
        <v>40739</v>
      </c>
      <c r="B885">
        <f>INDEX('[4]Fed Funds rate'!B:B,MATCH('Figure 3.F.1.Panel 2'!A885,'[4]Fed Funds rate'!A:A,0))</f>
        <v>0.06</v>
      </c>
      <c r="C885">
        <v>-550.79</v>
      </c>
      <c r="D885">
        <f>INDEX([4]Treasury!B:B,MATCH('Figure 3.F.1.Panel 2'!A885,[4]Treasury!A:A,0))</f>
        <v>2.94</v>
      </c>
      <c r="E885">
        <v>2.75701514064201</v>
      </c>
    </row>
    <row r="886" spans="1:5">
      <c r="A886" s="7">
        <v>40742</v>
      </c>
      <c r="B886">
        <f>INDEX('[4]Fed Funds rate'!B:B,MATCH('Figure 3.F.1.Panel 2'!A886,'[4]Fed Funds rate'!A:A,0))</f>
        <v>0.06</v>
      </c>
      <c r="C886">
        <v>-550.59</v>
      </c>
      <c r="D886">
        <f>INDEX([4]Treasury!B:B,MATCH('Figure 3.F.1.Panel 2'!A886,[4]Treasury!A:A,0))</f>
        <v>2.94</v>
      </c>
      <c r="E886">
        <v>2.7009359772549701</v>
      </c>
    </row>
    <row r="887" spans="1:5">
      <c r="A887" s="7">
        <v>40743</v>
      </c>
      <c r="B887">
        <f>INDEX('[4]Fed Funds rate'!B:B,MATCH('Figure 3.F.1.Panel 2'!A887,'[4]Fed Funds rate'!A:A,0))</f>
        <v>0.06</v>
      </c>
      <c r="C887">
        <v>-551.72</v>
      </c>
      <c r="D887">
        <f>INDEX([4]Treasury!B:B,MATCH('Figure 3.F.1.Panel 2'!A887,[4]Treasury!A:A,0))</f>
        <v>2.91</v>
      </c>
      <c r="E887">
        <v>2.8861993404260602</v>
      </c>
    </row>
    <row r="888" spans="1:5">
      <c r="A888" s="7">
        <v>40744</v>
      </c>
      <c r="B888">
        <f>INDEX('[4]Fed Funds rate'!B:B,MATCH('Figure 3.F.1.Panel 2'!A888,'[4]Fed Funds rate'!A:A,0))</f>
        <v>0.06</v>
      </c>
      <c r="C888">
        <v>-552.44000000000005</v>
      </c>
      <c r="D888">
        <f>INDEX([4]Treasury!B:B,MATCH('Figure 3.F.1.Panel 2'!A888,[4]Treasury!A:A,0))</f>
        <v>2.96</v>
      </c>
      <c r="E888">
        <v>2.9968549231425601</v>
      </c>
    </row>
    <row r="889" spans="1:5">
      <c r="A889" s="7">
        <v>40745</v>
      </c>
      <c r="B889">
        <f>INDEX('[4]Fed Funds rate'!B:B,MATCH('Figure 3.F.1.Panel 2'!A889,'[4]Fed Funds rate'!A:A,0))</f>
        <v>0.06</v>
      </c>
      <c r="C889">
        <v>-553.39</v>
      </c>
      <c r="D889">
        <f>INDEX([4]Treasury!B:B,MATCH('Figure 3.F.1.Panel 2'!A889,[4]Treasury!A:A,0))</f>
        <v>3.03</v>
      </c>
      <c r="E889">
        <v>3.1489116791853999</v>
      </c>
    </row>
    <row r="890" spans="1:5">
      <c r="A890" s="7">
        <v>40746</v>
      </c>
      <c r="B890">
        <f>INDEX('[4]Fed Funds rate'!B:B,MATCH('Figure 3.F.1.Panel 2'!A890,'[4]Fed Funds rate'!A:A,0))</f>
        <v>0.06</v>
      </c>
      <c r="C890">
        <v>-554.27</v>
      </c>
      <c r="D890">
        <f>INDEX([4]Treasury!B:B,MATCH('Figure 3.F.1.Panel 2'!A890,[4]Treasury!A:A,0))</f>
        <v>2.99</v>
      </c>
      <c r="E890">
        <v>3.2880456925498698</v>
      </c>
    </row>
    <row r="891" spans="1:5">
      <c r="A891" s="7">
        <v>40749</v>
      </c>
      <c r="B891">
        <f>INDEX('[4]Fed Funds rate'!B:B,MATCH('Figure 3.F.1.Panel 2'!A891,'[4]Fed Funds rate'!A:A,0))</f>
        <v>0.06</v>
      </c>
      <c r="C891">
        <v>-553.42999999999995</v>
      </c>
      <c r="D891">
        <f>INDEX([4]Treasury!B:B,MATCH('Figure 3.F.1.Panel 2'!A891,[4]Treasury!A:A,0))</f>
        <v>3.03</v>
      </c>
      <c r="E891">
        <v>3.1166208946830198</v>
      </c>
    </row>
    <row r="892" spans="1:5">
      <c r="A892" s="7">
        <v>40750</v>
      </c>
      <c r="B892">
        <f>INDEX('[4]Fed Funds rate'!B:B,MATCH('Figure 3.F.1.Panel 2'!A892,'[4]Fed Funds rate'!A:A,0))</f>
        <v>0.06</v>
      </c>
      <c r="C892">
        <v>-554.65</v>
      </c>
      <c r="D892">
        <f>INDEX([4]Treasury!B:B,MATCH('Figure 3.F.1.Panel 2'!A892,[4]Treasury!A:A,0))</f>
        <v>2.99</v>
      </c>
      <c r="E892">
        <v>3.3170629244161698</v>
      </c>
    </row>
    <row r="893" spans="1:5">
      <c r="A893" s="7">
        <v>40751</v>
      </c>
      <c r="B893">
        <f>INDEX('[4]Fed Funds rate'!B:B,MATCH('Figure 3.F.1.Panel 2'!A893,'[4]Fed Funds rate'!A:A,0))</f>
        <v>7.0000000000000007E-2</v>
      </c>
      <c r="C893">
        <v>-555.82000000000005</v>
      </c>
      <c r="D893">
        <f>INDEX([4]Treasury!B:B,MATCH('Figure 3.F.1.Panel 2'!A893,[4]Treasury!A:A,0))</f>
        <v>3.01</v>
      </c>
      <c r="E893">
        <v>3.5080262111580298</v>
      </c>
    </row>
    <row r="894" spans="1:5">
      <c r="A894" s="7">
        <v>40752</v>
      </c>
      <c r="B894">
        <f>INDEX('[4]Fed Funds rate'!B:B,MATCH('Figure 3.F.1.Panel 2'!A894,'[4]Fed Funds rate'!A:A,0))</f>
        <v>0.08</v>
      </c>
      <c r="C894">
        <v>-557.72</v>
      </c>
      <c r="D894">
        <f>INDEX([4]Treasury!B:B,MATCH('Figure 3.F.1.Panel 2'!A894,[4]Treasury!A:A,0))</f>
        <v>2.98</v>
      </c>
      <c r="E894">
        <v>3.8295225732436999</v>
      </c>
    </row>
    <row r="895" spans="1:5">
      <c r="A895" s="7">
        <v>40753</v>
      </c>
      <c r="B895">
        <f>INDEX('[4]Fed Funds rate'!B:B,MATCH('Figure 3.F.1.Panel 2'!A895,'[4]Fed Funds rate'!A:A,0))</f>
        <v>0.11</v>
      </c>
      <c r="C895">
        <v>-560.04</v>
      </c>
      <c r="D895">
        <f>INDEX([4]Treasury!B:B,MATCH('Figure 3.F.1.Panel 2'!A895,[4]Treasury!A:A,0))</f>
        <v>2.82</v>
      </c>
      <c r="E895">
        <v>4.22488151811819</v>
      </c>
    </row>
    <row r="896" spans="1:5">
      <c r="A896" s="7">
        <v>40756</v>
      </c>
      <c r="B896">
        <f>INDEX('[4]Fed Funds rate'!B:B,MATCH('Figure 3.F.1.Panel 2'!A896,'[4]Fed Funds rate'!A:A,0))</f>
        <v>0.17</v>
      </c>
      <c r="C896">
        <v>-563.28</v>
      </c>
      <c r="D896">
        <f>INDEX([4]Treasury!B:B,MATCH('Figure 3.F.1.Panel 2'!A896,[4]Treasury!A:A,0))</f>
        <v>2.77</v>
      </c>
      <c r="E896">
        <v>4.7819873578016496</v>
      </c>
    </row>
    <row r="897" spans="1:5">
      <c r="A897" s="7">
        <v>40757</v>
      </c>
      <c r="B897">
        <f>INDEX('[4]Fed Funds rate'!B:B,MATCH('Figure 3.F.1.Panel 2'!A897,'[4]Fed Funds rate'!A:A,0))</f>
        <v>0.16</v>
      </c>
      <c r="C897">
        <v>-565.54</v>
      </c>
      <c r="D897">
        <f>INDEX([4]Treasury!B:B,MATCH('Figure 3.F.1.Panel 2'!A897,[4]Treasury!A:A,0))</f>
        <v>2.66</v>
      </c>
      <c r="E897">
        <v>5.1626492137139603</v>
      </c>
    </row>
    <row r="898" spans="1:5">
      <c r="A898" s="7">
        <v>40758</v>
      </c>
      <c r="B898">
        <f>INDEX('[4]Fed Funds rate'!B:B,MATCH('Figure 3.F.1.Panel 2'!A898,'[4]Fed Funds rate'!A:A,0))</f>
        <v>0.12</v>
      </c>
      <c r="C898">
        <v>-566.48</v>
      </c>
      <c r="D898">
        <f>INDEX([4]Treasury!B:B,MATCH('Figure 3.F.1.Panel 2'!A898,[4]Treasury!A:A,0))</f>
        <v>2.64</v>
      </c>
      <c r="E898">
        <v>5.3089676335497398</v>
      </c>
    </row>
    <row r="899" spans="1:5">
      <c r="A899" s="7">
        <v>40759</v>
      </c>
      <c r="B899">
        <f>INDEX('[4]Fed Funds rate'!B:B,MATCH('Figure 3.F.1.Panel 2'!A899,'[4]Fed Funds rate'!A:A,0))</f>
        <v>0.09</v>
      </c>
      <c r="C899">
        <v>-564.41</v>
      </c>
      <c r="D899">
        <f>INDEX([4]Treasury!B:B,MATCH('Figure 3.F.1.Panel 2'!A899,[4]Treasury!A:A,0))</f>
        <v>2.4700000000000002</v>
      </c>
      <c r="E899">
        <v>4.9231278445355402</v>
      </c>
    </row>
    <row r="900" spans="1:5">
      <c r="A900" s="7">
        <v>40760</v>
      </c>
      <c r="B900">
        <f>INDEX('[4]Fed Funds rate'!B:B,MATCH('Figure 3.F.1.Panel 2'!A900,'[4]Fed Funds rate'!A:A,0))</f>
        <v>0.08</v>
      </c>
      <c r="C900">
        <v>-561.15</v>
      </c>
      <c r="D900">
        <f>INDEX([4]Treasury!B:B,MATCH('Figure 3.F.1.Panel 2'!A900,[4]Treasury!A:A,0))</f>
        <v>2.58</v>
      </c>
      <c r="E900">
        <v>4.3241033790289896</v>
      </c>
    </row>
    <row r="901" spans="1:5">
      <c r="A901" s="7">
        <v>40763</v>
      </c>
      <c r="B901">
        <f>INDEX('[4]Fed Funds rate'!B:B,MATCH('Figure 3.F.1.Panel 2'!A901,'[4]Fed Funds rate'!A:A,0))</f>
        <v>0.11</v>
      </c>
      <c r="C901">
        <v>-555.28</v>
      </c>
      <c r="D901">
        <f>INDEX([4]Treasury!B:B,MATCH('Figure 3.F.1.Panel 2'!A901,[4]Treasury!A:A,0))</f>
        <v>2.4</v>
      </c>
      <c r="E901">
        <v>3.2527722934018999</v>
      </c>
    </row>
    <row r="902" spans="1:5">
      <c r="A902" s="7">
        <v>40764</v>
      </c>
      <c r="B902">
        <f>INDEX('[4]Fed Funds rate'!B:B,MATCH('Figure 3.F.1.Panel 2'!A902,'[4]Fed Funds rate'!A:A,0))</f>
        <v>0.1</v>
      </c>
      <c r="C902">
        <v>-553.27</v>
      </c>
      <c r="D902">
        <f>INDEX([4]Treasury!B:B,MATCH('Figure 3.F.1.Panel 2'!A902,[4]Treasury!A:A,0))</f>
        <v>2.2000000000000002</v>
      </c>
      <c r="E902">
        <v>2.8703811723436199</v>
      </c>
    </row>
    <row r="903" spans="1:5">
      <c r="A903" s="7">
        <v>40765</v>
      </c>
      <c r="B903">
        <f>INDEX('[4]Fed Funds rate'!B:B,MATCH('Figure 3.F.1.Panel 2'!A903,'[4]Fed Funds rate'!A:A,0))</f>
        <v>0.1</v>
      </c>
      <c r="C903">
        <v>-554.54</v>
      </c>
      <c r="D903">
        <f>INDEX([4]Treasury!B:B,MATCH('Figure 3.F.1.Panel 2'!A903,[4]Treasury!A:A,0))</f>
        <v>2.17</v>
      </c>
      <c r="E903">
        <v>3.0799080144242899</v>
      </c>
    </row>
    <row r="904" spans="1:5">
      <c r="A904" s="7">
        <v>40766</v>
      </c>
      <c r="B904">
        <f>INDEX('[4]Fed Funds rate'!B:B,MATCH('Figure 3.F.1.Panel 2'!A904,'[4]Fed Funds rate'!A:A,0))</f>
        <v>0.09</v>
      </c>
      <c r="C904">
        <v>-550.33000000000004</v>
      </c>
      <c r="D904">
        <f>INDEX([4]Treasury!B:B,MATCH('Figure 3.F.1.Panel 2'!A904,[4]Treasury!A:A,0))</f>
        <v>2.34</v>
      </c>
      <c r="E904">
        <v>2.2980696623375199</v>
      </c>
    </row>
    <row r="905" spans="1:5">
      <c r="A905" s="7">
        <v>40767</v>
      </c>
      <c r="B905">
        <f>INDEX('[4]Fed Funds rate'!B:B,MATCH('Figure 3.F.1.Panel 2'!A905,'[4]Fed Funds rate'!A:A,0))</f>
        <v>0.1</v>
      </c>
      <c r="C905">
        <v>-552.83000000000004</v>
      </c>
      <c r="D905">
        <f>INDEX([4]Treasury!B:B,MATCH('Figure 3.F.1.Panel 2'!A905,[4]Treasury!A:A,0))</f>
        <v>2.2400000000000002</v>
      </c>
      <c r="E905">
        <v>2.7315601874287201</v>
      </c>
    </row>
    <row r="906" spans="1:5">
      <c r="A906" s="7">
        <v>40770</v>
      </c>
      <c r="B906">
        <f>INDEX('[4]Fed Funds rate'!B:B,MATCH('Figure 3.F.1.Panel 2'!A906,'[4]Fed Funds rate'!A:A,0))</f>
        <v>0.1</v>
      </c>
      <c r="C906">
        <v>-556.22</v>
      </c>
      <c r="D906">
        <f>INDEX([4]Treasury!B:B,MATCH('Figure 3.F.1.Panel 2'!A906,[4]Treasury!A:A,0))</f>
        <v>2.29</v>
      </c>
      <c r="E906">
        <v>3.3231428522922202</v>
      </c>
    </row>
    <row r="907" spans="1:5">
      <c r="A907" s="7">
        <v>40771</v>
      </c>
      <c r="B907">
        <f>INDEX('[4]Fed Funds rate'!B:B,MATCH('Figure 3.F.1.Panel 2'!A907,'[4]Fed Funds rate'!A:A,0))</f>
        <v>0.09</v>
      </c>
      <c r="C907">
        <v>-557.21</v>
      </c>
      <c r="D907">
        <f>INDEX([4]Treasury!B:B,MATCH('Figure 3.F.1.Panel 2'!A907,[4]Treasury!A:A,0))</f>
        <v>2.23</v>
      </c>
      <c r="E907">
        <v>3.4812189041459698</v>
      </c>
    </row>
    <row r="908" spans="1:5">
      <c r="A908" s="7">
        <v>40772</v>
      </c>
      <c r="B908">
        <f>INDEX('[4]Fed Funds rate'!B:B,MATCH('Figure 3.F.1.Panel 2'!A908,'[4]Fed Funds rate'!A:A,0))</f>
        <v>0.09</v>
      </c>
      <c r="C908">
        <v>-560.70000000000005</v>
      </c>
      <c r="D908">
        <f>INDEX([4]Treasury!B:B,MATCH('Figure 3.F.1.Panel 2'!A908,[4]Treasury!A:A,0))</f>
        <v>2.17</v>
      </c>
      <c r="E908">
        <v>4.0858478869177999</v>
      </c>
    </row>
    <row r="909" spans="1:5">
      <c r="A909" s="7">
        <v>40773</v>
      </c>
      <c r="B909">
        <f>INDEX('[4]Fed Funds rate'!B:B,MATCH('Figure 3.F.1.Panel 2'!A909,'[4]Fed Funds rate'!A:A,0))</f>
        <v>0.09</v>
      </c>
      <c r="C909">
        <v>-560.21</v>
      </c>
      <c r="D909">
        <f>INDEX([4]Treasury!B:B,MATCH('Figure 3.F.1.Panel 2'!A909,[4]Treasury!A:A,0))</f>
        <v>2.08</v>
      </c>
      <c r="E909">
        <v>3.9786668481206098</v>
      </c>
    </row>
    <row r="910" spans="1:5">
      <c r="A910" s="7">
        <v>40774</v>
      </c>
      <c r="B910">
        <f>INDEX('[4]Fed Funds rate'!B:B,MATCH('Figure 3.F.1.Panel 2'!A910,'[4]Fed Funds rate'!A:A,0))</f>
        <v>0.09</v>
      </c>
      <c r="C910">
        <v>-560.86</v>
      </c>
      <c r="D910">
        <f>INDEX([4]Treasury!B:B,MATCH('Figure 3.F.1.Panel 2'!A910,[4]Treasury!A:A,0))</f>
        <v>2.0699999999999998</v>
      </c>
      <c r="E910">
        <v>4.07487583593376</v>
      </c>
    </row>
    <row r="911" spans="1:5">
      <c r="A911" s="7">
        <v>40777</v>
      </c>
      <c r="B911">
        <f>INDEX('[4]Fed Funds rate'!B:B,MATCH('Figure 3.F.1.Panel 2'!A911,'[4]Fed Funds rate'!A:A,0))</f>
        <v>0.09</v>
      </c>
      <c r="C911">
        <v>-560.36</v>
      </c>
      <c r="D911">
        <f>INDEX([4]Treasury!B:B,MATCH('Figure 3.F.1.Panel 2'!A911,[4]Treasury!A:A,0))</f>
        <v>2.1</v>
      </c>
      <c r="E911">
        <v>3.96593599757432</v>
      </c>
    </row>
    <row r="912" spans="1:5">
      <c r="A912" s="7">
        <v>40778</v>
      </c>
      <c r="B912">
        <f>INDEX('[4]Fed Funds rate'!B:B,MATCH('Figure 3.F.1.Panel 2'!A912,'[4]Fed Funds rate'!A:A,0))</f>
        <v>0.08</v>
      </c>
      <c r="C912">
        <v>-558.52</v>
      </c>
      <c r="D912">
        <f>INDEX([4]Treasury!B:B,MATCH('Figure 3.F.1.Panel 2'!A912,[4]Treasury!A:A,0))</f>
        <v>2.15</v>
      </c>
      <c r="E912">
        <v>3.6172845027218701</v>
      </c>
    </row>
    <row r="913" spans="1:5">
      <c r="A913" s="7">
        <v>40779</v>
      </c>
      <c r="B913">
        <f>INDEX('[4]Fed Funds rate'!B:B,MATCH('Figure 3.F.1.Panel 2'!A913,'[4]Fed Funds rate'!A:A,0))</f>
        <v>0.08</v>
      </c>
      <c r="C913">
        <v>-557.1</v>
      </c>
      <c r="D913">
        <f>INDEX([4]Treasury!B:B,MATCH('Figure 3.F.1.Panel 2'!A913,[4]Treasury!A:A,0))</f>
        <v>2.29</v>
      </c>
      <c r="E913">
        <v>3.34296692966074</v>
      </c>
    </row>
    <row r="914" spans="1:5">
      <c r="A914" s="7">
        <v>40780</v>
      </c>
      <c r="B914">
        <f>INDEX('[4]Fed Funds rate'!B:B,MATCH('Figure 3.F.1.Panel 2'!A914,'[4]Fed Funds rate'!A:A,0))</f>
        <v>0.08</v>
      </c>
      <c r="C914">
        <v>-557.48</v>
      </c>
      <c r="D914">
        <f>INDEX([4]Treasury!B:B,MATCH('Figure 3.F.1.Panel 2'!A914,[4]Treasury!A:A,0))</f>
        <v>2.23</v>
      </c>
      <c r="E914">
        <v>3.3914039854910198</v>
      </c>
    </row>
    <row r="915" spans="1:5">
      <c r="A915" s="7">
        <v>40781</v>
      </c>
      <c r="B915">
        <f>INDEX('[4]Fed Funds rate'!B:B,MATCH('Figure 3.F.1.Panel 2'!A915,'[4]Fed Funds rate'!A:A,0))</f>
        <v>0.09</v>
      </c>
      <c r="C915">
        <v>-557.70000000000005</v>
      </c>
      <c r="D915">
        <f>INDEX([4]Treasury!B:B,MATCH('Figure 3.F.1.Panel 2'!A915,[4]Treasury!A:A,0))</f>
        <v>2.19</v>
      </c>
      <c r="E915">
        <v>3.4111098355962199</v>
      </c>
    </row>
    <row r="916" spans="1:5">
      <c r="A916" s="7">
        <v>40784</v>
      </c>
      <c r="B916">
        <f>INDEX('[4]Fed Funds rate'!B:B,MATCH('Figure 3.F.1.Panel 2'!A916,'[4]Fed Funds rate'!A:A,0))</f>
        <v>0.09</v>
      </c>
      <c r="C916">
        <v>-558.07000000000005</v>
      </c>
      <c r="D916">
        <f>INDEX([4]Treasury!B:B,MATCH('Figure 3.F.1.Panel 2'!A916,[4]Treasury!A:A,0))</f>
        <v>2.2799999999999998</v>
      </c>
      <c r="E916">
        <v>3.4576824888368898</v>
      </c>
    </row>
    <row r="917" spans="1:5">
      <c r="A917" s="7">
        <v>40785</v>
      </c>
      <c r="B917">
        <f>INDEX('[4]Fed Funds rate'!B:B,MATCH('Figure 3.F.1.Panel 2'!A917,'[4]Fed Funds rate'!A:A,0))</f>
        <v>0.08</v>
      </c>
      <c r="C917">
        <v>-559.87</v>
      </c>
      <c r="D917">
        <f>INDEX([4]Treasury!B:B,MATCH('Figure 3.F.1.Panel 2'!A917,[4]Treasury!A:A,0))</f>
        <v>2.19</v>
      </c>
      <c r="E917">
        <v>3.7599547689898101</v>
      </c>
    </row>
    <row r="918" spans="1:5">
      <c r="A918" s="7">
        <v>40786</v>
      </c>
      <c r="B918">
        <f>INDEX('[4]Fed Funds rate'!B:B,MATCH('Figure 3.F.1.Panel 2'!A918,'[4]Fed Funds rate'!A:A,0))</f>
        <v>0.08</v>
      </c>
      <c r="C918">
        <v>-563.02</v>
      </c>
      <c r="D918">
        <f>INDEX([4]Treasury!B:B,MATCH('Figure 3.F.1.Panel 2'!A918,[4]Treasury!A:A,0))</f>
        <v>2.23</v>
      </c>
      <c r="E918">
        <v>4.3012600716323197</v>
      </c>
    </row>
    <row r="919" spans="1:5">
      <c r="A919" s="7">
        <v>40787</v>
      </c>
      <c r="B919">
        <f>INDEX('[4]Fed Funds rate'!B:B,MATCH('Figure 3.F.1.Panel 2'!A919,'[4]Fed Funds rate'!A:A,0))</f>
        <v>0.08</v>
      </c>
      <c r="C919">
        <v>-563.44000000000005</v>
      </c>
      <c r="D919">
        <f>INDEX([4]Treasury!B:B,MATCH('Figure 3.F.1.Panel 2'!A919,[4]Treasury!A:A,0))</f>
        <v>2.15</v>
      </c>
      <c r="E919">
        <v>4.35608191746371</v>
      </c>
    </row>
    <row r="920" spans="1:5">
      <c r="A920" s="7">
        <v>40788</v>
      </c>
      <c r="B920">
        <f>INDEX('[4]Fed Funds rate'!B:B,MATCH('Figure 3.F.1.Panel 2'!A920,'[4]Fed Funds rate'!A:A,0))</f>
        <v>0.08</v>
      </c>
      <c r="C920">
        <v>-563.53</v>
      </c>
      <c r="D920">
        <f>INDEX([4]Treasury!B:B,MATCH('Figure 3.F.1.Panel 2'!A920,[4]Treasury!A:A,0))</f>
        <v>2.02</v>
      </c>
      <c r="E920">
        <v>4.3523063048297601</v>
      </c>
    </row>
    <row r="921" spans="1:5">
      <c r="A921" s="7">
        <v>40792</v>
      </c>
      <c r="B921">
        <f>INDEX('[4]Fed Funds rate'!B:B,MATCH('Figure 3.F.1.Panel 2'!A921,'[4]Fed Funds rate'!A:A,0))</f>
        <v>0.09</v>
      </c>
      <c r="C921">
        <v>-562.87</v>
      </c>
      <c r="D921">
        <f>INDEX([4]Treasury!B:B,MATCH('Figure 3.F.1.Panel 2'!A921,[4]Treasury!A:A,0))</f>
        <v>1.98</v>
      </c>
      <c r="E921">
        <v>4.2153715534201401</v>
      </c>
    </row>
    <row r="922" spans="1:5">
      <c r="A922" s="7">
        <v>40793</v>
      </c>
      <c r="B922">
        <f>INDEX('[4]Fed Funds rate'!B:B,MATCH('Figure 3.F.1.Panel 2'!A922,'[4]Fed Funds rate'!A:A,0))</f>
        <v>0.09</v>
      </c>
      <c r="C922">
        <v>-564.48</v>
      </c>
      <c r="D922">
        <f>INDEX([4]Treasury!B:B,MATCH('Figure 3.F.1.Panel 2'!A922,[4]Treasury!A:A,0))</f>
        <v>2.0499999999999998</v>
      </c>
      <c r="E922">
        <v>4.48125049818122</v>
      </c>
    </row>
    <row r="923" spans="1:5">
      <c r="A923" s="7">
        <v>40794</v>
      </c>
      <c r="B923">
        <f>INDEX('[4]Fed Funds rate'!B:B,MATCH('Figure 3.F.1.Panel 2'!A923,'[4]Fed Funds rate'!A:A,0))</f>
        <v>0.09</v>
      </c>
      <c r="C923">
        <v>-564.84</v>
      </c>
      <c r="D923">
        <f>INDEX([4]Treasury!B:B,MATCH('Figure 3.F.1.Panel 2'!A923,[4]Treasury!A:A,0))</f>
        <v>2</v>
      </c>
      <c r="E923">
        <v>4.5252592559611404</v>
      </c>
    </row>
    <row r="924" spans="1:5">
      <c r="A924" s="7">
        <v>40795</v>
      </c>
      <c r="B924">
        <f>INDEX('[4]Fed Funds rate'!B:B,MATCH('Figure 3.F.1.Panel 2'!A924,'[4]Fed Funds rate'!A:A,0))</f>
        <v>0.09</v>
      </c>
      <c r="C924">
        <v>-563.17999999999995</v>
      </c>
      <c r="D924">
        <f>INDEX([4]Treasury!B:B,MATCH('Figure 3.F.1.Panel 2'!A924,[4]Treasury!A:A,0))</f>
        <v>1.93</v>
      </c>
      <c r="E924">
        <v>4.2111920039751496</v>
      </c>
    </row>
    <row r="925" spans="1:5">
      <c r="A925" s="7">
        <v>40798</v>
      </c>
      <c r="B925">
        <f>INDEX('[4]Fed Funds rate'!B:B,MATCH('Figure 3.F.1.Panel 2'!A925,'[4]Fed Funds rate'!A:A,0))</f>
        <v>0.09</v>
      </c>
      <c r="C925">
        <v>-560.98</v>
      </c>
      <c r="D925">
        <f>INDEX([4]Treasury!B:B,MATCH('Figure 3.F.1.Panel 2'!A925,[4]Treasury!A:A,0))</f>
        <v>1.94</v>
      </c>
      <c r="E925">
        <v>3.80004253672791</v>
      </c>
    </row>
    <row r="926" spans="1:5">
      <c r="A926" s="7">
        <v>40799</v>
      </c>
      <c r="B926">
        <f>INDEX('[4]Fed Funds rate'!B:B,MATCH('Figure 3.F.1.Panel 2'!A926,'[4]Fed Funds rate'!A:A,0))</f>
        <v>0.09</v>
      </c>
      <c r="C926">
        <v>-560.41999999999996</v>
      </c>
      <c r="D926">
        <f>INDEX([4]Treasury!B:B,MATCH('Figure 3.F.1.Panel 2'!A926,[4]Treasury!A:A,0))</f>
        <v>2</v>
      </c>
      <c r="E926">
        <v>3.6804221725808399</v>
      </c>
    </row>
    <row r="927" spans="1:5">
      <c r="A927" s="7">
        <v>40800</v>
      </c>
      <c r="B927">
        <f>INDEX('[4]Fed Funds rate'!B:B,MATCH('Figure 3.F.1.Panel 2'!A927,'[4]Fed Funds rate'!A:A,0))</f>
        <v>0.08</v>
      </c>
      <c r="C927">
        <v>-558.25</v>
      </c>
      <c r="D927">
        <f>INDEX([4]Treasury!B:B,MATCH('Figure 3.F.1.Panel 2'!A927,[4]Treasury!A:A,0))</f>
        <v>2.0299999999999998</v>
      </c>
      <c r="E927">
        <v>3.27271619225712</v>
      </c>
    </row>
    <row r="928" spans="1:5">
      <c r="A928" s="7">
        <v>40801</v>
      </c>
      <c r="B928">
        <f>INDEX('[4]Fed Funds rate'!B:B,MATCH('Figure 3.F.1.Panel 2'!A928,'[4]Fed Funds rate'!A:A,0))</f>
        <v>0.09</v>
      </c>
      <c r="C928">
        <v>-557.66</v>
      </c>
      <c r="D928">
        <f>INDEX([4]Treasury!B:B,MATCH('Figure 3.F.1.Panel 2'!A928,[4]Treasury!A:A,0))</f>
        <v>2.09</v>
      </c>
      <c r="E928">
        <v>3.1472285073206101</v>
      </c>
    </row>
    <row r="929" spans="1:5">
      <c r="A929" s="7">
        <v>40802</v>
      </c>
      <c r="B929">
        <f>INDEX('[4]Fed Funds rate'!B:B,MATCH('Figure 3.F.1.Panel 2'!A929,'[4]Fed Funds rate'!A:A,0))</f>
        <v>0.09</v>
      </c>
      <c r="C929">
        <v>-557.9</v>
      </c>
      <c r="D929">
        <f>INDEX([4]Treasury!B:B,MATCH('Figure 3.F.1.Panel 2'!A929,[4]Treasury!A:A,0))</f>
        <v>2.08</v>
      </c>
      <c r="E929">
        <v>3.1705122552252698</v>
      </c>
    </row>
    <row r="930" spans="1:5">
      <c r="A930" s="7">
        <v>40805</v>
      </c>
      <c r="B930">
        <f>INDEX('[4]Fed Funds rate'!B:B,MATCH('Figure 3.F.1.Panel 2'!A930,'[4]Fed Funds rate'!A:A,0))</f>
        <v>0.09</v>
      </c>
      <c r="C930">
        <v>-555.11</v>
      </c>
      <c r="D930">
        <f>INDEX([4]Treasury!B:B,MATCH('Figure 3.F.1.Panel 2'!A930,[4]Treasury!A:A,0))</f>
        <v>1.97</v>
      </c>
      <c r="E930">
        <v>2.64942444207542</v>
      </c>
    </row>
    <row r="931" spans="1:5">
      <c r="A931" s="7">
        <v>40806</v>
      </c>
      <c r="B931">
        <f>INDEX('[4]Fed Funds rate'!B:B,MATCH('Figure 3.F.1.Panel 2'!A931,'[4]Fed Funds rate'!A:A,0))</f>
        <v>0.09</v>
      </c>
      <c r="C931">
        <v>-555.86</v>
      </c>
      <c r="D931">
        <f>INDEX([4]Treasury!B:B,MATCH('Figure 3.F.1.Panel 2'!A931,[4]Treasury!A:A,0))</f>
        <v>1.95</v>
      </c>
      <c r="E931">
        <v>2.7646984629378699</v>
      </c>
    </row>
    <row r="932" spans="1:5">
      <c r="A932" s="7">
        <v>40807</v>
      </c>
      <c r="B932">
        <f>INDEX('[4]Fed Funds rate'!B:B,MATCH('Figure 3.F.1.Panel 2'!A932,'[4]Fed Funds rate'!A:A,0))</f>
        <v>0.08</v>
      </c>
      <c r="C932">
        <v>-553.73</v>
      </c>
      <c r="D932">
        <f>INDEX([4]Treasury!B:B,MATCH('Figure 3.F.1.Panel 2'!A932,[4]Treasury!A:A,0))</f>
        <v>1.88</v>
      </c>
      <c r="E932">
        <v>2.3610296627491598</v>
      </c>
    </row>
    <row r="933" spans="1:5">
      <c r="A933" s="7">
        <v>40808</v>
      </c>
      <c r="B933">
        <f>INDEX('[4]Fed Funds rate'!B:B,MATCH('Figure 3.F.1.Panel 2'!A933,'[4]Fed Funds rate'!A:A,0))</f>
        <v>0.08</v>
      </c>
      <c r="C933">
        <v>-545.1</v>
      </c>
      <c r="D933">
        <f>INDEX([4]Treasury!B:B,MATCH('Figure 3.F.1.Panel 2'!A933,[4]Treasury!A:A,0))</f>
        <v>1.72</v>
      </c>
      <c r="E933">
        <v>0.770493415698979</v>
      </c>
    </row>
    <row r="934" spans="1:5">
      <c r="A934" s="7">
        <v>40809</v>
      </c>
      <c r="B934">
        <f>INDEX('[4]Fed Funds rate'!B:B,MATCH('Figure 3.F.1.Panel 2'!A934,'[4]Fed Funds rate'!A:A,0))</f>
        <v>0.08</v>
      </c>
      <c r="C934">
        <v>-539.41999999999996</v>
      </c>
      <c r="D934">
        <f>INDEX([4]Treasury!B:B,MATCH('Figure 3.F.1.Panel 2'!A934,[4]Treasury!A:A,0))</f>
        <v>1.84</v>
      </c>
      <c r="E934">
        <v>-0.296726073964237</v>
      </c>
    </row>
    <row r="935" spans="1:5">
      <c r="A935" s="7">
        <v>40812</v>
      </c>
      <c r="B935">
        <f>INDEX('[4]Fed Funds rate'!B:B,MATCH('Figure 3.F.1.Panel 2'!A935,'[4]Fed Funds rate'!A:A,0))</f>
        <v>0.08</v>
      </c>
      <c r="C935">
        <v>-533.74</v>
      </c>
      <c r="D935">
        <f>INDEX([4]Treasury!B:B,MATCH('Figure 3.F.1.Panel 2'!A935,[4]Treasury!A:A,0))</f>
        <v>1.91</v>
      </c>
      <c r="E935">
        <v>-1.3750334927058201</v>
      </c>
    </row>
    <row r="936" spans="1:5">
      <c r="A936" s="7">
        <v>40813</v>
      </c>
      <c r="B936">
        <f>INDEX('[4]Fed Funds rate'!B:B,MATCH('Figure 3.F.1.Panel 2'!A936,'[4]Fed Funds rate'!A:A,0))</f>
        <v>0.08</v>
      </c>
      <c r="C936">
        <v>-539.15</v>
      </c>
      <c r="D936">
        <f>INDEX([4]Treasury!B:B,MATCH('Figure 3.F.1.Panel 2'!A936,[4]Treasury!A:A,0))</f>
        <v>2</v>
      </c>
      <c r="E936">
        <v>-0.38627493945295999</v>
      </c>
    </row>
    <row r="937" spans="1:5">
      <c r="A937" s="7">
        <v>40814</v>
      </c>
      <c r="B937">
        <f>INDEX('[4]Fed Funds rate'!B:B,MATCH('Figure 3.F.1.Panel 2'!A937,'[4]Fed Funds rate'!A:A,0))</f>
        <v>0.08</v>
      </c>
      <c r="C937">
        <v>-538.49</v>
      </c>
      <c r="D937">
        <f>INDEX([4]Treasury!B:B,MATCH('Figure 3.F.1.Panel 2'!A937,[4]Treasury!A:A,0))</f>
        <v>2.0299999999999998</v>
      </c>
      <c r="E937">
        <v>-0.52850550388666295</v>
      </c>
    </row>
    <row r="938" spans="1:5">
      <c r="A938" s="7">
        <v>40815</v>
      </c>
      <c r="B938">
        <f>INDEX('[4]Fed Funds rate'!B:B,MATCH('Figure 3.F.1.Panel 2'!A938,'[4]Fed Funds rate'!A:A,0))</f>
        <v>0.08</v>
      </c>
      <c r="C938">
        <v>-540.75</v>
      </c>
      <c r="D938">
        <f>INDEX([4]Treasury!B:B,MATCH('Figure 3.F.1.Panel 2'!A938,[4]Treasury!A:A,0))</f>
        <v>1.99</v>
      </c>
      <c r="E938">
        <v>-0.12943190067392099</v>
      </c>
    </row>
    <row r="939" spans="1:5">
      <c r="A939" s="7">
        <v>40816</v>
      </c>
      <c r="B939">
        <f>INDEX('[4]Fed Funds rate'!B:B,MATCH('Figure 3.F.1.Panel 2'!A939,'[4]Fed Funds rate'!A:A,0))</f>
        <v>0.06</v>
      </c>
      <c r="C939">
        <v>-539.37</v>
      </c>
      <c r="D939">
        <f>INDEX([4]Treasury!B:B,MATCH('Figure 3.F.1.Panel 2'!A939,[4]Treasury!A:A,0))</f>
        <v>1.92</v>
      </c>
      <c r="E939">
        <v>-0.40469903478810898</v>
      </c>
    </row>
    <row r="940" spans="1:5">
      <c r="A940" s="7">
        <v>40819</v>
      </c>
      <c r="B940">
        <f>INDEX('[4]Fed Funds rate'!B:B,MATCH('Figure 3.F.1.Panel 2'!A940,'[4]Fed Funds rate'!A:A,0))</f>
        <v>0.08</v>
      </c>
      <c r="C940">
        <v>-538.80999999999995</v>
      </c>
      <c r="D940">
        <f>INDEX([4]Treasury!B:B,MATCH('Figure 3.F.1.Panel 2'!A940,[4]Treasury!A:A,0))</f>
        <v>1.8</v>
      </c>
      <c r="E940">
        <v>-0.52831721712982405</v>
      </c>
    </row>
    <row r="941" spans="1:5">
      <c r="A941" s="7">
        <v>40820</v>
      </c>
      <c r="B941">
        <f>INDEX('[4]Fed Funds rate'!B:B,MATCH('Figure 3.F.1.Panel 2'!A941,'[4]Fed Funds rate'!A:A,0))</f>
        <v>7.0000000000000007E-2</v>
      </c>
      <c r="C941">
        <v>-535</v>
      </c>
      <c r="D941">
        <f>INDEX([4]Treasury!B:B,MATCH('Figure 3.F.1.Panel 2'!A941,[4]Treasury!A:A,0))</f>
        <v>1.81</v>
      </c>
      <c r="E941">
        <v>-1.2576819368555301</v>
      </c>
    </row>
    <row r="942" spans="1:5">
      <c r="A942" s="7">
        <v>40821</v>
      </c>
      <c r="B942">
        <f>INDEX('[4]Fed Funds rate'!B:B,MATCH('Figure 3.F.1.Panel 2'!A942,'[4]Fed Funds rate'!A:A,0))</f>
        <v>7.0000000000000007E-2</v>
      </c>
      <c r="C942">
        <v>-536.46</v>
      </c>
      <c r="D942">
        <f>INDEX([4]Treasury!B:B,MATCH('Figure 3.F.1.Panel 2'!A942,[4]Treasury!A:A,0))</f>
        <v>1.92</v>
      </c>
      <c r="E942">
        <v>-1.00489500735614</v>
      </c>
    </row>
    <row r="943" spans="1:5">
      <c r="A943" s="7">
        <v>40822</v>
      </c>
      <c r="B943">
        <f>INDEX('[4]Fed Funds rate'!B:B,MATCH('Figure 3.F.1.Panel 2'!A943,'[4]Fed Funds rate'!A:A,0))</f>
        <v>7.0000000000000007E-2</v>
      </c>
      <c r="C943">
        <v>-540.47</v>
      </c>
      <c r="D943">
        <f>INDEX([4]Treasury!B:B,MATCH('Figure 3.F.1.Panel 2'!A943,[4]Treasury!A:A,0))</f>
        <v>2.0099999999999998</v>
      </c>
      <c r="E943">
        <v>-0.27992022686168999</v>
      </c>
    </row>
    <row r="944" spans="1:5">
      <c r="A944" s="7">
        <v>40823</v>
      </c>
      <c r="B944">
        <f>INDEX('[4]Fed Funds rate'!B:B,MATCH('Figure 3.F.1.Panel 2'!A944,'[4]Fed Funds rate'!A:A,0))</f>
        <v>7.0000000000000007E-2</v>
      </c>
      <c r="C944">
        <v>-541.85</v>
      </c>
      <c r="D944">
        <f>INDEX([4]Treasury!B:B,MATCH('Figure 3.F.1.Panel 2'!A944,[4]Treasury!A:A,0))</f>
        <v>2.1</v>
      </c>
      <c r="E944">
        <v>-4.4650067709539998E-2</v>
      </c>
    </row>
    <row r="945" spans="1:5">
      <c r="A945" s="7">
        <v>40827</v>
      </c>
      <c r="B945">
        <f>INDEX('[4]Fed Funds rate'!B:B,MATCH('Figure 3.F.1.Panel 2'!A945,'[4]Fed Funds rate'!A:A,0))</f>
        <v>7.0000000000000007E-2</v>
      </c>
      <c r="C945">
        <v>-545.33000000000004</v>
      </c>
      <c r="D945">
        <f>INDEX([4]Treasury!B:B,MATCH('Figure 3.F.1.Panel 2'!A945,[4]Treasury!A:A,0))</f>
        <v>2.1800000000000002</v>
      </c>
      <c r="E945">
        <v>0.57580317591782604</v>
      </c>
    </row>
    <row r="946" spans="1:5">
      <c r="A946" s="7">
        <v>40828</v>
      </c>
      <c r="B946">
        <f>INDEX('[4]Fed Funds rate'!B:B,MATCH('Figure 3.F.1.Panel 2'!A946,'[4]Fed Funds rate'!A:A,0))</f>
        <v>7.0000000000000007E-2</v>
      </c>
      <c r="C946">
        <v>-549.72</v>
      </c>
      <c r="D946">
        <f>INDEX([4]Treasury!B:B,MATCH('Figure 3.F.1.Panel 2'!A946,[4]Treasury!A:A,0))</f>
        <v>2.2400000000000002</v>
      </c>
      <c r="E946">
        <v>1.3578604444337501</v>
      </c>
    </row>
    <row r="947" spans="1:5">
      <c r="A947" s="7">
        <v>40829</v>
      </c>
      <c r="B947">
        <f>INDEX('[4]Fed Funds rate'!B:B,MATCH('Figure 3.F.1.Panel 2'!A947,'[4]Fed Funds rate'!A:A,0))</f>
        <v>7.0000000000000007E-2</v>
      </c>
      <c r="C947">
        <v>-550.1</v>
      </c>
      <c r="D947">
        <f>INDEX([4]Treasury!B:B,MATCH('Figure 3.F.1.Panel 2'!A947,[4]Treasury!A:A,0))</f>
        <v>2.19</v>
      </c>
      <c r="E947">
        <v>1.40722618561289</v>
      </c>
    </row>
    <row r="948" spans="1:5">
      <c r="A948" s="7">
        <v>40830</v>
      </c>
      <c r="B948">
        <f>INDEX('[4]Fed Funds rate'!B:B,MATCH('Figure 3.F.1.Panel 2'!A948,'[4]Fed Funds rate'!A:A,0))</f>
        <v>7.0000000000000007E-2</v>
      </c>
      <c r="C948">
        <v>-552.44000000000005</v>
      </c>
      <c r="D948">
        <f>INDEX([4]Treasury!B:B,MATCH('Figure 3.F.1.Panel 2'!A948,[4]Treasury!A:A,0))</f>
        <v>2.2599999999999998</v>
      </c>
      <c r="E948">
        <v>1.8119651619422199</v>
      </c>
    </row>
    <row r="949" spans="1:5">
      <c r="A949" s="7">
        <v>40833</v>
      </c>
      <c r="B949">
        <f>INDEX('[4]Fed Funds rate'!B:B,MATCH('Figure 3.F.1.Panel 2'!A949,'[4]Fed Funds rate'!A:A,0))</f>
        <v>7.0000000000000007E-2</v>
      </c>
      <c r="C949">
        <v>-553.70000000000005</v>
      </c>
      <c r="D949">
        <f>INDEX([4]Treasury!B:B,MATCH('Figure 3.F.1.Panel 2'!A949,[4]Treasury!A:A,0))</f>
        <v>2.1800000000000002</v>
      </c>
      <c r="E949">
        <v>2.0200488897436299</v>
      </c>
    </row>
    <row r="950" spans="1:5">
      <c r="A950" s="7">
        <v>40834</v>
      </c>
      <c r="B950">
        <f>INDEX('[4]Fed Funds rate'!B:B,MATCH('Figure 3.F.1.Panel 2'!A950,'[4]Fed Funds rate'!A:A,0))</f>
        <v>7.0000000000000007E-2</v>
      </c>
      <c r="C950">
        <v>-553.47</v>
      </c>
      <c r="D950">
        <f>INDEX([4]Treasury!B:B,MATCH('Figure 3.F.1.Panel 2'!A950,[4]Treasury!A:A,0))</f>
        <v>2.19</v>
      </c>
      <c r="E950">
        <v>1.9587663094852099</v>
      </c>
    </row>
    <row r="951" spans="1:5">
      <c r="A951" s="7">
        <v>40835</v>
      </c>
      <c r="B951">
        <f>INDEX('[4]Fed Funds rate'!B:B,MATCH('Figure 3.F.1.Panel 2'!A951,'[4]Fed Funds rate'!A:A,0))</f>
        <v>7.0000000000000007E-2</v>
      </c>
      <c r="C951">
        <v>-554.41999999999996</v>
      </c>
      <c r="D951">
        <f>INDEX([4]Treasury!B:B,MATCH('Figure 3.F.1.Panel 2'!A951,[4]Treasury!A:A,0))</f>
        <v>2.1800000000000002</v>
      </c>
      <c r="E951">
        <v>2.1105287342319299</v>
      </c>
    </row>
    <row r="952" spans="1:5">
      <c r="A952" s="7">
        <v>40836</v>
      </c>
      <c r="B952">
        <f>INDEX('[4]Fed Funds rate'!B:B,MATCH('Figure 3.F.1.Panel 2'!A952,'[4]Fed Funds rate'!A:A,0))</f>
        <v>7.0000000000000007E-2</v>
      </c>
      <c r="C952">
        <v>-552.26</v>
      </c>
      <c r="D952">
        <f>INDEX([4]Treasury!B:B,MATCH('Figure 3.F.1.Panel 2'!A952,[4]Treasury!A:A,0))</f>
        <v>2.2000000000000002</v>
      </c>
      <c r="E952">
        <v>1.7004371324262499</v>
      </c>
    </row>
    <row r="953" spans="1:5">
      <c r="A953" s="7">
        <v>40837</v>
      </c>
      <c r="B953">
        <f>INDEX('[4]Fed Funds rate'!B:B,MATCH('Figure 3.F.1.Panel 2'!A953,'[4]Fed Funds rate'!A:A,0))</f>
        <v>7.0000000000000007E-2</v>
      </c>
      <c r="C953">
        <v>-553.64</v>
      </c>
      <c r="D953">
        <f>INDEX([4]Treasury!B:B,MATCH('Figure 3.F.1.Panel 2'!A953,[4]Treasury!A:A,0))</f>
        <v>2.23</v>
      </c>
      <c r="E953">
        <v>1.9302738088492699</v>
      </c>
    </row>
    <row r="954" spans="1:5">
      <c r="A954" s="7">
        <v>40840</v>
      </c>
      <c r="B954">
        <f>INDEX('[4]Fed Funds rate'!B:B,MATCH('Figure 3.F.1.Panel 2'!A954,'[4]Fed Funds rate'!A:A,0))</f>
        <v>7.0000000000000007E-2</v>
      </c>
      <c r="C954">
        <v>-554.64</v>
      </c>
      <c r="D954">
        <f>INDEX([4]Treasury!B:B,MATCH('Figure 3.F.1.Panel 2'!A954,[4]Treasury!A:A,0))</f>
        <v>2.25</v>
      </c>
      <c r="E954">
        <v>2.0910001560584899</v>
      </c>
    </row>
    <row r="955" spans="1:5">
      <c r="A955" s="7">
        <v>40841</v>
      </c>
      <c r="B955">
        <f>INDEX('[4]Fed Funds rate'!B:B,MATCH('Figure 3.F.1.Panel 2'!A955,'[4]Fed Funds rate'!A:A,0))</f>
        <v>7.0000000000000007E-2</v>
      </c>
      <c r="C955">
        <v>-557.12</v>
      </c>
      <c r="D955">
        <f>INDEX([4]Treasury!B:B,MATCH('Figure 3.F.1.Panel 2'!A955,[4]Treasury!A:A,0))</f>
        <v>2.14</v>
      </c>
      <c r="E955">
        <v>2.51740726317052</v>
      </c>
    </row>
    <row r="956" spans="1:5">
      <c r="A956" s="7">
        <v>40842</v>
      </c>
      <c r="B956">
        <f>INDEX('[4]Fed Funds rate'!B:B,MATCH('Figure 3.F.1.Panel 2'!A956,'[4]Fed Funds rate'!A:A,0))</f>
        <v>0.08</v>
      </c>
      <c r="C956">
        <v>-558.74</v>
      </c>
      <c r="D956">
        <f>INDEX([4]Treasury!B:B,MATCH('Figure 3.F.1.Panel 2'!A956,[4]Treasury!A:A,0))</f>
        <v>2.23</v>
      </c>
      <c r="E956">
        <v>2.78803381183786</v>
      </c>
    </row>
    <row r="957" spans="1:5">
      <c r="A957" s="7">
        <v>40843</v>
      </c>
      <c r="B957">
        <f>INDEX('[4]Fed Funds rate'!B:B,MATCH('Figure 3.F.1.Panel 2'!A957,'[4]Fed Funds rate'!A:A,0))</f>
        <v>7.0000000000000007E-2</v>
      </c>
      <c r="C957">
        <v>-564.28</v>
      </c>
      <c r="D957">
        <f>INDEX([4]Treasury!B:B,MATCH('Figure 3.F.1.Panel 2'!A957,[4]Treasury!A:A,0))</f>
        <v>2.42</v>
      </c>
      <c r="E957">
        <v>3.7549349310328299</v>
      </c>
    </row>
    <row r="958" spans="1:5">
      <c r="A958" s="7">
        <v>40844</v>
      </c>
      <c r="B958">
        <f>INDEX('[4]Fed Funds rate'!B:B,MATCH('Figure 3.F.1.Panel 2'!A958,'[4]Fed Funds rate'!A:A,0))</f>
        <v>7.0000000000000007E-2</v>
      </c>
      <c r="C958">
        <v>-564.09</v>
      </c>
      <c r="D958">
        <f>INDEX([4]Treasury!B:B,MATCH('Figure 3.F.1.Panel 2'!A958,[4]Treasury!A:A,0))</f>
        <v>2.34</v>
      </c>
      <c r="E958">
        <v>3.7015262277910699</v>
      </c>
    </row>
    <row r="959" spans="1:5">
      <c r="A959" s="7">
        <v>40847</v>
      </c>
      <c r="B959">
        <f>INDEX('[4]Fed Funds rate'!B:B,MATCH('Figure 3.F.1.Panel 2'!A959,'[4]Fed Funds rate'!A:A,0))</f>
        <v>0.09</v>
      </c>
      <c r="C959">
        <v>-563.69000000000005</v>
      </c>
      <c r="D959">
        <f>INDEX([4]Treasury!B:B,MATCH('Figure 3.F.1.Panel 2'!A959,[4]Treasury!A:A,0))</f>
        <v>2.17</v>
      </c>
      <c r="E959">
        <v>3.6108590261115898</v>
      </c>
    </row>
    <row r="960" spans="1:5">
      <c r="A960" s="7">
        <v>40848</v>
      </c>
      <c r="B960">
        <f>INDEX('[4]Fed Funds rate'!B:B,MATCH('Figure 3.F.1.Panel 2'!A960,'[4]Fed Funds rate'!A:A,0))</f>
        <v>0.08</v>
      </c>
      <c r="C960">
        <v>-562.5</v>
      </c>
      <c r="D960">
        <f>INDEX([4]Treasury!B:B,MATCH('Figure 3.F.1.Panel 2'!A960,[4]Treasury!A:A,0))</f>
        <v>2.0099999999999998</v>
      </c>
      <c r="E960">
        <v>3.3797959851821102</v>
      </c>
    </row>
    <row r="961" spans="1:5">
      <c r="A961" s="7">
        <v>40849</v>
      </c>
      <c r="B961">
        <f>INDEX('[4]Fed Funds rate'!B:B,MATCH('Figure 3.F.1.Panel 2'!A961,'[4]Fed Funds rate'!A:A,0))</f>
        <v>0.08</v>
      </c>
      <c r="C961">
        <v>-564.05999999999995</v>
      </c>
      <c r="D961">
        <f>INDEX([4]Treasury!B:B,MATCH('Figure 3.F.1.Panel 2'!A961,[4]Treasury!A:A,0))</f>
        <v>2.0299999999999998</v>
      </c>
      <c r="E961">
        <v>3.6370149395958098</v>
      </c>
    </row>
    <row r="962" spans="1:5">
      <c r="A962" s="7">
        <v>40850</v>
      </c>
      <c r="B962">
        <f>INDEX('[4]Fed Funds rate'!B:B,MATCH('Figure 3.F.1.Panel 2'!A962,'[4]Fed Funds rate'!A:A,0))</f>
        <v>0.09</v>
      </c>
      <c r="C962">
        <v>-567.20000000000005</v>
      </c>
      <c r="D962">
        <f>INDEX([4]Treasury!B:B,MATCH('Figure 3.F.1.Panel 2'!A962,[4]Treasury!A:A,0))</f>
        <v>2.09</v>
      </c>
      <c r="E962">
        <v>4.1724194899915101</v>
      </c>
    </row>
    <row r="963" spans="1:5">
      <c r="A963" s="7">
        <v>40851</v>
      </c>
      <c r="B963">
        <f>INDEX('[4]Fed Funds rate'!B:B,MATCH('Figure 3.F.1.Panel 2'!A963,'[4]Fed Funds rate'!A:A,0))</f>
        <v>0.08</v>
      </c>
      <c r="C963">
        <v>-567.85</v>
      </c>
      <c r="D963">
        <f>INDEX([4]Treasury!B:B,MATCH('Figure 3.F.1.Panel 2'!A963,[4]Treasury!A:A,0))</f>
        <v>2.06</v>
      </c>
      <c r="E963">
        <v>4.2672222430430704</v>
      </c>
    </row>
    <row r="964" spans="1:5">
      <c r="A964" s="7">
        <v>40854</v>
      </c>
      <c r="B964">
        <f>INDEX('[4]Fed Funds rate'!B:B,MATCH('Figure 3.F.1.Panel 2'!A964,'[4]Fed Funds rate'!A:A,0))</f>
        <v>0.08</v>
      </c>
      <c r="C964">
        <v>-568.09</v>
      </c>
      <c r="D964">
        <f>INDEX([4]Treasury!B:B,MATCH('Figure 3.F.1.Panel 2'!A964,[4]Treasury!A:A,0))</f>
        <v>2.04</v>
      </c>
      <c r="E964">
        <v>4.2897487689032197</v>
      </c>
    </row>
    <row r="965" spans="1:5">
      <c r="A965" s="7">
        <v>40855</v>
      </c>
      <c r="B965">
        <f>INDEX('[4]Fed Funds rate'!B:B,MATCH('Figure 3.F.1.Panel 2'!A965,'[4]Fed Funds rate'!A:A,0))</f>
        <v>0.08</v>
      </c>
      <c r="C965">
        <v>-569.25</v>
      </c>
      <c r="D965">
        <f>INDEX([4]Treasury!B:B,MATCH('Figure 3.F.1.Panel 2'!A965,[4]Treasury!A:A,0))</f>
        <v>2.1</v>
      </c>
      <c r="E965">
        <v>4.4740047800308904</v>
      </c>
    </row>
    <row r="966" spans="1:5">
      <c r="A966" s="7">
        <v>40856</v>
      </c>
      <c r="B966">
        <f>INDEX('[4]Fed Funds rate'!B:B,MATCH('Figure 3.F.1.Panel 2'!A966,'[4]Fed Funds rate'!A:A,0))</f>
        <v>0.08</v>
      </c>
      <c r="C966">
        <v>-566.72</v>
      </c>
      <c r="D966">
        <f>INDEX([4]Treasury!B:B,MATCH('Figure 3.F.1.Panel 2'!A966,[4]Treasury!A:A,0))</f>
        <v>2</v>
      </c>
      <c r="E966">
        <v>4.0088413815556097</v>
      </c>
    </row>
    <row r="967" spans="1:5">
      <c r="A967" s="7">
        <v>40857</v>
      </c>
      <c r="B967">
        <f>INDEX('[4]Fed Funds rate'!B:B,MATCH('Figure 3.F.1.Panel 2'!A967,'[4]Fed Funds rate'!A:A,0))</f>
        <v>0.08</v>
      </c>
      <c r="C967">
        <v>-566.22</v>
      </c>
      <c r="D967">
        <f>INDEX([4]Treasury!B:B,MATCH('Figure 3.F.1.Panel 2'!A967,[4]Treasury!A:A,0))</f>
        <v>2.04</v>
      </c>
      <c r="E967">
        <v>3.9008475176683501</v>
      </c>
    </row>
    <row r="968" spans="1:5">
      <c r="A968" s="7">
        <v>40861</v>
      </c>
      <c r="B968">
        <f>INDEX('[4]Fed Funds rate'!B:B,MATCH('Figure 3.F.1.Panel 2'!A968,'[4]Fed Funds rate'!A:A,0))</f>
        <v>0.08</v>
      </c>
      <c r="C968">
        <v>-566.03</v>
      </c>
      <c r="D968">
        <f>INDEX([4]Treasury!B:B,MATCH('Figure 3.F.1.Panel 2'!A968,[4]Treasury!A:A,0))</f>
        <v>2.04</v>
      </c>
      <c r="E968">
        <v>3.8475585277330899</v>
      </c>
    </row>
    <row r="969" spans="1:5">
      <c r="A969" s="7">
        <v>40862</v>
      </c>
      <c r="B969">
        <f>INDEX('[4]Fed Funds rate'!B:B,MATCH('Figure 3.F.1.Panel 2'!A969,'[4]Fed Funds rate'!A:A,0))</f>
        <v>0.09</v>
      </c>
      <c r="C969">
        <v>-564.27</v>
      </c>
      <c r="D969">
        <f>INDEX([4]Treasury!B:B,MATCH('Figure 3.F.1.Panel 2'!A969,[4]Treasury!A:A,0))</f>
        <v>2.06</v>
      </c>
      <c r="E969">
        <v>3.5164094667249999</v>
      </c>
    </row>
    <row r="970" spans="1:5">
      <c r="A970" s="7">
        <v>40863</v>
      </c>
      <c r="B970">
        <f>INDEX('[4]Fed Funds rate'!B:B,MATCH('Figure 3.F.1.Panel 2'!A970,'[4]Fed Funds rate'!A:A,0))</f>
        <v>0.08</v>
      </c>
      <c r="C970">
        <v>-564.22</v>
      </c>
      <c r="D970">
        <f>INDEX([4]Treasury!B:B,MATCH('Figure 3.F.1.Panel 2'!A970,[4]Treasury!A:A,0))</f>
        <v>2.0099999999999998</v>
      </c>
      <c r="E970">
        <v>3.4878214397026501</v>
      </c>
    </row>
    <row r="971" spans="1:5">
      <c r="A971" s="7">
        <v>40864</v>
      </c>
      <c r="B971">
        <f>INDEX('[4]Fed Funds rate'!B:B,MATCH('Figure 3.F.1.Panel 2'!A971,'[4]Fed Funds rate'!A:A,0))</f>
        <v>0.08</v>
      </c>
      <c r="C971">
        <v>-562.32000000000005</v>
      </c>
      <c r="D971">
        <f>INDEX([4]Treasury!B:B,MATCH('Figure 3.F.1.Panel 2'!A971,[4]Treasury!A:A,0))</f>
        <v>1.96</v>
      </c>
      <c r="E971">
        <v>3.13077889740293</v>
      </c>
    </row>
    <row r="972" spans="1:5">
      <c r="A972" s="7">
        <v>40865</v>
      </c>
      <c r="B972">
        <f>INDEX('[4]Fed Funds rate'!B:B,MATCH('Figure 3.F.1.Panel 2'!A972,'[4]Fed Funds rate'!A:A,0))</f>
        <v>0.08</v>
      </c>
      <c r="C972">
        <v>-561.61</v>
      </c>
      <c r="D972">
        <f>INDEX([4]Treasury!B:B,MATCH('Figure 3.F.1.Panel 2'!A972,[4]Treasury!A:A,0))</f>
        <v>2.0099999999999998</v>
      </c>
      <c r="E972">
        <v>2.9847107357686502</v>
      </c>
    </row>
    <row r="973" spans="1:5">
      <c r="A973" s="7">
        <v>40868</v>
      </c>
      <c r="B973">
        <f>INDEX('[4]Fed Funds rate'!B:B,MATCH('Figure 3.F.1.Panel 2'!A973,'[4]Fed Funds rate'!A:A,0))</f>
        <v>0.08</v>
      </c>
      <c r="C973">
        <v>-558.76</v>
      </c>
      <c r="D973">
        <f>INDEX([4]Treasury!B:B,MATCH('Figure 3.F.1.Panel 2'!A973,[4]Treasury!A:A,0))</f>
        <v>1.97</v>
      </c>
      <c r="E973">
        <v>2.4562238191338102</v>
      </c>
    </row>
    <row r="974" spans="1:5">
      <c r="A974" s="7">
        <v>40869</v>
      </c>
      <c r="B974">
        <f>INDEX('[4]Fed Funds rate'!B:B,MATCH('Figure 3.F.1.Panel 2'!A974,'[4]Fed Funds rate'!A:A,0))</f>
        <v>0.08</v>
      </c>
      <c r="C974">
        <v>-558.41999999999996</v>
      </c>
      <c r="D974">
        <f>INDEX([4]Treasury!B:B,MATCH('Figure 3.F.1.Panel 2'!A974,[4]Treasury!A:A,0))</f>
        <v>1.94</v>
      </c>
      <c r="E974">
        <v>2.3756313923421399</v>
      </c>
    </row>
    <row r="975" spans="1:5">
      <c r="A975" s="7">
        <v>40870</v>
      </c>
      <c r="B975">
        <f>INDEX('[4]Fed Funds rate'!B:B,MATCH('Figure 3.F.1.Panel 2'!A975,'[4]Fed Funds rate'!A:A,0))</f>
        <v>0.09</v>
      </c>
      <c r="C975">
        <v>-555.86</v>
      </c>
      <c r="D975">
        <f>INDEX([4]Treasury!B:B,MATCH('Figure 3.F.1.Panel 2'!A975,[4]Treasury!A:A,0))</f>
        <v>1.89</v>
      </c>
      <c r="E975">
        <v>1.8964166022767499</v>
      </c>
    </row>
    <row r="976" spans="1:5">
      <c r="A976" s="7">
        <v>40875</v>
      </c>
      <c r="B976">
        <f>INDEX('[4]Fed Funds rate'!B:B,MATCH('Figure 3.F.1.Panel 2'!A976,'[4]Fed Funds rate'!A:A,0))</f>
        <v>0.08</v>
      </c>
      <c r="C976">
        <v>-555.79</v>
      </c>
      <c r="D976">
        <f>INDEX([4]Treasury!B:B,MATCH('Figure 3.F.1.Panel 2'!A976,[4]Treasury!A:A,0))</f>
        <v>1.97</v>
      </c>
      <c r="E976">
        <v>1.86409870273803</v>
      </c>
    </row>
    <row r="977" spans="1:5">
      <c r="A977" s="7">
        <v>40876</v>
      </c>
      <c r="B977">
        <f>INDEX('[4]Fed Funds rate'!B:B,MATCH('Figure 3.F.1.Panel 2'!A977,'[4]Fed Funds rate'!A:A,0))</f>
        <v>0.08</v>
      </c>
      <c r="C977">
        <v>-556.69000000000005</v>
      </c>
      <c r="D977">
        <f>INDEX([4]Treasury!B:B,MATCH('Figure 3.F.1.Panel 2'!A977,[4]Treasury!A:A,0))</f>
        <v>2</v>
      </c>
      <c r="E977">
        <v>2.00617583086796</v>
      </c>
    </row>
    <row r="978" spans="1:5">
      <c r="A978" s="7">
        <v>40877</v>
      </c>
      <c r="B978">
        <f>INDEX('[4]Fed Funds rate'!B:B,MATCH('Figure 3.F.1.Panel 2'!A978,'[4]Fed Funds rate'!A:A,0))</f>
        <v>0.1</v>
      </c>
      <c r="C978">
        <v>-560.39</v>
      </c>
      <c r="D978">
        <f>INDEX([4]Treasury!B:B,MATCH('Figure 3.F.1.Panel 2'!A978,[4]Treasury!A:A,0))</f>
        <v>2.08</v>
      </c>
      <c r="E978">
        <v>2.6488964889900899</v>
      </c>
    </row>
    <row r="979" spans="1:5">
      <c r="A979" s="7">
        <v>40878</v>
      </c>
      <c r="B979">
        <f>INDEX('[4]Fed Funds rate'!B:B,MATCH('Figure 3.F.1.Panel 2'!A979,'[4]Fed Funds rate'!A:A,0))</f>
        <v>0.08</v>
      </c>
      <c r="C979">
        <v>-561.64</v>
      </c>
      <c r="D979">
        <f>INDEX([4]Treasury!B:B,MATCH('Figure 3.F.1.Panel 2'!A979,[4]Treasury!A:A,0))</f>
        <v>2.11</v>
      </c>
      <c r="E979">
        <v>2.8519843335605999</v>
      </c>
    </row>
    <row r="980" spans="1:5">
      <c r="A980" s="7">
        <v>40879</v>
      </c>
      <c r="B980">
        <f>INDEX('[4]Fed Funds rate'!B:B,MATCH('Figure 3.F.1.Panel 2'!A980,'[4]Fed Funds rate'!A:A,0))</f>
        <v>0.08</v>
      </c>
      <c r="C980">
        <v>-562.98</v>
      </c>
      <c r="D980">
        <f>INDEX([4]Treasury!B:B,MATCH('Figure 3.F.1.Panel 2'!A980,[4]Treasury!A:A,0))</f>
        <v>2.0499999999999998</v>
      </c>
      <c r="E980">
        <v>3.0705649130747998</v>
      </c>
    </row>
    <row r="981" spans="1:5">
      <c r="A981" s="7">
        <v>40882</v>
      </c>
      <c r="B981">
        <f>INDEX('[4]Fed Funds rate'!B:B,MATCH('Figure 3.F.1.Panel 2'!A981,'[4]Fed Funds rate'!A:A,0))</f>
        <v>0.08</v>
      </c>
      <c r="C981">
        <v>-564.91</v>
      </c>
      <c r="D981">
        <f>INDEX([4]Treasury!B:B,MATCH('Figure 3.F.1.Panel 2'!A981,[4]Treasury!A:A,0))</f>
        <v>2.04</v>
      </c>
      <c r="E981">
        <v>3.3930753946370902</v>
      </c>
    </row>
    <row r="982" spans="1:5">
      <c r="A982" s="7">
        <v>40883</v>
      </c>
      <c r="B982">
        <f>INDEX('[4]Fed Funds rate'!B:B,MATCH('Figure 3.F.1.Panel 2'!A982,'[4]Fed Funds rate'!A:A,0))</f>
        <v>0.08</v>
      </c>
      <c r="C982">
        <v>-564.67999999999995</v>
      </c>
      <c r="D982">
        <f>INDEX([4]Treasury!B:B,MATCH('Figure 3.F.1.Panel 2'!A982,[4]Treasury!A:A,0))</f>
        <v>2.08</v>
      </c>
      <c r="E982">
        <v>3.3326312879735198</v>
      </c>
    </row>
    <row r="983" spans="1:5">
      <c r="A983" s="7">
        <v>40884</v>
      </c>
      <c r="B983">
        <f>INDEX('[4]Fed Funds rate'!B:B,MATCH('Figure 3.F.1.Panel 2'!A983,'[4]Fed Funds rate'!A:A,0))</f>
        <v>0.08</v>
      </c>
      <c r="C983">
        <v>-564.83000000000004</v>
      </c>
      <c r="D983">
        <f>INDEX([4]Treasury!B:B,MATCH('Figure 3.F.1.Panel 2'!A983,[4]Treasury!A:A,0))</f>
        <v>2.02</v>
      </c>
      <c r="E983">
        <v>3.3394705542535799</v>
      </c>
    </row>
    <row r="984" spans="1:5">
      <c r="A984" s="7">
        <v>40885</v>
      </c>
      <c r="B984">
        <f>INDEX('[4]Fed Funds rate'!B:B,MATCH('Figure 3.F.1.Panel 2'!A984,'[4]Fed Funds rate'!A:A,0))</f>
        <v>7.0000000000000007E-2</v>
      </c>
      <c r="C984">
        <v>-564.36</v>
      </c>
      <c r="D984">
        <f>INDEX([4]Treasury!B:B,MATCH('Figure 3.F.1.Panel 2'!A984,[4]Treasury!A:A,0))</f>
        <v>1.99</v>
      </c>
      <c r="E984">
        <v>3.2365045563636801</v>
      </c>
    </row>
    <row r="985" spans="1:5">
      <c r="A985" s="7">
        <v>40886</v>
      </c>
      <c r="B985">
        <f>INDEX('[4]Fed Funds rate'!B:B,MATCH('Figure 3.F.1.Panel 2'!A985,'[4]Fed Funds rate'!A:A,0))</f>
        <v>7.0000000000000007E-2</v>
      </c>
      <c r="C985">
        <v>-564.66</v>
      </c>
      <c r="D985">
        <f>INDEX([4]Treasury!B:B,MATCH('Figure 3.F.1.Panel 2'!A985,[4]Treasury!A:A,0))</f>
        <v>2.0699999999999998</v>
      </c>
      <c r="E985">
        <v>3.2699279543922999</v>
      </c>
    </row>
    <row r="986" spans="1:5">
      <c r="A986" s="7">
        <v>40889</v>
      </c>
      <c r="B986">
        <f>INDEX('[4]Fed Funds rate'!B:B,MATCH('Figure 3.F.1.Panel 2'!A986,'[4]Fed Funds rate'!A:A,0))</f>
        <v>7.0000000000000007E-2</v>
      </c>
      <c r="C986">
        <v>-563.76</v>
      </c>
      <c r="D986">
        <f>INDEX([4]Treasury!B:B,MATCH('Figure 3.F.1.Panel 2'!A986,[4]Treasury!A:A,0))</f>
        <v>2.0299999999999998</v>
      </c>
      <c r="E986">
        <v>3.0906932530864402</v>
      </c>
    </row>
    <row r="987" spans="1:5">
      <c r="A987" s="7">
        <v>40890</v>
      </c>
      <c r="B987">
        <f>INDEX('[4]Fed Funds rate'!B:B,MATCH('Figure 3.F.1.Panel 2'!A987,'[4]Fed Funds rate'!A:A,0))</f>
        <v>7.0000000000000007E-2</v>
      </c>
      <c r="C987">
        <v>-564.61</v>
      </c>
      <c r="D987">
        <f>INDEX([4]Treasury!B:B,MATCH('Figure 3.F.1.Panel 2'!A987,[4]Treasury!A:A,0))</f>
        <v>1.96</v>
      </c>
      <c r="E987">
        <v>3.2216339342075999</v>
      </c>
    </row>
    <row r="988" spans="1:5">
      <c r="A988" s="7">
        <v>40891</v>
      </c>
      <c r="B988">
        <f>INDEX('[4]Fed Funds rate'!B:B,MATCH('Figure 3.F.1.Panel 2'!A988,'[4]Fed Funds rate'!A:A,0))</f>
        <v>7.0000000000000007E-2</v>
      </c>
      <c r="C988">
        <v>-563.47</v>
      </c>
      <c r="D988">
        <f>INDEX([4]Treasury!B:B,MATCH('Figure 3.F.1.Panel 2'!A988,[4]Treasury!A:A,0))</f>
        <v>1.92</v>
      </c>
      <c r="E988">
        <v>2.9998018366318302</v>
      </c>
    </row>
    <row r="989" spans="1:5">
      <c r="A989" s="7">
        <v>40892</v>
      </c>
      <c r="B989">
        <f>INDEX('[4]Fed Funds rate'!B:B,MATCH('Figure 3.F.1.Panel 2'!A989,'[4]Fed Funds rate'!A:A,0))</f>
        <v>7.0000000000000007E-2</v>
      </c>
      <c r="C989">
        <v>-563.52</v>
      </c>
      <c r="D989">
        <f>INDEX([4]Treasury!B:B,MATCH('Figure 3.F.1.Panel 2'!A989,[4]Treasury!A:A,0))</f>
        <v>1.92</v>
      </c>
      <c r="E989">
        <v>2.9889567721425001</v>
      </c>
    </row>
    <row r="990" spans="1:5">
      <c r="A990" s="7">
        <v>40893</v>
      </c>
      <c r="B990">
        <f>INDEX('[4]Fed Funds rate'!B:B,MATCH('Figure 3.F.1.Panel 2'!A990,'[4]Fed Funds rate'!A:A,0))</f>
        <v>7.0000000000000007E-2</v>
      </c>
      <c r="C990">
        <v>-563.30999999999995</v>
      </c>
      <c r="D990">
        <f>INDEX([4]Treasury!B:B,MATCH('Figure 3.F.1.Panel 2'!A990,[4]Treasury!A:A,0))</f>
        <v>1.86</v>
      </c>
      <c r="E990">
        <v>2.9319662573165002</v>
      </c>
    </row>
    <row r="991" spans="1:5">
      <c r="A991" s="7">
        <v>40896</v>
      </c>
      <c r="B991">
        <f>INDEX('[4]Fed Funds rate'!B:B,MATCH('Figure 3.F.1.Panel 2'!A991,'[4]Fed Funds rate'!A:A,0))</f>
        <v>7.0000000000000007E-2</v>
      </c>
      <c r="C991">
        <v>-563.37</v>
      </c>
      <c r="D991">
        <f>INDEX([4]Treasury!B:B,MATCH('Figure 3.F.1.Panel 2'!A991,[4]Treasury!A:A,0))</f>
        <v>1.82</v>
      </c>
      <c r="E991">
        <v>2.92289965447707</v>
      </c>
    </row>
    <row r="992" spans="1:5">
      <c r="A992" s="7">
        <v>40897</v>
      </c>
      <c r="B992">
        <f>INDEX('[4]Fed Funds rate'!B:B,MATCH('Figure 3.F.1.Panel 2'!A992,'[4]Fed Funds rate'!A:A,0))</f>
        <v>7.0000000000000007E-2</v>
      </c>
      <c r="C992">
        <v>-564.20000000000005</v>
      </c>
      <c r="D992">
        <f>INDEX([4]Treasury!B:B,MATCH('Figure 3.F.1.Panel 2'!A992,[4]Treasury!A:A,0))</f>
        <v>1.94</v>
      </c>
      <c r="E992">
        <v>3.05040200559062</v>
      </c>
    </row>
    <row r="993" spans="1:5">
      <c r="A993" s="7">
        <v>40898</v>
      </c>
      <c r="B993">
        <f>INDEX('[4]Fed Funds rate'!B:B,MATCH('Figure 3.F.1.Panel 2'!A993,'[4]Fed Funds rate'!A:A,0))</f>
        <v>7.0000000000000007E-2</v>
      </c>
      <c r="C993">
        <v>-564.95000000000005</v>
      </c>
      <c r="D993">
        <f>INDEX([4]Treasury!B:B,MATCH('Figure 3.F.1.Panel 2'!A993,[4]Treasury!A:A,0))</f>
        <v>1.98</v>
      </c>
      <c r="E993">
        <v>3.16352884557761</v>
      </c>
    </row>
    <row r="994" spans="1:5">
      <c r="A994" s="7">
        <v>40899</v>
      </c>
      <c r="B994">
        <f>INDEX('[4]Fed Funds rate'!B:B,MATCH('Figure 3.F.1.Panel 2'!A994,'[4]Fed Funds rate'!A:A,0))</f>
        <v>7.0000000000000007E-2</v>
      </c>
      <c r="C994">
        <v>-565.42999999999995</v>
      </c>
      <c r="D994">
        <f>INDEX([4]Treasury!B:B,MATCH('Figure 3.F.1.Panel 2'!A994,[4]Treasury!A:A,0))</f>
        <v>1.97</v>
      </c>
      <c r="E994">
        <v>3.2287400232422598</v>
      </c>
    </row>
    <row r="995" spans="1:5">
      <c r="A995" s="7">
        <v>40900</v>
      </c>
      <c r="B995">
        <f>INDEX('[4]Fed Funds rate'!B:B,MATCH('Figure 3.F.1.Panel 2'!A995,'[4]Fed Funds rate'!A:A,0))</f>
        <v>0.08</v>
      </c>
      <c r="C995">
        <v>-565.38</v>
      </c>
      <c r="D995">
        <f>INDEX([4]Treasury!B:B,MATCH('Figure 3.F.1.Panel 2'!A995,[4]Treasury!A:A,0))</f>
        <v>2.0299999999999998</v>
      </c>
      <c r="E995">
        <v>3.2001812338553401</v>
      </c>
    </row>
    <row r="996" spans="1:5">
      <c r="A996" s="7">
        <v>40904</v>
      </c>
      <c r="B996">
        <f>INDEX('[4]Fed Funds rate'!B:B,MATCH('Figure 3.F.1.Panel 2'!A996,'[4]Fed Funds rate'!A:A,0))</f>
        <v>7.0000000000000007E-2</v>
      </c>
      <c r="C996">
        <v>-565.74</v>
      </c>
      <c r="D996">
        <f>INDEX([4]Treasury!B:B,MATCH('Figure 3.F.1.Panel 2'!A996,[4]Treasury!A:A,0))</f>
        <v>2.02</v>
      </c>
      <c r="E996">
        <v>3.2441198387845098</v>
      </c>
    </row>
    <row r="997" spans="1:5">
      <c r="A997" s="7">
        <v>40905</v>
      </c>
      <c r="B997">
        <f>INDEX('[4]Fed Funds rate'!B:B,MATCH('Figure 3.F.1.Panel 2'!A997,'[4]Fed Funds rate'!A:A,0))</f>
        <v>7.0000000000000007E-2</v>
      </c>
      <c r="C997">
        <v>-566.34</v>
      </c>
      <c r="D997">
        <f>INDEX([4]Treasury!B:B,MATCH('Figure 3.F.1.Panel 2'!A997,[4]Treasury!A:A,0))</f>
        <v>1.93</v>
      </c>
      <c r="E997">
        <v>3.3304047541672599</v>
      </c>
    </row>
    <row r="998" spans="1:5">
      <c r="A998" s="7">
        <v>40906</v>
      </c>
      <c r="B998">
        <f>INDEX('[4]Fed Funds rate'!B:B,MATCH('Figure 3.F.1.Panel 2'!A998,'[4]Fed Funds rate'!A:A,0))</f>
        <v>7.0000000000000007E-2</v>
      </c>
      <c r="C998">
        <v>-566.71</v>
      </c>
      <c r="D998">
        <f>INDEX([4]Treasury!B:B,MATCH('Figure 3.F.1.Panel 2'!A998,[4]Treasury!A:A,0))</f>
        <v>1.91</v>
      </c>
      <c r="E998">
        <v>3.3760009822008201</v>
      </c>
    </row>
    <row r="999" spans="1:5">
      <c r="A999" s="7">
        <v>40907</v>
      </c>
      <c r="B999">
        <f>INDEX('[4]Fed Funds rate'!B:B,MATCH('Figure 3.F.1.Panel 2'!A999,'[4]Fed Funds rate'!A:A,0))</f>
        <v>0.04</v>
      </c>
      <c r="C999">
        <v>-567</v>
      </c>
      <c r="D999">
        <f>INDEX([4]Treasury!B:B,MATCH('Figure 3.F.1.Panel 2'!A999,[4]Treasury!A:A,0))</f>
        <v>1.89</v>
      </c>
      <c r="E999">
        <v>3.40744668293507</v>
      </c>
    </row>
    <row r="1000" spans="1:5">
      <c r="A1000" s="7">
        <v>40911</v>
      </c>
      <c r="B1000">
        <f>INDEX('[4]Fed Funds rate'!B:B,MATCH('Figure 3.F.1.Panel 2'!A1000,'[4]Fed Funds rate'!A:A,0))</f>
        <v>7.0000000000000007E-2</v>
      </c>
      <c r="C1000">
        <v>-568.44000000000005</v>
      </c>
      <c r="D1000">
        <f>INDEX([4]Treasury!B:B,MATCH('Figure 3.F.1.Panel 2'!A1000,[4]Treasury!A:A,0))</f>
        <v>1.97</v>
      </c>
      <c r="E1000">
        <v>3.6413796667101201</v>
      </c>
    </row>
    <row r="1001" spans="1:5">
      <c r="A1001" s="7">
        <v>40912</v>
      </c>
      <c r="B1001">
        <f>INDEX('[4]Fed Funds rate'!B:B,MATCH('Figure 3.F.1.Panel 2'!A1001,'[4]Fed Funds rate'!A:A,0))</f>
        <v>7.0000000000000007E-2</v>
      </c>
      <c r="C1001">
        <v>-567.05999999999995</v>
      </c>
      <c r="D1001">
        <f>INDEX([4]Treasury!B:B,MATCH('Figure 3.F.1.Panel 2'!A1001,[4]Treasury!A:A,0))</f>
        <v>2</v>
      </c>
      <c r="E1001">
        <v>3.3786019547624102</v>
      </c>
    </row>
    <row r="1002" spans="1:5">
      <c r="A1002" s="7">
        <v>40913</v>
      </c>
      <c r="B1002">
        <f>INDEX('[4]Fed Funds rate'!B:B,MATCH('Figure 3.F.1.Panel 2'!A1002,'[4]Fed Funds rate'!A:A,0))</f>
        <v>7.0000000000000007E-2</v>
      </c>
      <c r="C1002">
        <v>-566.25</v>
      </c>
      <c r="D1002">
        <f>INDEX([4]Treasury!B:B,MATCH('Figure 3.F.1.Panel 2'!A1002,[4]Treasury!A:A,0))</f>
        <v>2.02</v>
      </c>
      <c r="E1002">
        <v>3.2159454012116799</v>
      </c>
    </row>
    <row r="1003" spans="1:5">
      <c r="A1003" s="7">
        <v>40914</v>
      </c>
      <c r="B1003">
        <f>INDEX('[4]Fed Funds rate'!B:B,MATCH('Figure 3.F.1.Panel 2'!A1003,'[4]Fed Funds rate'!A:A,0))</f>
        <v>7.0000000000000007E-2</v>
      </c>
      <c r="C1003">
        <v>-565.87</v>
      </c>
      <c r="D1003">
        <f>INDEX([4]Treasury!B:B,MATCH('Figure 3.F.1.Panel 2'!A1003,[4]Treasury!A:A,0))</f>
        <v>1.98</v>
      </c>
      <c r="E1003">
        <v>3.12910274994658</v>
      </c>
    </row>
    <row r="1004" spans="1:5">
      <c r="A1004" s="7">
        <v>40917</v>
      </c>
      <c r="B1004">
        <f>INDEX('[4]Fed Funds rate'!B:B,MATCH('Figure 3.F.1.Panel 2'!A1004,'[4]Fed Funds rate'!A:A,0))</f>
        <v>0.08</v>
      </c>
      <c r="C1004">
        <v>-565.08000000000004</v>
      </c>
      <c r="D1004">
        <f>INDEX([4]Treasury!B:B,MATCH('Figure 3.F.1.Panel 2'!A1004,[4]Treasury!A:A,0))</f>
        <v>1.98</v>
      </c>
      <c r="E1004">
        <v>2.96968566853081</v>
      </c>
    </row>
    <row r="1005" spans="1:5">
      <c r="A1005" s="7">
        <v>40918</v>
      </c>
      <c r="B1005">
        <f>INDEX('[4]Fed Funds rate'!B:B,MATCH('Figure 3.F.1.Panel 2'!A1005,'[4]Fed Funds rate'!A:A,0))</f>
        <v>0.08</v>
      </c>
      <c r="C1005">
        <v>-564.92999999999995</v>
      </c>
      <c r="D1005">
        <f>INDEX([4]Treasury!B:B,MATCH('Figure 3.F.1.Panel 2'!A1005,[4]Treasury!A:A,0))</f>
        <v>2</v>
      </c>
      <c r="E1005">
        <v>2.9234261843761198</v>
      </c>
    </row>
    <row r="1006" spans="1:5">
      <c r="A1006" s="7">
        <v>40919</v>
      </c>
      <c r="B1006">
        <f>INDEX('[4]Fed Funds rate'!B:B,MATCH('Figure 3.F.1.Panel 2'!A1006,'[4]Fed Funds rate'!A:A,0))</f>
        <v>0.08</v>
      </c>
      <c r="C1006">
        <v>-564.19000000000005</v>
      </c>
      <c r="D1006">
        <f>INDEX([4]Treasury!B:B,MATCH('Figure 3.F.1.Panel 2'!A1006,[4]Treasury!A:A,0))</f>
        <v>1.93</v>
      </c>
      <c r="E1006">
        <v>2.77264004701123</v>
      </c>
    </row>
    <row r="1007" spans="1:5">
      <c r="A1007" s="7">
        <v>40920</v>
      </c>
      <c r="B1007">
        <f>INDEX('[4]Fed Funds rate'!B:B,MATCH('Figure 3.F.1.Panel 2'!A1007,'[4]Fed Funds rate'!A:A,0))</f>
        <v>0.08</v>
      </c>
      <c r="C1007">
        <v>-565.07000000000005</v>
      </c>
      <c r="D1007">
        <f>INDEX([4]Treasury!B:B,MATCH('Figure 3.F.1.Panel 2'!A1007,[4]Treasury!A:A,0))</f>
        <v>1.94</v>
      </c>
      <c r="E1007">
        <v>2.9087842202550198</v>
      </c>
    </row>
    <row r="1008" spans="1:5">
      <c r="A1008" s="7">
        <v>40921</v>
      </c>
      <c r="B1008">
        <f>INDEX('[4]Fed Funds rate'!B:B,MATCH('Figure 3.F.1.Panel 2'!A1008,'[4]Fed Funds rate'!A:A,0))</f>
        <v>0.09</v>
      </c>
      <c r="C1008">
        <v>-564</v>
      </c>
      <c r="D1008">
        <f>INDEX([4]Treasury!B:B,MATCH('Figure 3.F.1.Panel 2'!A1008,[4]Treasury!A:A,0))</f>
        <v>1.89</v>
      </c>
      <c r="E1008">
        <v>2.6995379645240898</v>
      </c>
    </row>
    <row r="1009" spans="1:5">
      <c r="A1009" s="7">
        <v>40925</v>
      </c>
      <c r="B1009">
        <f>INDEX('[4]Fed Funds rate'!B:B,MATCH('Figure 3.F.1.Panel 2'!A1009,'[4]Fed Funds rate'!A:A,0))</f>
        <v>0.09</v>
      </c>
      <c r="C1009">
        <v>-565.25</v>
      </c>
      <c r="D1009">
        <f>INDEX([4]Treasury!B:B,MATCH('Figure 3.F.1.Panel 2'!A1009,[4]Treasury!A:A,0))</f>
        <v>1.87</v>
      </c>
      <c r="E1009">
        <v>2.9012147100942198</v>
      </c>
    </row>
    <row r="1010" spans="1:5">
      <c r="A1010" s="7">
        <v>40926</v>
      </c>
      <c r="B1010">
        <f>INDEX('[4]Fed Funds rate'!B:B,MATCH('Figure 3.F.1.Panel 2'!A1010,'[4]Fed Funds rate'!A:A,0))</f>
        <v>0.09</v>
      </c>
      <c r="C1010">
        <v>-566.03</v>
      </c>
      <c r="D1010">
        <f>INDEX([4]Treasury!B:B,MATCH('Figure 3.F.1.Panel 2'!A1010,[4]Treasury!A:A,0))</f>
        <v>1.92</v>
      </c>
      <c r="E1010">
        <v>3.01940286499245</v>
      </c>
    </row>
    <row r="1011" spans="1:5">
      <c r="A1011" s="7">
        <v>40927</v>
      </c>
      <c r="B1011">
        <f>INDEX('[4]Fed Funds rate'!B:B,MATCH('Figure 3.F.1.Panel 2'!A1011,'[4]Fed Funds rate'!A:A,0))</f>
        <v>0.1</v>
      </c>
      <c r="C1011">
        <v>-568.29999999999995</v>
      </c>
      <c r="D1011">
        <f>INDEX([4]Treasury!B:B,MATCH('Figure 3.F.1.Panel 2'!A1011,[4]Treasury!A:A,0))</f>
        <v>2.0099999999999998</v>
      </c>
      <c r="E1011">
        <v>3.3999313580858299</v>
      </c>
    </row>
    <row r="1012" spans="1:5">
      <c r="A1012" s="7">
        <v>40928</v>
      </c>
      <c r="B1012">
        <f>INDEX('[4]Fed Funds rate'!B:B,MATCH('Figure 3.F.1.Panel 2'!A1012,'[4]Fed Funds rate'!A:A,0))</f>
        <v>0.09</v>
      </c>
      <c r="C1012">
        <v>-569.66</v>
      </c>
      <c r="D1012">
        <f>INDEX([4]Treasury!B:B,MATCH('Figure 3.F.1.Panel 2'!A1012,[4]Treasury!A:A,0))</f>
        <v>2.0499999999999998</v>
      </c>
      <c r="E1012">
        <v>3.6192478457389798</v>
      </c>
    </row>
    <row r="1013" spans="1:5">
      <c r="A1013" s="7">
        <v>40931</v>
      </c>
      <c r="B1013">
        <f>INDEX('[4]Fed Funds rate'!B:B,MATCH('Figure 3.F.1.Panel 2'!A1013,'[4]Fed Funds rate'!A:A,0))</f>
        <v>0.09</v>
      </c>
      <c r="C1013">
        <v>-570.33000000000004</v>
      </c>
      <c r="D1013">
        <f>INDEX([4]Treasury!B:B,MATCH('Figure 3.F.1.Panel 2'!A1013,[4]Treasury!A:A,0))</f>
        <v>2.09</v>
      </c>
      <c r="E1013">
        <v>3.7170853647461399</v>
      </c>
    </row>
    <row r="1014" spans="1:5">
      <c r="A1014" s="7">
        <v>40932</v>
      </c>
      <c r="B1014">
        <f>INDEX('[4]Fed Funds rate'!B:B,MATCH('Figure 3.F.1.Panel 2'!A1014,'[4]Fed Funds rate'!A:A,0))</f>
        <v>0.09</v>
      </c>
      <c r="C1014">
        <v>-570.71</v>
      </c>
      <c r="D1014">
        <f>INDEX([4]Treasury!B:B,MATCH('Figure 3.F.1.Panel 2'!A1014,[4]Treasury!A:A,0))</f>
        <v>2.08</v>
      </c>
      <c r="E1014">
        <v>3.7639843455511901</v>
      </c>
    </row>
    <row r="1015" spans="1:5">
      <c r="A1015" s="7">
        <v>40933</v>
      </c>
      <c r="B1015">
        <f>INDEX('[4]Fed Funds rate'!B:B,MATCH('Figure 3.F.1.Panel 2'!A1015,'[4]Fed Funds rate'!A:A,0))</f>
        <v>0.08</v>
      </c>
      <c r="C1015">
        <v>-573.22</v>
      </c>
      <c r="D1015">
        <f>INDEX([4]Treasury!B:B,MATCH('Figure 3.F.1.Panel 2'!A1015,[4]Treasury!A:A,0))</f>
        <v>2.0099999999999998</v>
      </c>
      <c r="E1015">
        <v>4.1831166263583501</v>
      </c>
    </row>
    <row r="1016" spans="1:5">
      <c r="A1016" s="7">
        <v>40934</v>
      </c>
      <c r="B1016">
        <f>INDEX('[4]Fed Funds rate'!B:B,MATCH('Figure 3.F.1.Panel 2'!A1016,'[4]Fed Funds rate'!A:A,0))</f>
        <v>0.08</v>
      </c>
      <c r="C1016">
        <v>-575.04999999999995</v>
      </c>
      <c r="D1016">
        <f>INDEX([4]Treasury!B:B,MATCH('Figure 3.F.1.Panel 2'!A1016,[4]Treasury!A:A,0))</f>
        <v>1.96</v>
      </c>
      <c r="E1016">
        <v>4.4821512592892496</v>
      </c>
    </row>
    <row r="1017" spans="1:5">
      <c r="A1017" s="7">
        <v>40935</v>
      </c>
      <c r="B1017">
        <f>INDEX('[4]Fed Funds rate'!B:B,MATCH('Figure 3.F.1.Panel 2'!A1017,'[4]Fed Funds rate'!A:A,0))</f>
        <v>0.09</v>
      </c>
      <c r="C1017">
        <v>-575.64</v>
      </c>
      <c r="D1017">
        <f>INDEX([4]Treasury!B:B,MATCH('Figure 3.F.1.Panel 2'!A1017,[4]Treasury!A:A,0))</f>
        <v>1.93</v>
      </c>
      <c r="E1017">
        <v>4.5649928947105902</v>
      </c>
    </row>
    <row r="1018" spans="1:5">
      <c r="A1018" s="7">
        <v>40938</v>
      </c>
      <c r="B1018">
        <f>INDEX('[4]Fed Funds rate'!B:B,MATCH('Figure 3.F.1.Panel 2'!A1018,'[4]Fed Funds rate'!A:A,0))</f>
        <v>0.09</v>
      </c>
      <c r="C1018">
        <v>-575.70000000000005</v>
      </c>
      <c r="D1018">
        <f>INDEX([4]Treasury!B:B,MATCH('Figure 3.F.1.Panel 2'!A1018,[4]Treasury!A:A,0))</f>
        <v>1.87</v>
      </c>
      <c r="E1018">
        <v>4.55571045429474</v>
      </c>
    </row>
    <row r="1019" spans="1:5">
      <c r="A1019" s="7">
        <v>40939</v>
      </c>
      <c r="B1019">
        <f>INDEX('[4]Fed Funds rate'!B:B,MATCH('Figure 3.F.1.Panel 2'!A1019,'[4]Fed Funds rate'!A:A,0))</f>
        <v>0.11</v>
      </c>
      <c r="C1019">
        <v>-576.99</v>
      </c>
      <c r="D1019">
        <f>INDEX([4]Treasury!B:B,MATCH('Figure 3.F.1.Panel 2'!A1019,[4]Treasury!A:A,0))</f>
        <v>1.83</v>
      </c>
      <c r="E1019">
        <v>4.7598302043566001</v>
      </c>
    </row>
    <row r="1020" spans="1:5">
      <c r="A1020" s="7">
        <v>40940</v>
      </c>
      <c r="B1020">
        <f>INDEX('[4]Fed Funds rate'!B:B,MATCH('Figure 3.F.1.Panel 2'!A1020,'[4]Fed Funds rate'!A:A,0))</f>
        <v>0.11</v>
      </c>
      <c r="C1020">
        <v>-579.53</v>
      </c>
      <c r="D1020">
        <f>INDEX([4]Treasury!B:B,MATCH('Figure 3.F.1.Panel 2'!A1020,[4]Treasury!A:A,0))</f>
        <v>1.87</v>
      </c>
      <c r="E1020">
        <v>5.1793755397875403</v>
      </c>
    </row>
    <row r="1021" spans="1:5">
      <c r="A1021" s="7">
        <v>40941</v>
      </c>
      <c r="B1021">
        <f>INDEX('[4]Fed Funds rate'!B:B,MATCH('Figure 3.F.1.Panel 2'!A1021,'[4]Fed Funds rate'!A:A,0))</f>
        <v>0.11</v>
      </c>
      <c r="C1021">
        <v>-580.21</v>
      </c>
      <c r="D1021">
        <f>INDEX([4]Treasury!B:B,MATCH('Figure 3.F.1.Panel 2'!A1021,[4]Treasury!A:A,0))</f>
        <v>1.86</v>
      </c>
      <c r="E1021">
        <v>5.27693952927347</v>
      </c>
    </row>
    <row r="1022" spans="1:5">
      <c r="A1022" s="7">
        <v>40942</v>
      </c>
      <c r="B1022">
        <f>INDEX('[4]Fed Funds rate'!B:B,MATCH('Figure 3.F.1.Panel 2'!A1022,'[4]Fed Funds rate'!A:A,0))</f>
        <v>0.11</v>
      </c>
      <c r="C1022">
        <v>-581.66999999999996</v>
      </c>
      <c r="D1022">
        <f>INDEX([4]Treasury!B:B,MATCH('Figure 3.F.1.Panel 2'!A1022,[4]Treasury!A:A,0))</f>
        <v>1.97</v>
      </c>
      <c r="E1022">
        <v>5.50855327030831</v>
      </c>
    </row>
    <row r="1023" spans="1:5">
      <c r="A1023" s="7">
        <v>40945</v>
      </c>
      <c r="B1023">
        <f>INDEX('[4]Fed Funds rate'!B:B,MATCH('Figure 3.F.1.Panel 2'!A1023,'[4]Fed Funds rate'!A:A,0))</f>
        <v>0.11</v>
      </c>
      <c r="C1023">
        <v>-581.95000000000005</v>
      </c>
      <c r="D1023">
        <f>INDEX([4]Treasury!B:B,MATCH('Figure 3.F.1.Panel 2'!A1023,[4]Treasury!A:A,0))</f>
        <v>1.93</v>
      </c>
      <c r="E1023">
        <v>5.5369761908011599</v>
      </c>
    </row>
    <row r="1024" spans="1:5">
      <c r="A1024" s="7">
        <v>40946</v>
      </c>
      <c r="B1024">
        <f>INDEX('[4]Fed Funds rate'!B:B,MATCH('Figure 3.F.1.Panel 2'!A1024,'[4]Fed Funds rate'!A:A,0))</f>
        <v>0.11</v>
      </c>
      <c r="C1024">
        <v>-581.64</v>
      </c>
      <c r="D1024">
        <f>INDEX([4]Treasury!B:B,MATCH('Figure 3.F.1.Panel 2'!A1024,[4]Treasury!A:A,0))</f>
        <v>2</v>
      </c>
      <c r="E1024">
        <v>5.4639905252789696</v>
      </c>
    </row>
    <row r="1025" spans="1:5">
      <c r="A1025" s="7">
        <v>40947</v>
      </c>
      <c r="B1025">
        <f>INDEX('[4]Fed Funds rate'!B:B,MATCH('Figure 3.F.1.Panel 2'!A1025,'[4]Fed Funds rate'!A:A,0))</f>
        <v>0.11</v>
      </c>
      <c r="C1025">
        <v>-581.80999999999995</v>
      </c>
      <c r="D1025">
        <f>INDEX([4]Treasury!B:B,MATCH('Figure 3.F.1.Panel 2'!A1025,[4]Treasury!A:A,0))</f>
        <v>2.0099999999999998</v>
      </c>
      <c r="E1025">
        <v>5.4735121310711703</v>
      </c>
    </row>
    <row r="1026" spans="1:5">
      <c r="A1026" s="7">
        <v>40948</v>
      </c>
      <c r="B1026">
        <f>INDEX('[4]Fed Funds rate'!B:B,MATCH('Figure 3.F.1.Panel 2'!A1026,'[4]Fed Funds rate'!A:A,0))</f>
        <v>0.11</v>
      </c>
      <c r="C1026">
        <v>-582</v>
      </c>
      <c r="D1026">
        <f>INDEX([4]Treasury!B:B,MATCH('Figure 3.F.1.Panel 2'!A1026,[4]Treasury!A:A,0))</f>
        <v>2.04</v>
      </c>
      <c r="E1026">
        <v>5.4864621515238197</v>
      </c>
    </row>
    <row r="1027" spans="1:5">
      <c r="A1027" s="7">
        <v>40949</v>
      </c>
      <c r="B1027">
        <f>INDEX('[4]Fed Funds rate'!B:B,MATCH('Figure 3.F.1.Panel 2'!A1027,'[4]Fed Funds rate'!A:A,0))</f>
        <v>0.12</v>
      </c>
      <c r="C1027">
        <v>-581.76</v>
      </c>
      <c r="D1027">
        <f>INDEX([4]Treasury!B:B,MATCH('Figure 3.F.1.Panel 2'!A1027,[4]Treasury!A:A,0))</f>
        <v>1.96</v>
      </c>
      <c r="E1027">
        <v>5.4255156433064204</v>
      </c>
    </row>
    <row r="1028" spans="1:5">
      <c r="A1028" s="7">
        <v>40952</v>
      </c>
      <c r="B1028">
        <f>INDEX('[4]Fed Funds rate'!B:B,MATCH('Figure 3.F.1.Panel 2'!A1028,'[4]Fed Funds rate'!A:A,0))</f>
        <v>0.12</v>
      </c>
      <c r="C1028">
        <v>-584.03</v>
      </c>
      <c r="D1028">
        <f>INDEX([4]Treasury!B:B,MATCH('Figure 3.F.1.Panel 2'!A1028,[4]Treasury!A:A,0))</f>
        <v>1.99</v>
      </c>
      <c r="E1028">
        <v>5.7952512038349298</v>
      </c>
    </row>
    <row r="1029" spans="1:5">
      <c r="A1029" s="7">
        <v>40953</v>
      </c>
      <c r="B1029">
        <f>INDEX('[4]Fed Funds rate'!B:B,MATCH('Figure 3.F.1.Panel 2'!A1029,'[4]Fed Funds rate'!A:A,0))</f>
        <v>0.12</v>
      </c>
      <c r="C1029">
        <v>-584.42999999999995</v>
      </c>
      <c r="D1029">
        <f>INDEX([4]Treasury!B:B,MATCH('Figure 3.F.1.Panel 2'!A1029,[4]Treasury!A:A,0))</f>
        <v>1.92</v>
      </c>
      <c r="E1029">
        <v>5.8440174398178897</v>
      </c>
    </row>
    <row r="1030" spans="1:5">
      <c r="A1030" s="7">
        <v>40954</v>
      </c>
      <c r="B1030">
        <f>INDEX('[4]Fed Funds rate'!B:B,MATCH('Figure 3.F.1.Panel 2'!A1030,'[4]Fed Funds rate'!A:A,0))</f>
        <v>0.12</v>
      </c>
      <c r="C1030">
        <v>-584.98</v>
      </c>
      <c r="D1030">
        <f>INDEX([4]Treasury!B:B,MATCH('Figure 3.F.1.Panel 2'!A1030,[4]Treasury!A:A,0))</f>
        <v>1.93</v>
      </c>
      <c r="E1030">
        <v>5.9183824914306298</v>
      </c>
    </row>
    <row r="1031" spans="1:5">
      <c r="A1031" s="7">
        <v>40955</v>
      </c>
      <c r="B1031">
        <f>INDEX('[4]Fed Funds rate'!B:B,MATCH('Figure 3.F.1.Panel 2'!A1031,'[4]Fed Funds rate'!A:A,0))</f>
        <v>0.11</v>
      </c>
      <c r="C1031">
        <v>-584.08000000000004</v>
      </c>
      <c r="D1031">
        <f>INDEX([4]Treasury!B:B,MATCH('Figure 3.F.1.Panel 2'!A1031,[4]Treasury!A:A,0))</f>
        <v>1.99</v>
      </c>
      <c r="E1031">
        <v>5.74471359123174</v>
      </c>
    </row>
    <row r="1032" spans="1:5">
      <c r="A1032" s="7">
        <v>40956</v>
      </c>
      <c r="B1032">
        <f>INDEX('[4]Fed Funds rate'!B:B,MATCH('Figure 3.F.1.Panel 2'!A1032,'[4]Fed Funds rate'!A:A,0))</f>
        <v>0.09</v>
      </c>
      <c r="C1032">
        <v>-585</v>
      </c>
      <c r="D1032">
        <f>INDEX([4]Treasury!B:B,MATCH('Figure 3.F.1.Panel 2'!A1032,[4]Treasury!A:A,0))</f>
        <v>2.0099999999999998</v>
      </c>
      <c r="E1032">
        <v>5.88240379647561</v>
      </c>
    </row>
    <row r="1033" spans="1:5">
      <c r="A1033" s="7">
        <v>40960</v>
      </c>
      <c r="B1033">
        <f>INDEX('[4]Fed Funds rate'!B:B,MATCH('Figure 3.F.1.Panel 2'!A1033,'[4]Fed Funds rate'!A:A,0))</f>
        <v>0.1</v>
      </c>
      <c r="C1033">
        <v>-587.35</v>
      </c>
      <c r="D1033">
        <f>INDEX([4]Treasury!B:B,MATCH('Figure 3.F.1.Panel 2'!A1033,[4]Treasury!A:A,0))</f>
        <v>2.0499999999999998</v>
      </c>
      <c r="E1033">
        <v>6.26361042818609</v>
      </c>
    </row>
    <row r="1034" spans="1:5">
      <c r="A1034" s="7">
        <v>40961</v>
      </c>
      <c r="B1034">
        <f>INDEX('[4]Fed Funds rate'!B:B,MATCH('Figure 3.F.1.Panel 2'!A1034,'[4]Fed Funds rate'!A:A,0))</f>
        <v>0.08</v>
      </c>
      <c r="C1034">
        <v>-589.48</v>
      </c>
      <c r="D1034">
        <f>INDEX([4]Treasury!B:B,MATCH('Figure 3.F.1.Panel 2'!A1034,[4]Treasury!A:A,0))</f>
        <v>2.0099999999999998</v>
      </c>
      <c r="E1034">
        <v>6.6059026352409003</v>
      </c>
    </row>
    <row r="1035" spans="1:5">
      <c r="A1035" s="7">
        <v>40962</v>
      </c>
      <c r="B1035">
        <f>INDEX('[4]Fed Funds rate'!B:B,MATCH('Figure 3.F.1.Panel 2'!A1035,'[4]Fed Funds rate'!A:A,0))</f>
        <v>0.08</v>
      </c>
      <c r="C1035">
        <v>-590.07000000000005</v>
      </c>
      <c r="D1035">
        <f>INDEX([4]Treasury!B:B,MATCH('Figure 3.F.1.Panel 2'!A1035,[4]Treasury!A:A,0))</f>
        <v>1.99</v>
      </c>
      <c r="E1035">
        <v>6.6862436654605499</v>
      </c>
    </row>
    <row r="1036" spans="1:5">
      <c r="A1036" s="7">
        <v>40963</v>
      </c>
      <c r="B1036">
        <f>INDEX('[4]Fed Funds rate'!B:B,MATCH('Figure 3.F.1.Panel 2'!A1036,'[4]Fed Funds rate'!A:A,0))</f>
        <v>0.09</v>
      </c>
      <c r="C1036">
        <v>-591.16</v>
      </c>
      <c r="D1036">
        <f>INDEX([4]Treasury!B:B,MATCH('Figure 3.F.1.Panel 2'!A1036,[4]Treasury!A:A,0))</f>
        <v>1.98</v>
      </c>
      <c r="E1036">
        <v>6.8511004516025196</v>
      </c>
    </row>
    <row r="1037" spans="1:5">
      <c r="A1037" s="7">
        <v>40966</v>
      </c>
      <c r="B1037">
        <f>INDEX('[4]Fed Funds rate'!B:B,MATCH('Figure 3.F.1.Panel 2'!A1037,'[4]Fed Funds rate'!A:A,0))</f>
        <v>0.1</v>
      </c>
      <c r="C1037">
        <v>-591.74</v>
      </c>
      <c r="D1037">
        <f>INDEX([4]Treasury!B:B,MATCH('Figure 3.F.1.Panel 2'!A1037,[4]Treasury!A:A,0))</f>
        <v>1.92</v>
      </c>
      <c r="E1037">
        <v>6.9294683570864199</v>
      </c>
    </row>
    <row r="1038" spans="1:5">
      <c r="A1038" s="7">
        <v>40967</v>
      </c>
      <c r="B1038">
        <f>INDEX('[4]Fed Funds rate'!B:B,MATCH('Figure 3.F.1.Panel 2'!A1038,'[4]Fed Funds rate'!A:A,0))</f>
        <v>0.1</v>
      </c>
      <c r="C1038">
        <v>-593.53</v>
      </c>
      <c r="D1038">
        <f>INDEX([4]Treasury!B:B,MATCH('Figure 3.F.1.Panel 2'!A1038,[4]Treasury!A:A,0))</f>
        <v>1.94</v>
      </c>
      <c r="E1038">
        <v>7.2118137636193698</v>
      </c>
    </row>
    <row r="1039" spans="1:5">
      <c r="A1039" s="7">
        <v>40968</v>
      </c>
      <c r="B1039">
        <f>INDEX('[4]Fed Funds rate'!B:B,MATCH('Figure 3.F.1.Panel 2'!A1039,'[4]Fed Funds rate'!A:A,0))</f>
        <v>0.1</v>
      </c>
      <c r="C1039">
        <v>-594.02</v>
      </c>
      <c r="D1039">
        <f>INDEX([4]Treasury!B:B,MATCH('Figure 3.F.1.Panel 2'!A1039,[4]Treasury!A:A,0))</f>
        <v>1.98</v>
      </c>
      <c r="E1039">
        <v>7.2746413756083204</v>
      </c>
    </row>
    <row r="1040" spans="1:5">
      <c r="A1040" s="7">
        <v>40969</v>
      </c>
      <c r="B1040">
        <f>INDEX('[4]Fed Funds rate'!B:B,MATCH('Figure 3.F.1.Panel 2'!A1040,'[4]Fed Funds rate'!A:A,0))</f>
        <v>0.11</v>
      </c>
      <c r="C1040">
        <v>-595.54999999999995</v>
      </c>
      <c r="D1040">
        <f>INDEX([4]Treasury!B:B,MATCH('Figure 3.F.1.Panel 2'!A1040,[4]Treasury!A:A,0))</f>
        <v>2.0299999999999998</v>
      </c>
      <c r="E1040">
        <v>7.51218256652714</v>
      </c>
    </row>
    <row r="1041" spans="1:5">
      <c r="A1041" s="7">
        <v>40970</v>
      </c>
      <c r="B1041">
        <f>INDEX('[4]Fed Funds rate'!B:B,MATCH('Figure 3.F.1.Panel 2'!A1041,'[4]Fed Funds rate'!A:A,0))</f>
        <v>0.11</v>
      </c>
      <c r="C1041">
        <v>-597.72</v>
      </c>
      <c r="D1041">
        <f>INDEX([4]Treasury!B:B,MATCH('Figure 3.F.1.Panel 2'!A1041,[4]Treasury!A:A,0))</f>
        <v>1.99</v>
      </c>
      <c r="E1041">
        <v>7.8561951379094799</v>
      </c>
    </row>
    <row r="1042" spans="1:5">
      <c r="A1042" s="7">
        <v>40973</v>
      </c>
      <c r="B1042">
        <f>INDEX('[4]Fed Funds rate'!B:B,MATCH('Figure 3.F.1.Panel 2'!A1042,'[4]Fed Funds rate'!A:A,0))</f>
        <v>0.11</v>
      </c>
      <c r="C1042">
        <v>-597.13</v>
      </c>
      <c r="D1042">
        <f>INDEX([4]Treasury!B:B,MATCH('Figure 3.F.1.Panel 2'!A1042,[4]Treasury!A:A,0))</f>
        <v>2</v>
      </c>
      <c r="E1042">
        <v>7.7377441566042</v>
      </c>
    </row>
    <row r="1043" spans="1:5">
      <c r="A1043" s="7">
        <v>40974</v>
      </c>
      <c r="B1043">
        <f>INDEX('[4]Fed Funds rate'!B:B,MATCH('Figure 3.F.1.Panel 2'!A1043,'[4]Fed Funds rate'!A:A,0))</f>
        <v>0.11</v>
      </c>
      <c r="C1043">
        <v>-595.46</v>
      </c>
      <c r="D1043">
        <f>INDEX([4]Treasury!B:B,MATCH('Figure 3.F.1.Panel 2'!A1043,[4]Treasury!A:A,0))</f>
        <v>1.96</v>
      </c>
      <c r="E1043">
        <v>7.4379879225062897</v>
      </c>
    </row>
    <row r="1044" spans="1:5">
      <c r="A1044" s="7">
        <v>40975</v>
      </c>
      <c r="B1044">
        <f>INDEX('[4]Fed Funds rate'!B:B,MATCH('Figure 3.F.1.Panel 2'!A1044,'[4]Fed Funds rate'!A:A,0))</f>
        <v>0.11</v>
      </c>
      <c r="C1044">
        <v>-596.07000000000005</v>
      </c>
      <c r="D1044">
        <f>INDEX([4]Treasury!B:B,MATCH('Figure 3.F.1.Panel 2'!A1044,[4]Treasury!A:A,0))</f>
        <v>1.98</v>
      </c>
      <c r="E1044">
        <v>7.5206844432365099</v>
      </c>
    </row>
    <row r="1045" spans="1:5">
      <c r="A1045" s="7">
        <v>40976</v>
      </c>
      <c r="B1045">
        <f>INDEX('[4]Fed Funds rate'!B:B,MATCH('Figure 3.F.1.Panel 2'!A1045,'[4]Fed Funds rate'!A:A,0))</f>
        <v>0.11</v>
      </c>
      <c r="C1045">
        <v>-598.41999999999996</v>
      </c>
      <c r="D1045">
        <f>INDEX([4]Treasury!B:B,MATCH('Figure 3.F.1.Panel 2'!A1045,[4]Treasury!A:A,0))</f>
        <v>2.0299999999999998</v>
      </c>
      <c r="E1045">
        <v>7.8944659407596802</v>
      </c>
    </row>
    <row r="1046" spans="1:5">
      <c r="A1046" s="7">
        <v>40977</v>
      </c>
      <c r="B1046">
        <f>INDEX('[4]Fed Funds rate'!B:B,MATCH('Figure 3.F.1.Panel 2'!A1046,'[4]Fed Funds rate'!A:A,0))</f>
        <v>0.12</v>
      </c>
      <c r="C1046">
        <v>-598.98</v>
      </c>
      <c r="D1046">
        <f>INDEX([4]Treasury!B:B,MATCH('Figure 3.F.1.Panel 2'!A1046,[4]Treasury!A:A,0))</f>
        <v>2.04</v>
      </c>
      <c r="E1046">
        <v>7.96831004528166</v>
      </c>
    </row>
    <row r="1047" spans="1:5">
      <c r="A1047" s="7">
        <v>40980</v>
      </c>
      <c r="B1047">
        <f>INDEX('[4]Fed Funds rate'!B:B,MATCH('Figure 3.F.1.Panel 2'!A1047,'[4]Fed Funds rate'!A:A,0))</f>
        <v>0.12</v>
      </c>
      <c r="C1047">
        <v>-600.36</v>
      </c>
      <c r="D1047">
        <f>INDEX([4]Treasury!B:B,MATCH('Figure 3.F.1.Panel 2'!A1047,[4]Treasury!A:A,0))</f>
        <v>2.04</v>
      </c>
      <c r="E1047">
        <v>8.1787452984378799</v>
      </c>
    </row>
    <row r="1048" spans="1:5">
      <c r="A1048" s="7">
        <v>40981</v>
      </c>
      <c r="B1048">
        <f>INDEX('[4]Fed Funds rate'!B:B,MATCH('Figure 3.F.1.Panel 2'!A1048,'[4]Fed Funds rate'!A:A,0))</f>
        <v>0.12</v>
      </c>
      <c r="C1048">
        <v>-601.91999999999996</v>
      </c>
      <c r="D1048">
        <f>INDEX([4]Treasury!B:B,MATCH('Figure 3.F.1.Panel 2'!A1048,[4]Treasury!A:A,0))</f>
        <v>2.14</v>
      </c>
      <c r="E1048">
        <v>8.4185614423703292</v>
      </c>
    </row>
    <row r="1049" spans="1:5">
      <c r="A1049" s="7">
        <v>40982</v>
      </c>
      <c r="B1049">
        <f>INDEX('[4]Fed Funds rate'!B:B,MATCH('Figure 3.F.1.Panel 2'!A1049,'[4]Fed Funds rate'!A:A,0))</f>
        <v>0.13</v>
      </c>
      <c r="C1049">
        <v>-599.04999999999995</v>
      </c>
      <c r="D1049">
        <f>INDEX([4]Treasury!B:B,MATCH('Figure 3.F.1.Panel 2'!A1049,[4]Treasury!A:A,0))</f>
        <v>2.29</v>
      </c>
      <c r="E1049">
        <v>7.9209230812226599</v>
      </c>
    </row>
    <row r="1050" spans="1:5">
      <c r="A1050" s="7">
        <v>40983</v>
      </c>
      <c r="B1050">
        <f>INDEX('[4]Fed Funds rate'!B:B,MATCH('Figure 3.F.1.Panel 2'!A1050,'[4]Fed Funds rate'!A:A,0))</f>
        <v>0.14000000000000001</v>
      </c>
      <c r="C1050">
        <v>-597.74</v>
      </c>
      <c r="D1050">
        <f>INDEX([4]Treasury!B:B,MATCH('Figure 3.F.1.Panel 2'!A1050,[4]Treasury!A:A,0))</f>
        <v>2.29</v>
      </c>
      <c r="E1050">
        <v>7.6823140744241902</v>
      </c>
    </row>
    <row r="1051" spans="1:5">
      <c r="A1051" s="7">
        <v>40984</v>
      </c>
      <c r="B1051">
        <f>INDEX('[4]Fed Funds rate'!B:B,MATCH('Figure 3.F.1.Panel 2'!A1051,'[4]Fed Funds rate'!A:A,0))</f>
        <v>0.15</v>
      </c>
      <c r="C1051">
        <v>-597.70000000000005</v>
      </c>
      <c r="D1051">
        <f>INDEX([4]Treasury!B:B,MATCH('Figure 3.F.1.Panel 2'!A1051,[4]Treasury!A:A,0))</f>
        <v>2.31</v>
      </c>
      <c r="E1051">
        <v>7.6559324810859799</v>
      </c>
    </row>
    <row r="1052" spans="1:5">
      <c r="A1052" s="7">
        <v>40987</v>
      </c>
      <c r="B1052">
        <f>INDEX('[4]Fed Funds rate'!B:B,MATCH('Figure 3.F.1.Panel 2'!A1052,'[4]Fed Funds rate'!A:A,0))</f>
        <v>0.15</v>
      </c>
      <c r="C1052">
        <v>-597.09</v>
      </c>
      <c r="D1052">
        <f>INDEX([4]Treasury!B:B,MATCH('Figure 3.F.1.Panel 2'!A1052,[4]Treasury!A:A,0))</f>
        <v>2.39</v>
      </c>
      <c r="E1052">
        <v>7.53413346300544</v>
      </c>
    </row>
    <row r="1053" spans="1:5">
      <c r="A1053" s="7">
        <v>40988</v>
      </c>
      <c r="B1053">
        <f>INDEX('[4]Fed Funds rate'!B:B,MATCH('Figure 3.F.1.Panel 2'!A1053,'[4]Fed Funds rate'!A:A,0))</f>
        <v>0.15</v>
      </c>
      <c r="C1053">
        <v>-595.98</v>
      </c>
      <c r="D1053">
        <f>INDEX([4]Treasury!B:B,MATCH('Figure 3.F.1.Panel 2'!A1053,[4]Treasury!A:A,0))</f>
        <v>2.38</v>
      </c>
      <c r="E1053">
        <v>7.3283702959031398</v>
      </c>
    </row>
    <row r="1054" spans="1:5">
      <c r="A1054" s="7">
        <v>40989</v>
      </c>
      <c r="B1054">
        <f>INDEX('[4]Fed Funds rate'!B:B,MATCH('Figure 3.F.1.Panel 2'!A1054,'[4]Fed Funds rate'!A:A,0))</f>
        <v>0.15</v>
      </c>
      <c r="C1054">
        <v>-596.63</v>
      </c>
      <c r="D1054">
        <f>INDEX([4]Treasury!B:B,MATCH('Figure 3.F.1.Panel 2'!A1054,[4]Treasury!A:A,0))</f>
        <v>2.31</v>
      </c>
      <c r="E1054">
        <v>7.4176868769322901</v>
      </c>
    </row>
    <row r="1055" spans="1:5">
      <c r="A1055" s="7">
        <v>40990</v>
      </c>
      <c r="B1055">
        <f>INDEX('[4]Fed Funds rate'!B:B,MATCH('Figure 3.F.1.Panel 2'!A1055,'[4]Fed Funds rate'!A:A,0))</f>
        <v>0.14000000000000001</v>
      </c>
      <c r="C1055">
        <v>-595.46</v>
      </c>
      <c r="D1055">
        <f>INDEX([4]Treasury!B:B,MATCH('Figure 3.F.1.Panel 2'!A1055,[4]Treasury!A:A,0))</f>
        <v>2.29</v>
      </c>
      <c r="E1055">
        <v>7.2017053434169602</v>
      </c>
    </row>
    <row r="1056" spans="1:5">
      <c r="A1056" s="7">
        <v>40991</v>
      </c>
      <c r="B1056">
        <f>INDEX('[4]Fed Funds rate'!B:B,MATCH('Figure 3.F.1.Panel 2'!A1056,'[4]Fed Funds rate'!A:A,0))</f>
        <v>0.14000000000000001</v>
      </c>
      <c r="C1056">
        <v>-595.25</v>
      </c>
      <c r="D1056">
        <f>INDEX([4]Treasury!B:B,MATCH('Figure 3.F.1.Panel 2'!A1056,[4]Treasury!A:A,0))</f>
        <v>2.25</v>
      </c>
      <c r="E1056">
        <v>7.1467451881128401</v>
      </c>
    </row>
    <row r="1057" spans="1:5">
      <c r="A1057" s="7">
        <v>40994</v>
      </c>
      <c r="B1057">
        <f>INDEX('[4]Fed Funds rate'!B:B,MATCH('Figure 3.F.1.Panel 2'!A1057,'[4]Fed Funds rate'!A:A,0))</f>
        <v>0.14000000000000001</v>
      </c>
      <c r="C1057">
        <v>-594.69000000000005</v>
      </c>
      <c r="D1057">
        <f>INDEX([4]Treasury!B:B,MATCH('Figure 3.F.1.Panel 2'!A1057,[4]Treasury!A:A,0))</f>
        <v>2.2599999999999998</v>
      </c>
      <c r="E1057">
        <v>7.03293619035309</v>
      </c>
    </row>
    <row r="1058" spans="1:5">
      <c r="A1058" s="7">
        <v>40995</v>
      </c>
      <c r="B1058">
        <f>INDEX('[4]Fed Funds rate'!B:B,MATCH('Figure 3.F.1.Panel 2'!A1058,'[4]Fed Funds rate'!A:A,0))</f>
        <v>0.14000000000000001</v>
      </c>
      <c r="C1058">
        <v>-595.30999999999995</v>
      </c>
      <c r="D1058">
        <f>INDEX([4]Treasury!B:B,MATCH('Figure 3.F.1.Panel 2'!A1058,[4]Treasury!A:A,0))</f>
        <v>2.2000000000000002</v>
      </c>
      <c r="E1058">
        <v>7.1174517674039599</v>
      </c>
    </row>
    <row r="1059" spans="1:5">
      <c r="A1059" s="7">
        <v>40996</v>
      </c>
      <c r="B1059">
        <f>INDEX('[4]Fed Funds rate'!B:B,MATCH('Figure 3.F.1.Panel 2'!A1059,'[4]Fed Funds rate'!A:A,0))</f>
        <v>0.13</v>
      </c>
      <c r="C1059">
        <v>-595.45000000000005</v>
      </c>
      <c r="D1059">
        <f>INDEX([4]Treasury!B:B,MATCH('Figure 3.F.1.Panel 2'!A1059,[4]Treasury!A:A,0))</f>
        <v>2.21</v>
      </c>
      <c r="E1059">
        <v>7.1212805342165604</v>
      </c>
    </row>
    <row r="1060" spans="1:5">
      <c r="A1060" s="7">
        <v>40997</v>
      </c>
      <c r="B1060">
        <f>INDEX('[4]Fed Funds rate'!B:B,MATCH('Figure 3.F.1.Panel 2'!A1060,'[4]Fed Funds rate'!A:A,0))</f>
        <v>0.13</v>
      </c>
      <c r="C1060">
        <v>-594.28</v>
      </c>
      <c r="D1060">
        <f>INDEX([4]Treasury!B:B,MATCH('Figure 3.F.1.Panel 2'!A1060,[4]Treasury!A:A,0))</f>
        <v>2.1800000000000002</v>
      </c>
      <c r="E1060">
        <v>6.9049120484027</v>
      </c>
    </row>
    <row r="1061" spans="1:5">
      <c r="A1061" s="7">
        <v>40998</v>
      </c>
      <c r="B1061">
        <f>INDEX('[4]Fed Funds rate'!B:B,MATCH('Figure 3.F.1.Panel 2'!A1061,'[4]Fed Funds rate'!A:A,0))</f>
        <v>0.09</v>
      </c>
      <c r="C1061">
        <v>-594.58000000000004</v>
      </c>
      <c r="D1061">
        <f>INDEX([4]Treasury!B:B,MATCH('Figure 3.F.1.Panel 2'!A1061,[4]Treasury!A:A,0))</f>
        <v>2.23</v>
      </c>
      <c r="E1061">
        <v>6.9356959108870297</v>
      </c>
    </row>
    <row r="1062" spans="1:5">
      <c r="A1062" s="7">
        <v>41001</v>
      </c>
      <c r="B1062">
        <f>INDEX('[4]Fed Funds rate'!B:B,MATCH('Figure 3.F.1.Panel 2'!A1062,'[4]Fed Funds rate'!A:A,0))</f>
        <v>0.15</v>
      </c>
      <c r="C1062">
        <v>-594.99</v>
      </c>
      <c r="D1062">
        <f>INDEX([4]Treasury!B:B,MATCH('Figure 3.F.1.Panel 2'!A1062,[4]Treasury!A:A,0))</f>
        <v>2.2200000000000002</v>
      </c>
      <c r="E1062">
        <v>6.9849442176022203</v>
      </c>
    </row>
    <row r="1063" spans="1:5">
      <c r="A1063" s="7">
        <v>41002</v>
      </c>
      <c r="B1063">
        <f>INDEX('[4]Fed Funds rate'!B:B,MATCH('Figure 3.F.1.Panel 2'!A1063,'[4]Fed Funds rate'!A:A,0))</f>
        <v>0.15</v>
      </c>
      <c r="C1063">
        <v>-595.41999999999996</v>
      </c>
      <c r="D1063">
        <f>INDEX([4]Treasury!B:B,MATCH('Figure 3.F.1.Panel 2'!A1063,[4]Treasury!A:A,0))</f>
        <v>2.2999999999999998</v>
      </c>
      <c r="E1063">
        <v>7.0375045578806503</v>
      </c>
    </row>
    <row r="1064" spans="1:5">
      <c r="A1064" s="7">
        <v>41003</v>
      </c>
      <c r="B1064">
        <f>INDEX('[4]Fed Funds rate'!B:B,MATCH('Figure 3.F.1.Panel 2'!A1064,'[4]Fed Funds rate'!A:A,0))</f>
        <v>0.15</v>
      </c>
      <c r="C1064">
        <v>-594.52</v>
      </c>
      <c r="D1064">
        <f>INDEX([4]Treasury!B:B,MATCH('Figure 3.F.1.Panel 2'!A1064,[4]Treasury!A:A,0))</f>
        <v>2.25</v>
      </c>
      <c r="E1064">
        <v>6.8665532065666604</v>
      </c>
    </row>
    <row r="1065" spans="1:5">
      <c r="A1065" s="7">
        <v>41004</v>
      </c>
      <c r="B1065">
        <f>INDEX('[4]Fed Funds rate'!B:B,MATCH('Figure 3.F.1.Panel 2'!A1065,'[4]Fed Funds rate'!A:A,0))</f>
        <v>0.15</v>
      </c>
      <c r="C1065">
        <v>-593.99</v>
      </c>
      <c r="D1065">
        <f>INDEX([4]Treasury!B:B,MATCH('Figure 3.F.1.Panel 2'!A1065,[4]Treasury!A:A,0))</f>
        <v>2.19</v>
      </c>
      <c r="E1065">
        <v>6.7576831964781796</v>
      </c>
    </row>
    <row r="1066" spans="1:5">
      <c r="A1066" s="7">
        <v>41008</v>
      </c>
      <c r="B1066">
        <f>INDEX('[4]Fed Funds rate'!B:B,MATCH('Figure 3.F.1.Panel 2'!A1066,'[4]Fed Funds rate'!A:A,0))</f>
        <v>0.16</v>
      </c>
      <c r="C1066">
        <v>-594.42999999999995</v>
      </c>
      <c r="D1066">
        <f>INDEX([4]Treasury!B:B,MATCH('Figure 3.F.1.Panel 2'!A1066,[4]Treasury!A:A,0))</f>
        <v>2.06</v>
      </c>
      <c r="E1066">
        <v>6.8120488823783401</v>
      </c>
    </row>
    <row r="1067" spans="1:5">
      <c r="A1067" s="7">
        <v>41009</v>
      </c>
      <c r="B1067">
        <f>INDEX('[4]Fed Funds rate'!B:B,MATCH('Figure 3.F.1.Panel 2'!A1067,'[4]Fed Funds rate'!A:A,0))</f>
        <v>0.15</v>
      </c>
      <c r="C1067">
        <v>-593.89</v>
      </c>
      <c r="D1067">
        <f>INDEX([4]Treasury!B:B,MATCH('Figure 3.F.1.Panel 2'!A1067,[4]Treasury!A:A,0))</f>
        <v>2.0099999999999998</v>
      </c>
      <c r="E1067">
        <v>6.7014825428742597</v>
      </c>
    </row>
    <row r="1068" spans="1:5">
      <c r="A1068" s="7">
        <v>41010</v>
      </c>
      <c r="B1068">
        <f>INDEX('[4]Fed Funds rate'!B:B,MATCH('Figure 3.F.1.Panel 2'!A1068,'[4]Fed Funds rate'!A:A,0))</f>
        <v>0.16</v>
      </c>
      <c r="C1068">
        <v>-594.91999999999996</v>
      </c>
      <c r="D1068">
        <f>INDEX([4]Treasury!B:B,MATCH('Figure 3.F.1.Panel 2'!A1068,[4]Treasury!A:A,0))</f>
        <v>2.0499999999999998</v>
      </c>
      <c r="E1068">
        <v>6.8550838799266103</v>
      </c>
    </row>
    <row r="1069" spans="1:5">
      <c r="A1069" s="7">
        <v>41011</v>
      </c>
      <c r="B1069">
        <f>INDEX('[4]Fed Funds rate'!B:B,MATCH('Figure 3.F.1.Panel 2'!A1069,'[4]Fed Funds rate'!A:A,0))</f>
        <v>0.15</v>
      </c>
      <c r="C1069">
        <v>-596.89</v>
      </c>
      <c r="D1069">
        <f>INDEX([4]Treasury!B:B,MATCH('Figure 3.F.1.Panel 2'!A1069,[4]Treasury!A:A,0))</f>
        <v>2.08</v>
      </c>
      <c r="E1069">
        <v>7.1659930469388602</v>
      </c>
    </row>
    <row r="1070" spans="1:5">
      <c r="A1070" s="7">
        <v>41012</v>
      </c>
      <c r="B1070">
        <f>INDEX('[4]Fed Funds rate'!B:B,MATCH('Figure 3.F.1.Panel 2'!A1070,'[4]Fed Funds rate'!A:A,0))</f>
        <v>0.15</v>
      </c>
      <c r="C1070">
        <v>-596.69000000000005</v>
      </c>
      <c r="D1070">
        <f>INDEX([4]Treasury!B:B,MATCH('Figure 3.F.1.Panel 2'!A1070,[4]Treasury!A:A,0))</f>
        <v>2.02</v>
      </c>
      <c r="E1070">
        <v>7.1128001708679003</v>
      </c>
    </row>
    <row r="1071" spans="1:5">
      <c r="A1071" s="7">
        <v>41015</v>
      </c>
      <c r="B1071">
        <f>INDEX('[4]Fed Funds rate'!B:B,MATCH('Figure 3.F.1.Panel 2'!A1071,'[4]Fed Funds rate'!A:A,0))</f>
        <v>0.15</v>
      </c>
      <c r="C1071">
        <v>-597.11</v>
      </c>
      <c r="D1071">
        <f>INDEX([4]Treasury!B:B,MATCH('Figure 3.F.1.Panel 2'!A1071,[4]Treasury!A:A,0))</f>
        <v>2</v>
      </c>
      <c r="E1071">
        <v>7.1634839610209102</v>
      </c>
    </row>
    <row r="1072" spans="1:5">
      <c r="A1072" s="7">
        <v>41016</v>
      </c>
      <c r="B1072">
        <f>INDEX('[4]Fed Funds rate'!B:B,MATCH('Figure 3.F.1.Panel 2'!A1072,'[4]Fed Funds rate'!A:A,0))</f>
        <v>0.16</v>
      </c>
      <c r="C1072">
        <v>-598.66</v>
      </c>
      <c r="D1072">
        <f>INDEX([4]Treasury!B:B,MATCH('Figure 3.F.1.Panel 2'!A1072,[4]Treasury!A:A,0))</f>
        <v>2.0299999999999998</v>
      </c>
      <c r="E1072">
        <v>7.4030520208144699</v>
      </c>
    </row>
    <row r="1073" spans="1:5">
      <c r="A1073" s="7">
        <v>41017</v>
      </c>
      <c r="B1073">
        <f>INDEX('[4]Fed Funds rate'!B:B,MATCH('Figure 3.F.1.Panel 2'!A1073,'[4]Fed Funds rate'!A:A,0))</f>
        <v>0.15</v>
      </c>
      <c r="C1073">
        <v>-597.69000000000005</v>
      </c>
      <c r="D1073">
        <f>INDEX([4]Treasury!B:B,MATCH('Figure 3.F.1.Panel 2'!A1073,[4]Treasury!A:A,0))</f>
        <v>2</v>
      </c>
      <c r="E1073">
        <v>7.2212133104235301</v>
      </c>
    </row>
    <row r="1074" spans="1:5">
      <c r="A1074" s="7">
        <v>41018</v>
      </c>
      <c r="B1074">
        <f>INDEX('[4]Fed Funds rate'!B:B,MATCH('Figure 3.F.1.Panel 2'!A1074,'[4]Fed Funds rate'!A:A,0))</f>
        <v>0.13</v>
      </c>
      <c r="C1074">
        <v>-599.83000000000004</v>
      </c>
      <c r="D1074">
        <f>INDEX([4]Treasury!B:B,MATCH('Figure 3.F.1.Panel 2'!A1074,[4]Treasury!A:A,0))</f>
        <v>1.98</v>
      </c>
      <c r="E1074">
        <v>7.55894071712566</v>
      </c>
    </row>
    <row r="1075" spans="1:5">
      <c r="A1075" s="7">
        <v>41019</v>
      </c>
      <c r="B1075">
        <f>INDEX('[4]Fed Funds rate'!B:B,MATCH('Figure 3.F.1.Panel 2'!A1075,'[4]Fed Funds rate'!A:A,0))</f>
        <v>0.12</v>
      </c>
      <c r="C1075">
        <v>-601.04</v>
      </c>
      <c r="D1075">
        <f>INDEX([4]Treasury!B:B,MATCH('Figure 3.F.1.Panel 2'!A1075,[4]Treasury!A:A,0))</f>
        <v>1.99</v>
      </c>
      <c r="E1075">
        <v>7.7407835658453896</v>
      </c>
    </row>
    <row r="1076" spans="1:5">
      <c r="A1076" s="7">
        <v>41022</v>
      </c>
      <c r="B1076">
        <f>INDEX('[4]Fed Funds rate'!B:B,MATCH('Figure 3.F.1.Panel 2'!A1076,'[4]Fed Funds rate'!A:A,0))</f>
        <v>0.13</v>
      </c>
      <c r="C1076">
        <v>-600.12</v>
      </c>
      <c r="D1076">
        <f>INDEX([4]Treasury!B:B,MATCH('Figure 3.F.1.Panel 2'!A1076,[4]Treasury!A:A,0))</f>
        <v>1.96</v>
      </c>
      <c r="E1076">
        <v>7.5679209927509401</v>
      </c>
    </row>
    <row r="1077" spans="1:5">
      <c r="A1077" s="7">
        <v>41023</v>
      </c>
      <c r="B1077">
        <f>INDEX('[4]Fed Funds rate'!B:B,MATCH('Figure 3.F.1.Panel 2'!A1077,'[4]Fed Funds rate'!A:A,0))</f>
        <v>0.14000000000000001</v>
      </c>
      <c r="C1077">
        <v>-600.79</v>
      </c>
      <c r="D1077">
        <f>INDEX([4]Treasury!B:B,MATCH('Figure 3.F.1.Panel 2'!A1077,[4]Treasury!A:A,0))</f>
        <v>2</v>
      </c>
      <c r="E1077">
        <v>7.6598262611125802</v>
      </c>
    </row>
    <row r="1078" spans="1:5">
      <c r="A1078" s="7">
        <v>41024</v>
      </c>
      <c r="B1078">
        <f>INDEX('[4]Fed Funds rate'!B:B,MATCH('Figure 3.F.1.Panel 2'!A1078,'[4]Fed Funds rate'!A:A,0))</f>
        <v>0.15</v>
      </c>
      <c r="C1078">
        <v>-601.97</v>
      </c>
      <c r="D1078">
        <f>INDEX([4]Treasury!B:B,MATCH('Figure 3.F.1.Panel 2'!A1078,[4]Treasury!A:A,0))</f>
        <v>2.0099999999999998</v>
      </c>
      <c r="E1078">
        <v>7.8363653978149097</v>
      </c>
    </row>
    <row r="1079" spans="1:5">
      <c r="A1079" s="7">
        <v>41025</v>
      </c>
      <c r="B1079">
        <f>INDEX('[4]Fed Funds rate'!B:B,MATCH('Figure 3.F.1.Panel 2'!A1079,'[4]Fed Funds rate'!A:A,0))</f>
        <v>0.14000000000000001</v>
      </c>
      <c r="C1079">
        <v>-602.46</v>
      </c>
      <c r="D1079">
        <f>INDEX([4]Treasury!B:B,MATCH('Figure 3.F.1.Panel 2'!A1079,[4]Treasury!A:A,0))</f>
        <v>1.98</v>
      </c>
      <c r="E1079">
        <v>7.89805589065758</v>
      </c>
    </row>
    <row r="1080" spans="1:5">
      <c r="A1080" s="7">
        <v>41026</v>
      </c>
      <c r="B1080">
        <f>INDEX('[4]Fed Funds rate'!B:B,MATCH('Figure 3.F.1.Panel 2'!A1080,'[4]Fed Funds rate'!A:A,0))</f>
        <v>0.13</v>
      </c>
      <c r="C1080">
        <v>-603.25</v>
      </c>
      <c r="D1080">
        <f>INDEX([4]Treasury!B:B,MATCH('Figure 3.F.1.Panel 2'!A1080,[4]Treasury!A:A,0))</f>
        <v>1.96</v>
      </c>
      <c r="E1080">
        <v>8.0094237251440692</v>
      </c>
    </row>
    <row r="1081" spans="1:5">
      <c r="A1081" s="7">
        <v>41029</v>
      </c>
      <c r="B1081">
        <f>INDEX('[4]Fed Funds rate'!B:B,MATCH('Figure 3.F.1.Panel 2'!A1081,'[4]Fed Funds rate'!A:A,0))</f>
        <v>0.16</v>
      </c>
      <c r="C1081">
        <v>-605.02</v>
      </c>
      <c r="D1081">
        <f>INDEX([4]Treasury!B:B,MATCH('Figure 3.F.1.Panel 2'!A1081,[4]Treasury!A:A,0))</f>
        <v>1.95</v>
      </c>
      <c r="E1081">
        <v>8.2827300016547198</v>
      </c>
    </row>
    <row r="1082" spans="1:5">
      <c r="A1082" s="7">
        <v>41030</v>
      </c>
      <c r="B1082">
        <f>INDEX('[4]Fed Funds rate'!B:B,MATCH('Figure 3.F.1.Panel 2'!A1082,'[4]Fed Funds rate'!A:A,0))</f>
        <v>0.16</v>
      </c>
      <c r="C1082">
        <v>-605.59</v>
      </c>
      <c r="D1082">
        <f>INDEX([4]Treasury!B:B,MATCH('Figure 3.F.1.Panel 2'!A1082,[4]Treasury!A:A,0))</f>
        <v>1.98</v>
      </c>
      <c r="E1082">
        <v>8.3572231033604094</v>
      </c>
    </row>
    <row r="1083" spans="1:5">
      <c r="A1083" s="7">
        <v>41031</v>
      </c>
      <c r="B1083">
        <f>INDEX('[4]Fed Funds rate'!B:B,MATCH('Figure 3.F.1.Panel 2'!A1083,'[4]Fed Funds rate'!A:A,0))</f>
        <v>0.15</v>
      </c>
      <c r="C1083">
        <v>-607.71</v>
      </c>
      <c r="D1083">
        <f>INDEX([4]Treasury!B:B,MATCH('Figure 3.F.1.Panel 2'!A1083,[4]Treasury!A:A,0))</f>
        <v>1.96</v>
      </c>
      <c r="E1083">
        <v>8.6870097991599096</v>
      </c>
    </row>
    <row r="1084" spans="1:5">
      <c r="A1084" s="7">
        <v>41032</v>
      </c>
      <c r="B1084">
        <f>INDEX('[4]Fed Funds rate'!B:B,MATCH('Figure 3.F.1.Panel 2'!A1084,'[4]Fed Funds rate'!A:A,0))</f>
        <v>0.15</v>
      </c>
      <c r="C1084">
        <v>-609.37</v>
      </c>
      <c r="D1084">
        <f>INDEX([4]Treasury!B:B,MATCH('Figure 3.F.1.Panel 2'!A1084,[4]Treasury!A:A,0))</f>
        <v>1.96</v>
      </c>
      <c r="E1084">
        <v>8.9401206981079895</v>
      </c>
    </row>
    <row r="1085" spans="1:5">
      <c r="A1085" s="7">
        <v>41033</v>
      </c>
      <c r="B1085">
        <f>INDEX('[4]Fed Funds rate'!B:B,MATCH('Figure 3.F.1.Panel 2'!A1085,'[4]Fed Funds rate'!A:A,0))</f>
        <v>0.16</v>
      </c>
      <c r="C1085">
        <v>-608.5</v>
      </c>
      <c r="D1085">
        <f>INDEX([4]Treasury!B:B,MATCH('Figure 3.F.1.Panel 2'!A1085,[4]Treasury!A:A,0))</f>
        <v>1.91</v>
      </c>
      <c r="E1085">
        <v>8.7775754708354707</v>
      </c>
    </row>
    <row r="1086" spans="1:5">
      <c r="A1086" s="7">
        <v>41036</v>
      </c>
      <c r="B1086">
        <f>INDEX('[4]Fed Funds rate'!B:B,MATCH('Figure 3.F.1.Panel 2'!A1086,'[4]Fed Funds rate'!A:A,0))</f>
        <v>0.16</v>
      </c>
      <c r="C1086">
        <v>-608.48</v>
      </c>
      <c r="D1086">
        <f>INDEX([4]Treasury!B:B,MATCH('Figure 3.F.1.Panel 2'!A1086,[4]Treasury!A:A,0))</f>
        <v>1.92</v>
      </c>
      <c r="E1086">
        <v>8.7546163352878903</v>
      </c>
    </row>
    <row r="1087" spans="1:5">
      <c r="A1087" s="7">
        <v>41037</v>
      </c>
      <c r="B1087">
        <f>INDEX('[4]Fed Funds rate'!B:B,MATCH('Figure 3.F.1.Panel 2'!A1087,'[4]Fed Funds rate'!A:A,0))</f>
        <v>0.16</v>
      </c>
      <c r="C1087">
        <v>-606.79</v>
      </c>
      <c r="D1087">
        <f>INDEX([4]Treasury!B:B,MATCH('Figure 3.F.1.Panel 2'!A1087,[4]Treasury!A:A,0))</f>
        <v>1.88</v>
      </c>
      <c r="E1087">
        <v>8.4568168516701601</v>
      </c>
    </row>
    <row r="1088" spans="1:5">
      <c r="A1088" s="7">
        <v>41038</v>
      </c>
      <c r="B1088">
        <f>INDEX('[4]Fed Funds rate'!B:B,MATCH('Figure 3.F.1.Panel 2'!A1088,'[4]Fed Funds rate'!A:A,0))</f>
        <v>0.15</v>
      </c>
      <c r="C1088">
        <v>-604.54</v>
      </c>
      <c r="D1088">
        <f>INDEX([4]Treasury!B:B,MATCH('Figure 3.F.1.Panel 2'!A1088,[4]Treasury!A:A,0))</f>
        <v>1.87</v>
      </c>
      <c r="E1088">
        <v>8.0656526239696404</v>
      </c>
    </row>
    <row r="1089" spans="1:5">
      <c r="A1089" s="7">
        <v>41039</v>
      </c>
      <c r="B1089">
        <f>INDEX('[4]Fed Funds rate'!B:B,MATCH('Figure 3.F.1.Panel 2'!A1089,'[4]Fed Funds rate'!A:A,0))</f>
        <v>0.15</v>
      </c>
      <c r="C1089">
        <v>-604.36</v>
      </c>
      <c r="D1089">
        <f>INDEX([4]Treasury!B:B,MATCH('Figure 3.F.1.Panel 2'!A1089,[4]Treasury!A:A,0))</f>
        <v>1.89</v>
      </c>
      <c r="E1089">
        <v>8.0162026787736504</v>
      </c>
    </row>
    <row r="1090" spans="1:5">
      <c r="A1090" s="7">
        <v>41040</v>
      </c>
      <c r="B1090">
        <f>INDEX('[4]Fed Funds rate'!B:B,MATCH('Figure 3.F.1.Panel 2'!A1090,'[4]Fed Funds rate'!A:A,0))</f>
        <v>0.15</v>
      </c>
      <c r="C1090">
        <v>-602.54999999999995</v>
      </c>
      <c r="D1090">
        <f>INDEX([4]Treasury!B:B,MATCH('Figure 3.F.1.Panel 2'!A1090,[4]Treasury!A:A,0))</f>
        <v>1.84</v>
      </c>
      <c r="E1090">
        <v>7.69659263438745</v>
      </c>
    </row>
    <row r="1091" spans="1:5">
      <c r="A1091" s="7">
        <v>41043</v>
      </c>
      <c r="B1091">
        <f>INDEX('[4]Fed Funds rate'!B:B,MATCH('Figure 3.F.1.Panel 2'!A1091,'[4]Fed Funds rate'!A:A,0))</f>
        <v>0.16</v>
      </c>
      <c r="C1091">
        <v>-598.04999999999995</v>
      </c>
      <c r="D1091">
        <f>INDEX([4]Treasury!B:B,MATCH('Figure 3.F.1.Panel 2'!A1091,[4]Treasury!A:A,0))</f>
        <v>1.78</v>
      </c>
      <c r="E1091">
        <v>6.9272941349179202</v>
      </c>
    </row>
    <row r="1092" spans="1:5">
      <c r="A1092" s="7">
        <v>41044</v>
      </c>
      <c r="B1092">
        <f>INDEX('[4]Fed Funds rate'!B:B,MATCH('Figure 3.F.1.Panel 2'!A1092,'[4]Fed Funds rate'!A:A,0))</f>
        <v>0.16</v>
      </c>
      <c r="C1092">
        <v>-596.14</v>
      </c>
      <c r="D1092">
        <f>INDEX([4]Treasury!B:B,MATCH('Figure 3.F.1.Panel 2'!A1092,[4]Treasury!A:A,0))</f>
        <v>1.76</v>
      </c>
      <c r="E1092">
        <v>6.5877424680780896</v>
      </c>
    </row>
    <row r="1093" spans="1:5">
      <c r="A1093" s="7">
        <v>41045</v>
      </c>
      <c r="B1093">
        <f>INDEX('[4]Fed Funds rate'!B:B,MATCH('Figure 3.F.1.Panel 2'!A1093,'[4]Fed Funds rate'!A:A,0))</f>
        <v>0.16</v>
      </c>
      <c r="C1093">
        <v>-593.51</v>
      </c>
      <c r="D1093">
        <f>INDEX([4]Treasury!B:B,MATCH('Figure 3.F.1.Panel 2'!A1093,[4]Treasury!A:A,0))</f>
        <v>1.76</v>
      </c>
      <c r="E1093">
        <v>6.1259261035398804</v>
      </c>
    </row>
    <row r="1094" spans="1:5">
      <c r="A1094" s="7">
        <v>41046</v>
      </c>
      <c r="B1094">
        <f>INDEX('[4]Fed Funds rate'!B:B,MATCH('Figure 3.F.1.Panel 2'!A1094,'[4]Fed Funds rate'!A:A,0))</f>
        <v>0.16</v>
      </c>
      <c r="C1094">
        <v>-592.08000000000004</v>
      </c>
      <c r="D1094">
        <f>INDEX([4]Treasury!B:B,MATCH('Figure 3.F.1.Panel 2'!A1094,[4]Treasury!A:A,0))</f>
        <v>1.7</v>
      </c>
      <c r="E1094">
        <v>5.8650275918787402</v>
      </c>
    </row>
    <row r="1095" spans="1:5">
      <c r="A1095" s="7">
        <v>41047</v>
      </c>
      <c r="B1095">
        <f>INDEX('[4]Fed Funds rate'!B:B,MATCH('Figure 3.F.1.Panel 2'!A1095,'[4]Fed Funds rate'!A:A,0))</f>
        <v>0.16</v>
      </c>
      <c r="C1095">
        <v>-590.49</v>
      </c>
      <c r="D1095">
        <f>INDEX([4]Treasury!B:B,MATCH('Figure 3.F.1.Panel 2'!A1095,[4]Treasury!A:A,0))</f>
        <v>1.71</v>
      </c>
      <c r="E1095">
        <v>5.5764537874250601</v>
      </c>
    </row>
    <row r="1096" spans="1:5">
      <c r="A1096" s="7">
        <v>41050</v>
      </c>
      <c r="B1096">
        <f>INDEX('[4]Fed Funds rate'!B:B,MATCH('Figure 3.F.1.Panel 2'!A1096,'[4]Fed Funds rate'!A:A,0))</f>
        <v>0.16</v>
      </c>
      <c r="C1096">
        <v>-592.09</v>
      </c>
      <c r="D1096">
        <f>INDEX([4]Treasury!B:B,MATCH('Figure 3.F.1.Panel 2'!A1096,[4]Treasury!A:A,0))</f>
        <v>1.75</v>
      </c>
      <c r="E1096">
        <v>5.8273814744349002</v>
      </c>
    </row>
    <row r="1097" spans="1:5">
      <c r="A1097" s="7">
        <v>41051</v>
      </c>
      <c r="B1097">
        <f>INDEX('[4]Fed Funds rate'!B:B,MATCH('Figure 3.F.1.Panel 2'!A1097,'[4]Fed Funds rate'!A:A,0))</f>
        <v>0.16</v>
      </c>
      <c r="C1097">
        <v>-593.12</v>
      </c>
      <c r="D1097">
        <f>INDEX([4]Treasury!B:B,MATCH('Figure 3.F.1.Panel 2'!A1097,[4]Treasury!A:A,0))</f>
        <v>1.79</v>
      </c>
      <c r="E1097">
        <v>5.9815236058308301</v>
      </c>
    </row>
    <row r="1098" spans="1:5">
      <c r="A1098" s="7">
        <v>41052</v>
      </c>
      <c r="B1098">
        <f>INDEX('[4]Fed Funds rate'!B:B,MATCH('Figure 3.F.1.Panel 2'!A1098,'[4]Fed Funds rate'!A:A,0))</f>
        <v>0.15</v>
      </c>
      <c r="C1098">
        <v>-590.65</v>
      </c>
      <c r="D1098">
        <f>INDEX([4]Treasury!B:B,MATCH('Figure 3.F.1.Panel 2'!A1098,[4]Treasury!A:A,0))</f>
        <v>1.73</v>
      </c>
      <c r="E1098">
        <v>5.5445459383948901</v>
      </c>
    </row>
    <row r="1099" spans="1:5">
      <c r="A1099" s="7">
        <v>41053</v>
      </c>
      <c r="B1099">
        <f>INDEX('[4]Fed Funds rate'!B:B,MATCH('Figure 3.F.1.Panel 2'!A1099,'[4]Fed Funds rate'!A:A,0))</f>
        <v>0.15</v>
      </c>
      <c r="C1099">
        <v>-589.52</v>
      </c>
      <c r="D1099">
        <f>INDEX([4]Treasury!B:B,MATCH('Figure 3.F.1.Panel 2'!A1099,[4]Treasury!A:A,0))</f>
        <v>1.77</v>
      </c>
      <c r="E1099">
        <v>5.33338228528714</v>
      </c>
    </row>
    <row r="1100" spans="1:5">
      <c r="A1100" s="7">
        <v>41054</v>
      </c>
      <c r="B1100">
        <f>INDEX('[4]Fed Funds rate'!B:B,MATCH('Figure 3.F.1.Panel 2'!A1100,'[4]Fed Funds rate'!A:A,0))</f>
        <v>0.15</v>
      </c>
      <c r="C1100">
        <v>-588.84</v>
      </c>
      <c r="D1100">
        <f>INDEX([4]Treasury!B:B,MATCH('Figure 3.F.1.Panel 2'!A1100,[4]Treasury!A:A,0))</f>
        <v>1.75</v>
      </c>
      <c r="E1100">
        <v>5.1983023765085301</v>
      </c>
    </row>
    <row r="1101" spans="1:5">
      <c r="A1101" s="7">
        <v>41058</v>
      </c>
      <c r="B1101">
        <f>INDEX('[4]Fed Funds rate'!B:B,MATCH('Figure 3.F.1.Panel 2'!A1101,'[4]Fed Funds rate'!A:A,0))</f>
        <v>0.16</v>
      </c>
      <c r="C1101">
        <v>-589.07000000000005</v>
      </c>
      <c r="D1101">
        <f>INDEX([4]Treasury!B:B,MATCH('Figure 3.F.1.Panel 2'!A1101,[4]Treasury!A:A,0))</f>
        <v>1.74</v>
      </c>
      <c r="E1101">
        <v>5.2176898528988396</v>
      </c>
    </row>
    <row r="1102" spans="1:5">
      <c r="A1102" s="7">
        <v>41059</v>
      </c>
      <c r="B1102">
        <f>INDEX('[4]Fed Funds rate'!B:B,MATCH('Figure 3.F.1.Panel 2'!A1102,'[4]Fed Funds rate'!A:A,0))</f>
        <v>0.16</v>
      </c>
      <c r="C1102">
        <v>-589.04999999999995</v>
      </c>
      <c r="D1102">
        <f>INDEX([4]Treasury!B:B,MATCH('Figure 3.F.1.Panel 2'!A1102,[4]Treasury!A:A,0))</f>
        <v>1.63</v>
      </c>
      <c r="E1102">
        <v>5.1946303780056198</v>
      </c>
    </row>
    <row r="1103" spans="1:5">
      <c r="A1103" s="7">
        <v>41060</v>
      </c>
      <c r="B1103">
        <f>INDEX('[4]Fed Funds rate'!B:B,MATCH('Figure 3.F.1.Panel 2'!A1103,'[4]Fed Funds rate'!A:A,0))</f>
        <v>0.16</v>
      </c>
      <c r="C1103">
        <v>-588.25</v>
      </c>
      <c r="D1103">
        <f>INDEX([4]Treasury!B:B,MATCH('Figure 3.F.1.Panel 2'!A1103,[4]Treasury!A:A,0))</f>
        <v>1.59</v>
      </c>
      <c r="E1103">
        <v>5.0390624437423996</v>
      </c>
    </row>
    <row r="1104" spans="1:5">
      <c r="A1104" s="7">
        <v>41061</v>
      </c>
      <c r="B1104">
        <f>INDEX('[4]Fed Funds rate'!B:B,MATCH('Figure 3.F.1.Panel 2'!A1104,'[4]Fed Funds rate'!A:A,0))</f>
        <v>0.16</v>
      </c>
      <c r="C1104">
        <v>-587.80999999999995</v>
      </c>
      <c r="D1104">
        <f>INDEX([4]Treasury!B:B,MATCH('Figure 3.F.1.Panel 2'!A1104,[4]Treasury!A:A,0))</f>
        <v>1.47</v>
      </c>
      <c r="E1104">
        <v>4.9445731098863899</v>
      </c>
    </row>
    <row r="1105" spans="1:5">
      <c r="A1105" s="7">
        <v>41064</v>
      </c>
      <c r="B1105">
        <f>INDEX('[4]Fed Funds rate'!B:B,MATCH('Figure 3.F.1.Panel 2'!A1105,'[4]Fed Funds rate'!A:A,0))</f>
        <v>0.17</v>
      </c>
      <c r="C1105">
        <v>-588.62</v>
      </c>
      <c r="D1105">
        <f>INDEX([4]Treasury!B:B,MATCH('Figure 3.F.1.Panel 2'!A1105,[4]Treasury!A:A,0))</f>
        <v>1.53</v>
      </c>
      <c r="E1105">
        <v>5.0626151766807599</v>
      </c>
    </row>
    <row r="1106" spans="1:5">
      <c r="A1106" s="7">
        <v>41065</v>
      </c>
      <c r="B1106">
        <f>INDEX('[4]Fed Funds rate'!B:B,MATCH('Figure 3.F.1.Panel 2'!A1106,'[4]Fed Funds rate'!A:A,0))</f>
        <v>0.17</v>
      </c>
      <c r="C1106">
        <v>-591.55999999999995</v>
      </c>
      <c r="D1106">
        <f>INDEX([4]Treasury!B:B,MATCH('Figure 3.F.1.Panel 2'!A1106,[4]Treasury!A:A,0))</f>
        <v>1.57</v>
      </c>
      <c r="E1106">
        <v>5.5411830960369999</v>
      </c>
    </row>
    <row r="1107" spans="1:5">
      <c r="A1107" s="7">
        <v>41066</v>
      </c>
      <c r="B1107">
        <f>INDEX('[4]Fed Funds rate'!B:B,MATCH('Figure 3.F.1.Panel 2'!A1107,'[4]Fed Funds rate'!A:A,0))</f>
        <v>0.16</v>
      </c>
      <c r="C1107">
        <v>-596.46</v>
      </c>
      <c r="D1107">
        <f>INDEX([4]Treasury!B:B,MATCH('Figure 3.F.1.Panel 2'!A1107,[4]Treasury!A:A,0))</f>
        <v>1.66</v>
      </c>
      <c r="E1107">
        <v>6.3464280277256604</v>
      </c>
    </row>
    <row r="1108" spans="1:5">
      <c r="A1108" s="7">
        <v>41067</v>
      </c>
      <c r="B1108">
        <f>INDEX('[4]Fed Funds rate'!B:B,MATCH('Figure 3.F.1.Panel 2'!A1108,'[4]Fed Funds rate'!A:A,0))</f>
        <v>0.16</v>
      </c>
      <c r="C1108">
        <v>-598.42999999999995</v>
      </c>
      <c r="D1108">
        <f>INDEX([4]Treasury!B:B,MATCH('Figure 3.F.1.Panel 2'!A1108,[4]Treasury!A:A,0))</f>
        <v>1.66</v>
      </c>
      <c r="E1108">
        <v>6.6565046200367899</v>
      </c>
    </row>
    <row r="1109" spans="1:5">
      <c r="A1109" s="7">
        <v>41068</v>
      </c>
      <c r="B1109">
        <f>INDEX('[4]Fed Funds rate'!B:B,MATCH('Figure 3.F.1.Panel 2'!A1109,'[4]Fed Funds rate'!A:A,0))</f>
        <v>0.17</v>
      </c>
      <c r="C1109">
        <v>-598.76</v>
      </c>
      <c r="D1109">
        <f>INDEX([4]Treasury!B:B,MATCH('Figure 3.F.1.Panel 2'!A1109,[4]Treasury!A:A,0))</f>
        <v>1.65</v>
      </c>
      <c r="E1109">
        <v>6.6919730559356996</v>
      </c>
    </row>
    <row r="1110" spans="1:5">
      <c r="A1110" s="7">
        <v>41071</v>
      </c>
      <c r="B1110">
        <f>INDEX('[4]Fed Funds rate'!B:B,MATCH('Figure 3.F.1.Panel 2'!A1110,'[4]Fed Funds rate'!A:A,0))</f>
        <v>0.17</v>
      </c>
      <c r="C1110">
        <v>-599.17999999999995</v>
      </c>
      <c r="D1110">
        <f>INDEX([4]Treasury!B:B,MATCH('Figure 3.F.1.Panel 2'!A1110,[4]Treasury!A:A,0))</f>
        <v>1.6</v>
      </c>
      <c r="E1110">
        <v>6.7424332855440499</v>
      </c>
    </row>
    <row r="1111" spans="1:5">
      <c r="A1111" s="7">
        <v>41072</v>
      </c>
      <c r="B1111">
        <f>INDEX('[4]Fed Funds rate'!B:B,MATCH('Figure 3.F.1.Panel 2'!A1111,'[4]Fed Funds rate'!A:A,0))</f>
        <v>0.16</v>
      </c>
      <c r="C1111">
        <v>-600.27</v>
      </c>
      <c r="D1111">
        <f>INDEX([4]Treasury!B:B,MATCH('Figure 3.F.1.Panel 2'!A1111,[4]Treasury!A:A,0))</f>
        <v>1.67</v>
      </c>
      <c r="E1111">
        <v>6.9045236711470999</v>
      </c>
    </row>
    <row r="1112" spans="1:5">
      <c r="A1112" s="7">
        <v>41073</v>
      </c>
      <c r="B1112">
        <f>INDEX('[4]Fed Funds rate'!B:B,MATCH('Figure 3.F.1.Panel 2'!A1112,'[4]Fed Funds rate'!A:A,0))</f>
        <v>0.17</v>
      </c>
      <c r="C1112">
        <v>-602.51</v>
      </c>
      <c r="D1112">
        <f>INDEX([4]Treasury!B:B,MATCH('Figure 3.F.1.Panel 2'!A1112,[4]Treasury!A:A,0))</f>
        <v>1.61</v>
      </c>
      <c r="E1112">
        <v>7.2573354260064198</v>
      </c>
    </row>
    <row r="1113" spans="1:5">
      <c r="A1113" s="7">
        <v>41074</v>
      </c>
      <c r="B1113">
        <f>INDEX('[4]Fed Funds rate'!B:B,MATCH('Figure 3.F.1.Panel 2'!A1113,'[4]Fed Funds rate'!A:A,0))</f>
        <v>0.17</v>
      </c>
      <c r="C1113">
        <v>-603.73</v>
      </c>
      <c r="D1113">
        <f>INDEX([4]Treasury!B:B,MATCH('Figure 3.F.1.Panel 2'!A1113,[4]Treasury!A:A,0))</f>
        <v>1.64</v>
      </c>
      <c r="E1113">
        <v>7.4399583598882302</v>
      </c>
    </row>
    <row r="1114" spans="1:5">
      <c r="A1114" s="7">
        <v>41075</v>
      </c>
      <c r="B1114">
        <f>INDEX('[4]Fed Funds rate'!B:B,MATCH('Figure 3.F.1.Panel 2'!A1114,'[4]Fed Funds rate'!A:A,0))</f>
        <v>0.18</v>
      </c>
      <c r="C1114">
        <v>-606.05999999999995</v>
      </c>
      <c r="D1114">
        <f>INDEX([4]Treasury!B:B,MATCH('Figure 3.F.1.Panel 2'!A1114,[4]Treasury!A:A,0))</f>
        <v>1.6</v>
      </c>
      <c r="E1114">
        <v>7.8054915645807297</v>
      </c>
    </row>
    <row r="1115" spans="1:5">
      <c r="A1115" s="7">
        <v>41078</v>
      </c>
      <c r="B1115">
        <f>INDEX('[4]Fed Funds rate'!B:B,MATCH('Figure 3.F.1.Panel 2'!A1115,'[4]Fed Funds rate'!A:A,0))</f>
        <v>0.17</v>
      </c>
      <c r="C1115">
        <v>-606.51</v>
      </c>
      <c r="D1115">
        <f>INDEX([4]Treasury!B:B,MATCH('Figure 3.F.1.Panel 2'!A1115,[4]Treasury!A:A,0))</f>
        <v>1.59</v>
      </c>
      <c r="E1115">
        <v>7.8600565127786703</v>
      </c>
    </row>
    <row r="1116" spans="1:5">
      <c r="A1116" s="7">
        <v>41079</v>
      </c>
      <c r="B1116">
        <f>INDEX('[4]Fed Funds rate'!B:B,MATCH('Figure 3.F.1.Panel 2'!A1116,'[4]Fed Funds rate'!A:A,0))</f>
        <v>0.17</v>
      </c>
      <c r="C1116">
        <v>-607.20000000000005</v>
      </c>
      <c r="D1116">
        <f>INDEX([4]Treasury!B:B,MATCH('Figure 3.F.1.Panel 2'!A1116,[4]Treasury!A:A,0))</f>
        <v>1.64</v>
      </c>
      <c r="E1116">
        <v>7.9541004331742897</v>
      </c>
    </row>
    <row r="1117" spans="1:5">
      <c r="A1117" s="7">
        <v>41080</v>
      </c>
      <c r="B1117">
        <f>INDEX('[4]Fed Funds rate'!B:B,MATCH('Figure 3.F.1.Panel 2'!A1117,'[4]Fed Funds rate'!A:A,0))</f>
        <v>0.16</v>
      </c>
      <c r="C1117">
        <v>-607.53</v>
      </c>
      <c r="D1117">
        <f>INDEX([4]Treasury!B:B,MATCH('Figure 3.F.1.Panel 2'!A1117,[4]Treasury!A:A,0))</f>
        <v>1.65</v>
      </c>
      <c r="E1117">
        <v>7.9887769543959104</v>
      </c>
    </row>
    <row r="1118" spans="1:5">
      <c r="A1118" s="7">
        <v>41081</v>
      </c>
      <c r="B1118">
        <f>INDEX('[4]Fed Funds rate'!B:B,MATCH('Figure 3.F.1.Panel 2'!A1118,'[4]Fed Funds rate'!A:A,0))</f>
        <v>0.17</v>
      </c>
      <c r="C1118">
        <v>-606.14</v>
      </c>
      <c r="D1118">
        <f>INDEX([4]Treasury!B:B,MATCH('Figure 3.F.1.Panel 2'!A1118,[4]Treasury!A:A,0))</f>
        <v>1.63</v>
      </c>
      <c r="E1118">
        <v>7.7400635075034598</v>
      </c>
    </row>
    <row r="1119" spans="1:5">
      <c r="A1119" s="7">
        <v>41082</v>
      </c>
      <c r="B1119">
        <f>INDEX('[4]Fed Funds rate'!B:B,MATCH('Figure 3.F.1.Panel 2'!A1119,'[4]Fed Funds rate'!A:A,0))</f>
        <v>0.17</v>
      </c>
      <c r="C1119">
        <v>-605.69000000000005</v>
      </c>
      <c r="D1119">
        <f>INDEX([4]Treasury!B:B,MATCH('Figure 3.F.1.Panel 2'!A1119,[4]Treasury!A:A,0))</f>
        <v>1.69</v>
      </c>
      <c r="E1119">
        <v>7.6461401540699399</v>
      </c>
    </row>
    <row r="1120" spans="1:5">
      <c r="A1120" s="7">
        <v>41085</v>
      </c>
      <c r="B1120">
        <f>INDEX('[4]Fed Funds rate'!B:B,MATCH('Figure 3.F.1.Panel 2'!A1120,'[4]Fed Funds rate'!A:A,0))</f>
        <v>0.17</v>
      </c>
      <c r="C1120">
        <v>-604.65</v>
      </c>
      <c r="D1120">
        <f>INDEX([4]Treasury!B:B,MATCH('Figure 3.F.1.Panel 2'!A1120,[4]Treasury!A:A,0))</f>
        <v>1.63</v>
      </c>
      <c r="E1120">
        <v>7.4546325853832496</v>
      </c>
    </row>
    <row r="1121" spans="1:5">
      <c r="A1121" s="7">
        <v>41086</v>
      </c>
      <c r="B1121">
        <f>INDEX('[4]Fed Funds rate'!B:B,MATCH('Figure 3.F.1.Panel 2'!A1121,'[4]Fed Funds rate'!A:A,0))</f>
        <v>0.16</v>
      </c>
      <c r="C1121">
        <v>-604.59</v>
      </c>
      <c r="D1121">
        <f>INDEX([4]Treasury!B:B,MATCH('Figure 3.F.1.Panel 2'!A1121,[4]Treasury!A:A,0))</f>
        <v>1.66</v>
      </c>
      <c r="E1121">
        <v>7.4250545265157299</v>
      </c>
    </row>
    <row r="1122" spans="1:5">
      <c r="A1122" s="7">
        <v>41087</v>
      </c>
      <c r="B1122">
        <f>INDEX('[4]Fed Funds rate'!B:B,MATCH('Figure 3.F.1.Panel 2'!A1122,'[4]Fed Funds rate'!A:A,0))</f>
        <v>0.15</v>
      </c>
      <c r="C1122">
        <v>-606.34</v>
      </c>
      <c r="D1122">
        <f>INDEX([4]Treasury!B:B,MATCH('Figure 3.F.1.Panel 2'!A1122,[4]Treasury!A:A,0))</f>
        <v>1.65</v>
      </c>
      <c r="E1122">
        <v>7.6944348245696101</v>
      </c>
    </row>
    <row r="1123" spans="1:5">
      <c r="A1123" s="7">
        <v>41088</v>
      </c>
      <c r="B1123">
        <f>INDEX('[4]Fed Funds rate'!B:B,MATCH('Figure 3.F.1.Panel 2'!A1123,'[4]Fed Funds rate'!A:A,0))</f>
        <v>0.15</v>
      </c>
      <c r="C1123">
        <v>-605.9</v>
      </c>
      <c r="D1123">
        <f>INDEX([4]Treasury!B:B,MATCH('Figure 3.F.1.Panel 2'!A1123,[4]Treasury!A:A,0))</f>
        <v>1.6</v>
      </c>
      <c r="E1123">
        <v>7.60218850374019</v>
      </c>
    </row>
    <row r="1124" spans="1:5">
      <c r="A1124" s="7">
        <v>41089</v>
      </c>
      <c r="B1124">
        <f>INDEX('[4]Fed Funds rate'!B:B,MATCH('Figure 3.F.1.Panel 2'!A1124,'[4]Fed Funds rate'!A:A,0))</f>
        <v>0.09</v>
      </c>
      <c r="C1124">
        <v>-609.24</v>
      </c>
      <c r="D1124">
        <f>INDEX([4]Treasury!B:B,MATCH('Figure 3.F.1.Panel 2'!A1124,[4]Treasury!A:A,0))</f>
        <v>1.67</v>
      </c>
      <c r="E1124">
        <v>8.1322678717771097</v>
      </c>
    </row>
    <row r="1125" spans="1:5">
      <c r="A1125" s="7">
        <v>41092</v>
      </c>
      <c r="B1125">
        <f>INDEX('[4]Fed Funds rate'!B:B,MATCH('Figure 3.F.1.Panel 2'!A1125,'[4]Fed Funds rate'!A:A,0))</f>
        <v>0.18</v>
      </c>
      <c r="C1125">
        <v>-611.02</v>
      </c>
      <c r="D1125">
        <f>INDEX([4]Treasury!B:B,MATCH('Figure 3.F.1.Panel 2'!A1125,[4]Treasury!A:A,0))</f>
        <v>1.61</v>
      </c>
      <c r="E1125">
        <v>8.4043567921170208</v>
      </c>
    </row>
    <row r="1126" spans="1:5">
      <c r="A1126" s="7">
        <v>41093</v>
      </c>
      <c r="B1126">
        <f>INDEX('[4]Fed Funds rate'!B:B,MATCH('Figure 3.F.1.Panel 2'!A1126,'[4]Fed Funds rate'!A:A,0))</f>
        <v>0.17</v>
      </c>
      <c r="C1126">
        <v>-614.58000000000004</v>
      </c>
      <c r="D1126">
        <f>INDEX([4]Treasury!B:B,MATCH('Figure 3.F.1.Panel 2'!A1126,[4]Treasury!A:A,0))</f>
        <v>1.65</v>
      </c>
      <c r="E1126">
        <v>8.9656465039905697</v>
      </c>
    </row>
    <row r="1127" spans="1:5">
      <c r="A1127" s="7">
        <v>41095</v>
      </c>
      <c r="B1127">
        <f>INDEX('[4]Fed Funds rate'!B:B,MATCH('Figure 3.F.1.Panel 2'!A1127,'[4]Fed Funds rate'!A:A,0))</f>
        <v>0.17</v>
      </c>
      <c r="C1127">
        <v>-615.92999999999995</v>
      </c>
      <c r="D1127">
        <f>INDEX([4]Treasury!B:B,MATCH('Figure 3.F.1.Panel 2'!A1127,[4]Treasury!A:A,0))</f>
        <v>1.62</v>
      </c>
      <c r="E1127">
        <v>9.16541645953839</v>
      </c>
    </row>
    <row r="1128" spans="1:5">
      <c r="A1128" s="7">
        <v>41096</v>
      </c>
      <c r="B1128">
        <f>INDEX('[4]Fed Funds rate'!B:B,MATCH('Figure 3.F.1.Panel 2'!A1128,'[4]Fed Funds rate'!A:A,0))</f>
        <v>0.17</v>
      </c>
      <c r="C1128">
        <v>-616.15</v>
      </c>
      <c r="D1128">
        <f>INDEX([4]Treasury!B:B,MATCH('Figure 3.F.1.Panel 2'!A1128,[4]Treasury!A:A,0))</f>
        <v>1.57</v>
      </c>
      <c r="E1128">
        <v>9.1814776007912506</v>
      </c>
    </row>
    <row r="1129" spans="1:5">
      <c r="A1129" s="7">
        <v>41099</v>
      </c>
      <c r="B1129">
        <f>INDEX('[4]Fed Funds rate'!B:B,MATCH('Figure 3.F.1.Panel 2'!A1129,'[4]Fed Funds rate'!A:A,0))</f>
        <v>0.17</v>
      </c>
      <c r="C1129">
        <v>-616.66999999999996</v>
      </c>
      <c r="D1129">
        <f>INDEX([4]Treasury!B:B,MATCH('Figure 3.F.1.Panel 2'!A1129,[4]Treasury!A:A,0))</f>
        <v>1.53</v>
      </c>
      <c r="E1129">
        <v>9.2461867387121401</v>
      </c>
    </row>
    <row r="1130" spans="1:5">
      <c r="A1130" s="7">
        <v>41100</v>
      </c>
      <c r="B1130">
        <f>INDEX('[4]Fed Funds rate'!B:B,MATCH('Figure 3.F.1.Panel 2'!A1130,'[4]Fed Funds rate'!A:A,0))</f>
        <v>0.17</v>
      </c>
      <c r="C1130">
        <v>-617.79999999999995</v>
      </c>
      <c r="D1130">
        <f>INDEX([4]Treasury!B:B,MATCH('Figure 3.F.1.Panel 2'!A1130,[4]Treasury!A:A,0))</f>
        <v>1.53</v>
      </c>
      <c r="E1130">
        <v>9.4096115277048895</v>
      </c>
    </row>
    <row r="1131" spans="1:5">
      <c r="A1131" s="7">
        <v>41101</v>
      </c>
      <c r="B1131">
        <f>INDEX('[4]Fed Funds rate'!B:B,MATCH('Figure 3.F.1.Panel 2'!A1131,'[4]Fed Funds rate'!A:A,0))</f>
        <v>0.17</v>
      </c>
      <c r="C1131">
        <v>-619.91</v>
      </c>
      <c r="D1131">
        <f>INDEX([4]Treasury!B:B,MATCH('Figure 3.F.1.Panel 2'!A1131,[4]Treasury!A:A,0))</f>
        <v>1.54</v>
      </c>
      <c r="E1131">
        <v>9.7309148442289999</v>
      </c>
    </row>
    <row r="1132" spans="1:5">
      <c r="A1132" s="7">
        <v>41102</v>
      </c>
      <c r="B1132">
        <f>INDEX('[4]Fed Funds rate'!B:B,MATCH('Figure 3.F.1.Panel 2'!A1132,'[4]Fed Funds rate'!A:A,0))</f>
        <v>0.18</v>
      </c>
      <c r="C1132">
        <v>-621.63</v>
      </c>
      <c r="D1132">
        <f>INDEX([4]Treasury!B:B,MATCH('Figure 3.F.1.Panel 2'!A1132,[4]Treasury!A:A,0))</f>
        <v>1.5</v>
      </c>
      <c r="E1132">
        <v>9.9883415347742304</v>
      </c>
    </row>
    <row r="1133" spans="1:5">
      <c r="A1133" s="7">
        <v>41103</v>
      </c>
      <c r="B1133">
        <f>INDEX('[4]Fed Funds rate'!B:B,MATCH('Figure 3.F.1.Panel 2'!A1133,'[4]Fed Funds rate'!A:A,0))</f>
        <v>0.19</v>
      </c>
      <c r="C1133">
        <v>-624.08000000000004</v>
      </c>
      <c r="D1133">
        <f>INDEX([4]Treasury!B:B,MATCH('Figure 3.F.1.Panel 2'!A1133,[4]Treasury!A:A,0))</f>
        <v>1.52</v>
      </c>
      <c r="E1133">
        <v>10.362043811845499</v>
      </c>
    </row>
    <row r="1134" spans="1:5">
      <c r="A1134" s="7">
        <v>41106</v>
      </c>
      <c r="B1134">
        <f>INDEX('[4]Fed Funds rate'!B:B,MATCH('Figure 3.F.1.Panel 2'!A1134,'[4]Fed Funds rate'!A:A,0))</f>
        <v>0.18</v>
      </c>
      <c r="C1134">
        <v>-627.57000000000005</v>
      </c>
      <c r="D1134">
        <f>INDEX([4]Treasury!B:B,MATCH('Figure 3.F.1.Panel 2'!A1134,[4]Treasury!A:A,0))</f>
        <v>1.5</v>
      </c>
      <c r="E1134">
        <v>10.9000614587887</v>
      </c>
    </row>
    <row r="1135" spans="1:5">
      <c r="A1135" s="7">
        <v>41107</v>
      </c>
      <c r="B1135">
        <f>INDEX('[4]Fed Funds rate'!B:B,MATCH('Figure 3.F.1.Panel 2'!A1135,'[4]Fed Funds rate'!A:A,0))</f>
        <v>0.17</v>
      </c>
      <c r="C1135">
        <v>-629.36</v>
      </c>
      <c r="D1135">
        <f>INDEX([4]Treasury!B:B,MATCH('Figure 3.F.1.Panel 2'!A1135,[4]Treasury!A:A,0))</f>
        <v>1.53</v>
      </c>
      <c r="E1135">
        <v>11.1652354477761</v>
      </c>
    </row>
    <row r="1136" spans="1:5">
      <c r="A1136" s="7">
        <v>41108</v>
      </c>
      <c r="B1136">
        <f>INDEX('[4]Fed Funds rate'!B:B,MATCH('Figure 3.F.1.Panel 2'!A1136,'[4]Fed Funds rate'!A:A,0))</f>
        <v>0.16</v>
      </c>
      <c r="C1136">
        <v>-629.03</v>
      </c>
      <c r="D1136">
        <f>INDEX([4]Treasury!B:B,MATCH('Figure 3.F.1.Panel 2'!A1136,[4]Treasury!A:A,0))</f>
        <v>1.52</v>
      </c>
      <c r="E1136">
        <v>11.093140847420599</v>
      </c>
    </row>
    <row r="1137" spans="1:5">
      <c r="A1137" s="7">
        <v>41109</v>
      </c>
      <c r="B1137">
        <f>INDEX('[4]Fed Funds rate'!B:B,MATCH('Figure 3.F.1.Panel 2'!A1137,'[4]Fed Funds rate'!A:A,0))</f>
        <v>0.13</v>
      </c>
      <c r="C1137">
        <v>-630.12</v>
      </c>
      <c r="D1137">
        <f>INDEX([4]Treasury!B:B,MATCH('Figure 3.F.1.Panel 2'!A1137,[4]Treasury!A:A,0))</f>
        <v>1.54</v>
      </c>
      <c r="E1137">
        <v>11.246627456390099</v>
      </c>
    </row>
    <row r="1138" spans="1:5">
      <c r="A1138" s="7">
        <v>41110</v>
      </c>
      <c r="B1138">
        <f>INDEX('[4]Fed Funds rate'!B:B,MATCH('Figure 3.F.1.Panel 2'!A1138,'[4]Fed Funds rate'!A:A,0))</f>
        <v>0.13</v>
      </c>
      <c r="C1138">
        <v>-629.47</v>
      </c>
      <c r="D1138">
        <f>INDEX([4]Treasury!B:B,MATCH('Figure 3.F.1.Panel 2'!A1138,[4]Treasury!A:A,0))</f>
        <v>1.49</v>
      </c>
      <c r="E1138">
        <v>11.123773684582901</v>
      </c>
    </row>
    <row r="1139" spans="1:5">
      <c r="A1139" s="7">
        <v>41113</v>
      </c>
      <c r="B1139">
        <f>INDEX('[4]Fed Funds rate'!B:B,MATCH('Figure 3.F.1.Panel 2'!A1139,'[4]Fed Funds rate'!A:A,0))</f>
        <v>0.14000000000000001</v>
      </c>
      <c r="C1139">
        <v>-625.87</v>
      </c>
      <c r="D1139">
        <f>INDEX([4]Treasury!B:B,MATCH('Figure 3.F.1.Panel 2'!A1139,[4]Treasury!A:A,0))</f>
        <v>1.47</v>
      </c>
      <c r="E1139">
        <v>10.530577268948701</v>
      </c>
    </row>
    <row r="1140" spans="1:5">
      <c r="A1140" s="7">
        <v>41114</v>
      </c>
      <c r="B1140">
        <f>INDEX('[4]Fed Funds rate'!B:B,MATCH('Figure 3.F.1.Panel 2'!A1140,'[4]Fed Funds rate'!A:A,0))</f>
        <v>0.15</v>
      </c>
      <c r="C1140">
        <v>-623.89</v>
      </c>
      <c r="D1140">
        <f>INDEX([4]Treasury!B:B,MATCH('Figure 3.F.1.Panel 2'!A1140,[4]Treasury!A:A,0))</f>
        <v>1.44</v>
      </c>
      <c r="E1140">
        <v>10.194071646789601</v>
      </c>
    </row>
    <row r="1141" spans="1:5">
      <c r="A1141" s="7">
        <v>41115</v>
      </c>
      <c r="B1141">
        <f>INDEX('[4]Fed Funds rate'!B:B,MATCH('Figure 3.F.1.Panel 2'!A1141,'[4]Fed Funds rate'!A:A,0))</f>
        <v>0.15</v>
      </c>
      <c r="C1141">
        <v>-624.80999999999995</v>
      </c>
      <c r="D1141">
        <f>INDEX([4]Treasury!B:B,MATCH('Figure 3.F.1.Panel 2'!A1141,[4]Treasury!A:A,0))</f>
        <v>1.43</v>
      </c>
      <c r="E1141">
        <v>10.3217809298579</v>
      </c>
    </row>
    <row r="1142" spans="1:5">
      <c r="A1142" s="7">
        <v>41116</v>
      </c>
      <c r="B1142">
        <f>INDEX('[4]Fed Funds rate'!B:B,MATCH('Figure 3.F.1.Panel 2'!A1142,'[4]Fed Funds rate'!A:A,0))</f>
        <v>0.14000000000000001</v>
      </c>
      <c r="C1142">
        <v>-627.15</v>
      </c>
      <c r="D1142">
        <f>INDEX([4]Treasury!B:B,MATCH('Figure 3.F.1.Panel 2'!A1142,[4]Treasury!A:A,0))</f>
        <v>1.45</v>
      </c>
      <c r="E1142">
        <v>10.675951763351399</v>
      </c>
    </row>
    <row r="1143" spans="1:5">
      <c r="A1143" s="7">
        <v>41117</v>
      </c>
      <c r="B1143">
        <f>INDEX('[4]Fed Funds rate'!B:B,MATCH('Figure 3.F.1.Panel 2'!A1143,'[4]Fed Funds rate'!A:A,0))</f>
        <v>0.14000000000000001</v>
      </c>
      <c r="C1143">
        <v>-629.29999999999995</v>
      </c>
      <c r="D1143">
        <f>INDEX([4]Treasury!B:B,MATCH('Figure 3.F.1.Panel 2'!A1143,[4]Treasury!A:A,0))</f>
        <v>1.58</v>
      </c>
      <c r="E1143">
        <v>10.9985432377016</v>
      </c>
    </row>
    <row r="1144" spans="1:5">
      <c r="A1144" s="7">
        <v>41120</v>
      </c>
      <c r="B1144">
        <f>INDEX('[4]Fed Funds rate'!B:B,MATCH('Figure 3.F.1.Panel 2'!A1144,'[4]Fed Funds rate'!A:A,0))</f>
        <v>0.14000000000000001</v>
      </c>
      <c r="C1144">
        <v>-631.59</v>
      </c>
      <c r="D1144">
        <f>INDEX([4]Treasury!B:B,MATCH('Figure 3.F.1.Panel 2'!A1144,[4]Treasury!A:A,0))</f>
        <v>1.53</v>
      </c>
      <c r="E1144">
        <v>11.342136727901501</v>
      </c>
    </row>
    <row r="1145" spans="1:5">
      <c r="A1145" s="7">
        <v>41121</v>
      </c>
      <c r="B1145">
        <f>INDEX('[4]Fed Funds rate'!B:B,MATCH('Figure 3.F.1.Panel 2'!A1145,'[4]Fed Funds rate'!A:A,0))</f>
        <v>0.13</v>
      </c>
      <c r="C1145">
        <v>-633.63</v>
      </c>
      <c r="D1145">
        <f>INDEX([4]Treasury!B:B,MATCH('Figure 3.F.1.Panel 2'!A1145,[4]Treasury!A:A,0))</f>
        <v>1.51</v>
      </c>
      <c r="E1145">
        <v>11.6449686984929</v>
      </c>
    </row>
    <row r="1146" spans="1:5">
      <c r="A1146" s="7">
        <v>41122</v>
      </c>
      <c r="B1146">
        <f>INDEX('[4]Fed Funds rate'!B:B,MATCH('Figure 3.F.1.Panel 2'!A1146,'[4]Fed Funds rate'!A:A,0))</f>
        <v>0.14000000000000001</v>
      </c>
      <c r="C1146">
        <v>-635.51</v>
      </c>
      <c r="D1146">
        <f>INDEX([4]Treasury!B:B,MATCH('Figure 3.F.1.Panel 2'!A1146,[4]Treasury!A:A,0))</f>
        <v>1.56</v>
      </c>
      <c r="E1146">
        <v>11.9215911873031</v>
      </c>
    </row>
    <row r="1147" spans="1:5">
      <c r="A1147" s="7">
        <v>41123</v>
      </c>
      <c r="B1147">
        <f>INDEX('[4]Fed Funds rate'!B:B,MATCH('Figure 3.F.1.Panel 2'!A1147,'[4]Fed Funds rate'!A:A,0))</f>
        <v>0.14000000000000001</v>
      </c>
      <c r="C1147">
        <v>-635.96</v>
      </c>
      <c r="D1147">
        <f>INDEX([4]Treasury!B:B,MATCH('Figure 3.F.1.Panel 2'!A1147,[4]Treasury!A:A,0))</f>
        <v>1.51</v>
      </c>
      <c r="E1147">
        <v>11.9727345929923</v>
      </c>
    </row>
    <row r="1148" spans="1:5">
      <c r="A1148" s="7">
        <v>41124</v>
      </c>
      <c r="B1148">
        <f>INDEX('[4]Fed Funds rate'!B:B,MATCH('Figure 3.F.1.Panel 2'!A1148,'[4]Fed Funds rate'!A:A,0))</f>
        <v>0.14000000000000001</v>
      </c>
      <c r="C1148">
        <v>-638.48</v>
      </c>
      <c r="D1148">
        <f>INDEX([4]Treasury!B:B,MATCH('Figure 3.F.1.Panel 2'!A1148,[4]Treasury!A:A,0))</f>
        <v>1.6</v>
      </c>
      <c r="E1148">
        <v>12.3485626463437</v>
      </c>
    </row>
    <row r="1149" spans="1:5">
      <c r="A1149" s="7">
        <v>41127</v>
      </c>
      <c r="B1149">
        <f>INDEX('[4]Fed Funds rate'!B:B,MATCH('Figure 3.F.1.Panel 2'!A1149,'[4]Fed Funds rate'!A:A,0))</f>
        <v>0.14000000000000001</v>
      </c>
      <c r="C1149">
        <v>-640.47</v>
      </c>
      <c r="D1149">
        <f>INDEX([4]Treasury!B:B,MATCH('Figure 3.F.1.Panel 2'!A1149,[4]Treasury!A:A,0))</f>
        <v>1.59</v>
      </c>
      <c r="E1149">
        <v>12.640115930221199</v>
      </c>
    </row>
    <row r="1150" spans="1:5">
      <c r="A1150" s="7">
        <v>41128</v>
      </c>
      <c r="B1150">
        <f>INDEX('[4]Fed Funds rate'!B:B,MATCH('Figure 3.F.1.Panel 2'!A1150,'[4]Fed Funds rate'!A:A,0))</f>
        <v>0.13</v>
      </c>
      <c r="C1150">
        <v>-640.16</v>
      </c>
      <c r="D1150">
        <f>INDEX([4]Treasury!B:B,MATCH('Figure 3.F.1.Panel 2'!A1150,[4]Treasury!A:A,0))</f>
        <v>1.66</v>
      </c>
      <c r="E1150">
        <v>12.572063048584999</v>
      </c>
    </row>
    <row r="1151" spans="1:5">
      <c r="A1151" s="7">
        <v>41129</v>
      </c>
      <c r="B1151">
        <f>INDEX('[4]Fed Funds rate'!B:B,MATCH('Figure 3.F.1.Panel 2'!A1151,'[4]Fed Funds rate'!A:A,0))</f>
        <v>0.13</v>
      </c>
      <c r="C1151">
        <v>-639.42999999999995</v>
      </c>
      <c r="D1151">
        <f>INDEX([4]Treasury!B:B,MATCH('Figure 3.F.1.Panel 2'!A1151,[4]Treasury!A:A,0))</f>
        <v>1.68</v>
      </c>
      <c r="E1151">
        <v>12.438325313343199</v>
      </c>
    </row>
    <row r="1152" spans="1:5">
      <c r="A1152" s="7">
        <v>41130</v>
      </c>
      <c r="B1152">
        <f>INDEX('[4]Fed Funds rate'!B:B,MATCH('Figure 3.F.1.Panel 2'!A1152,'[4]Fed Funds rate'!A:A,0))</f>
        <v>0.13</v>
      </c>
      <c r="C1152">
        <v>-637.36</v>
      </c>
      <c r="D1152">
        <f>INDEX([4]Treasury!B:B,MATCH('Figure 3.F.1.Panel 2'!A1152,[4]Treasury!A:A,0))</f>
        <v>1.69</v>
      </c>
      <c r="E1152">
        <v>12.094436228155301</v>
      </c>
    </row>
    <row r="1153" spans="1:5">
      <c r="A1153" s="7">
        <v>41131</v>
      </c>
      <c r="B1153">
        <f>INDEX('[4]Fed Funds rate'!B:B,MATCH('Figure 3.F.1.Panel 2'!A1153,'[4]Fed Funds rate'!A:A,0))</f>
        <v>0.13</v>
      </c>
      <c r="C1153">
        <v>-636.11</v>
      </c>
      <c r="D1153">
        <f>INDEX([4]Treasury!B:B,MATCH('Figure 3.F.1.Panel 2'!A1153,[4]Treasury!A:A,0))</f>
        <v>1.65</v>
      </c>
      <c r="E1153">
        <v>11.8784845504583</v>
      </c>
    </row>
    <row r="1154" spans="1:5">
      <c r="A1154" s="7">
        <v>41134</v>
      </c>
      <c r="B1154">
        <f>INDEX('[4]Fed Funds rate'!B:B,MATCH('Figure 3.F.1.Panel 2'!A1154,'[4]Fed Funds rate'!A:A,0))</f>
        <v>0.13</v>
      </c>
      <c r="C1154">
        <v>-636.33000000000004</v>
      </c>
      <c r="D1154">
        <f>INDEX([4]Treasury!B:B,MATCH('Figure 3.F.1.Panel 2'!A1154,[4]Treasury!A:A,0))</f>
        <v>1.65</v>
      </c>
      <c r="E1154">
        <v>11.8934267131966</v>
      </c>
    </row>
    <row r="1155" spans="1:5">
      <c r="A1155" s="7">
        <v>41135</v>
      </c>
      <c r="B1155">
        <f>INDEX('[4]Fed Funds rate'!B:B,MATCH('Figure 3.F.1.Panel 2'!A1155,'[4]Fed Funds rate'!A:A,0))</f>
        <v>0.13</v>
      </c>
      <c r="C1155">
        <v>-635.26</v>
      </c>
      <c r="D1155">
        <f>INDEX([4]Treasury!B:B,MATCH('Figure 3.F.1.Panel 2'!A1155,[4]Treasury!A:A,0))</f>
        <v>1.73</v>
      </c>
      <c r="E1155">
        <v>11.7054968988512</v>
      </c>
    </row>
    <row r="1156" spans="1:5">
      <c r="A1156" s="7">
        <v>41136</v>
      </c>
      <c r="B1156">
        <f>INDEX('[4]Fed Funds rate'!B:B,MATCH('Figure 3.F.1.Panel 2'!A1156,'[4]Fed Funds rate'!A:A,0))</f>
        <v>0.13</v>
      </c>
      <c r="C1156">
        <v>-634.14</v>
      </c>
      <c r="D1156">
        <f>INDEX([4]Treasury!B:B,MATCH('Figure 3.F.1.Panel 2'!A1156,[4]Treasury!A:A,0))</f>
        <v>1.8</v>
      </c>
      <c r="E1156">
        <v>11.509399533544901</v>
      </c>
    </row>
    <row r="1157" spans="1:5">
      <c r="A1157" s="7">
        <v>41137</v>
      </c>
      <c r="B1157">
        <f>INDEX('[4]Fed Funds rate'!B:B,MATCH('Figure 3.F.1.Panel 2'!A1157,'[4]Fed Funds rate'!A:A,0))</f>
        <v>0.13</v>
      </c>
      <c r="C1157">
        <v>-632.85</v>
      </c>
      <c r="D1157">
        <f>INDEX([4]Treasury!B:B,MATCH('Figure 3.F.1.Panel 2'!A1157,[4]Treasury!A:A,0))</f>
        <v>1.83</v>
      </c>
      <c r="E1157">
        <v>11.2861317699848</v>
      </c>
    </row>
    <row r="1158" spans="1:5">
      <c r="A1158" s="7">
        <v>41138</v>
      </c>
      <c r="B1158">
        <f>INDEX('[4]Fed Funds rate'!B:B,MATCH('Figure 3.F.1.Panel 2'!A1158,'[4]Fed Funds rate'!A:A,0))</f>
        <v>0.13</v>
      </c>
      <c r="C1158">
        <v>-632.80999999999995</v>
      </c>
      <c r="D1158">
        <f>INDEX([4]Treasury!B:B,MATCH('Figure 3.F.1.Panel 2'!A1158,[4]Treasury!A:A,0))</f>
        <v>1.81</v>
      </c>
      <c r="E1158">
        <v>11.260176031873</v>
      </c>
    </row>
    <row r="1159" spans="1:5">
      <c r="A1159" s="7">
        <v>41141</v>
      </c>
      <c r="B1159">
        <f>INDEX('[4]Fed Funds rate'!B:B,MATCH('Figure 3.F.1.Panel 2'!A1159,'[4]Fed Funds rate'!A:A,0))</f>
        <v>0.13</v>
      </c>
      <c r="C1159">
        <v>-633.36</v>
      </c>
      <c r="D1159">
        <f>INDEX([4]Treasury!B:B,MATCH('Figure 3.F.1.Panel 2'!A1159,[4]Treasury!A:A,0))</f>
        <v>1.82</v>
      </c>
      <c r="E1159">
        <v>11.3274178196601</v>
      </c>
    </row>
    <row r="1160" spans="1:5">
      <c r="A1160" s="7">
        <v>41142</v>
      </c>
      <c r="B1160">
        <f>INDEX('[4]Fed Funds rate'!B:B,MATCH('Figure 3.F.1.Panel 2'!A1160,'[4]Fed Funds rate'!A:A,0))</f>
        <v>0.13</v>
      </c>
      <c r="C1160">
        <v>-635.16</v>
      </c>
      <c r="D1160">
        <f>INDEX([4]Treasury!B:B,MATCH('Figure 3.F.1.Panel 2'!A1160,[4]Treasury!A:A,0))</f>
        <v>1.8</v>
      </c>
      <c r="E1160">
        <v>11.591579449783801</v>
      </c>
    </row>
    <row r="1161" spans="1:5">
      <c r="A1161" s="7">
        <v>41143</v>
      </c>
      <c r="B1161">
        <f>INDEX('[4]Fed Funds rate'!B:B,MATCH('Figure 3.F.1.Panel 2'!A1161,'[4]Fed Funds rate'!A:A,0))</f>
        <v>0.13</v>
      </c>
      <c r="C1161">
        <v>-637.04999999999995</v>
      </c>
      <c r="D1161">
        <f>INDEX([4]Treasury!B:B,MATCH('Figure 3.F.1.Panel 2'!A1161,[4]Treasury!A:A,0))</f>
        <v>1.71</v>
      </c>
      <c r="E1161">
        <v>11.869067116066301</v>
      </c>
    </row>
    <row r="1162" spans="1:5">
      <c r="A1162" s="7">
        <v>41144</v>
      </c>
      <c r="B1162">
        <f>INDEX('[4]Fed Funds rate'!B:B,MATCH('Figure 3.F.1.Panel 2'!A1162,'[4]Fed Funds rate'!A:A,0))</f>
        <v>0.13</v>
      </c>
      <c r="C1162">
        <v>-638.37</v>
      </c>
      <c r="D1162">
        <f>INDEX([4]Treasury!B:B,MATCH('Figure 3.F.1.Panel 2'!A1162,[4]Treasury!A:A,0))</f>
        <v>1.68</v>
      </c>
      <c r="E1162">
        <v>12.0564250568485</v>
      </c>
    </row>
    <row r="1163" spans="1:5">
      <c r="A1163" s="7">
        <v>41145</v>
      </c>
      <c r="B1163">
        <f>INDEX('[4]Fed Funds rate'!B:B,MATCH('Figure 3.F.1.Panel 2'!A1163,'[4]Fed Funds rate'!A:A,0))</f>
        <v>0.13</v>
      </c>
      <c r="C1163">
        <v>-638.25</v>
      </c>
      <c r="D1163">
        <f>INDEX([4]Treasury!B:B,MATCH('Figure 3.F.1.Panel 2'!A1163,[4]Treasury!A:A,0))</f>
        <v>1.68</v>
      </c>
      <c r="E1163">
        <v>12.0179931821362</v>
      </c>
    </row>
    <row r="1164" spans="1:5">
      <c r="A1164" s="7">
        <v>41148</v>
      </c>
      <c r="B1164">
        <f>INDEX('[4]Fed Funds rate'!B:B,MATCH('Figure 3.F.1.Panel 2'!A1164,'[4]Fed Funds rate'!A:A,0))</f>
        <v>0.13</v>
      </c>
      <c r="C1164">
        <v>-638.67999999999995</v>
      </c>
      <c r="D1164">
        <f>INDEX([4]Treasury!B:B,MATCH('Figure 3.F.1.Panel 2'!A1164,[4]Treasury!A:A,0))</f>
        <v>1.65</v>
      </c>
      <c r="E1164">
        <v>12.065710525409701</v>
      </c>
    </row>
    <row r="1165" spans="1:5">
      <c r="A1165" s="7">
        <v>41149</v>
      </c>
      <c r="B1165">
        <f>INDEX('[4]Fed Funds rate'!B:B,MATCH('Figure 3.F.1.Panel 2'!A1165,'[4]Fed Funds rate'!A:A,0))</f>
        <v>0.13</v>
      </c>
      <c r="C1165">
        <v>-639.74</v>
      </c>
      <c r="D1165">
        <f>INDEX([4]Treasury!B:B,MATCH('Figure 3.F.1.Panel 2'!A1165,[4]Treasury!A:A,0))</f>
        <v>1.64</v>
      </c>
      <c r="E1165">
        <v>12.2119091083404</v>
      </c>
    </row>
    <row r="1166" spans="1:5">
      <c r="A1166" s="7">
        <v>41150</v>
      </c>
      <c r="B1166">
        <f>INDEX('[4]Fed Funds rate'!B:B,MATCH('Figure 3.F.1.Panel 2'!A1166,'[4]Fed Funds rate'!A:A,0))</f>
        <v>0.13</v>
      </c>
      <c r="C1166">
        <v>-640.29999999999995</v>
      </c>
      <c r="D1166">
        <f>INDEX([4]Treasury!B:B,MATCH('Figure 3.F.1.Panel 2'!A1166,[4]Treasury!A:A,0))</f>
        <v>1.66</v>
      </c>
      <c r="E1166">
        <v>12.2797757696269</v>
      </c>
    </row>
    <row r="1167" spans="1:5">
      <c r="A1167" s="7">
        <v>41151</v>
      </c>
      <c r="B1167">
        <f>INDEX('[4]Fed Funds rate'!B:B,MATCH('Figure 3.F.1.Panel 2'!A1167,'[4]Fed Funds rate'!A:A,0))</f>
        <v>0.14000000000000001</v>
      </c>
      <c r="C1167">
        <v>-640.47</v>
      </c>
      <c r="D1167">
        <f>INDEX([4]Treasury!B:B,MATCH('Figure 3.F.1.Panel 2'!A1167,[4]Treasury!A:A,0))</f>
        <v>1.63</v>
      </c>
      <c r="E1167">
        <v>12.286692231955801</v>
      </c>
    </row>
    <row r="1168" spans="1:5">
      <c r="A1168" s="7">
        <v>41152</v>
      </c>
      <c r="B1168">
        <f>INDEX('[4]Fed Funds rate'!B:B,MATCH('Figure 3.F.1.Panel 2'!A1168,'[4]Fed Funds rate'!A:A,0))</f>
        <v>0.13</v>
      </c>
      <c r="C1168">
        <v>-640.98</v>
      </c>
      <c r="D1168">
        <f>INDEX([4]Treasury!B:B,MATCH('Figure 3.F.1.Panel 2'!A1168,[4]Treasury!A:A,0))</f>
        <v>1.57</v>
      </c>
      <c r="E1168">
        <v>12.3466600409329</v>
      </c>
    </row>
    <row r="1169" spans="1:5">
      <c r="A1169" s="7">
        <v>41156</v>
      </c>
      <c r="B1169">
        <f>INDEX('[4]Fed Funds rate'!B:B,MATCH('Figure 3.F.1.Panel 2'!A1169,'[4]Fed Funds rate'!A:A,0))</f>
        <v>0.14000000000000001</v>
      </c>
      <c r="C1169">
        <v>-642.9</v>
      </c>
      <c r="D1169">
        <f>INDEX([4]Treasury!B:B,MATCH('Figure 3.F.1.Panel 2'!A1169,[4]Treasury!A:A,0))</f>
        <v>1.59</v>
      </c>
      <c r="E1169">
        <v>12.626124653272599</v>
      </c>
    </row>
    <row r="1170" spans="1:5">
      <c r="A1170" s="7">
        <v>41157</v>
      </c>
      <c r="B1170">
        <f>INDEX('[4]Fed Funds rate'!B:B,MATCH('Figure 3.F.1.Panel 2'!A1170,'[4]Fed Funds rate'!A:A,0))</f>
        <v>0.16</v>
      </c>
      <c r="C1170">
        <v>-643.97</v>
      </c>
      <c r="D1170">
        <f>INDEX([4]Treasury!B:B,MATCH('Figure 3.F.1.Panel 2'!A1170,[4]Treasury!A:A,0))</f>
        <v>1.6</v>
      </c>
      <c r="E1170">
        <v>12.772791214517101</v>
      </c>
    </row>
    <row r="1171" spans="1:5">
      <c r="A1171" s="7">
        <v>41158</v>
      </c>
      <c r="B1171">
        <f>INDEX('[4]Fed Funds rate'!B:B,MATCH('Figure 3.F.1.Panel 2'!A1171,'[4]Fed Funds rate'!A:A,0))</f>
        <v>0.16</v>
      </c>
      <c r="C1171">
        <v>-645.53</v>
      </c>
      <c r="D1171">
        <f>INDEX([4]Treasury!B:B,MATCH('Figure 3.F.1.Panel 2'!A1171,[4]Treasury!A:A,0))</f>
        <v>1.68</v>
      </c>
      <c r="E1171">
        <v>12.995117681046599</v>
      </c>
    </row>
    <row r="1172" spans="1:5">
      <c r="A1172" s="7">
        <v>41159</v>
      </c>
      <c r="B1172">
        <f>INDEX('[4]Fed Funds rate'!B:B,MATCH('Figure 3.F.1.Panel 2'!A1172,'[4]Fed Funds rate'!A:A,0))</f>
        <v>0.15</v>
      </c>
      <c r="C1172">
        <v>-647.63</v>
      </c>
      <c r="D1172">
        <f>INDEX([4]Treasury!B:B,MATCH('Figure 3.F.1.Panel 2'!A1172,[4]Treasury!A:A,0))</f>
        <v>1.67</v>
      </c>
      <c r="E1172">
        <v>13.3002764092078</v>
      </c>
    </row>
    <row r="1173" spans="1:5">
      <c r="A1173" s="7">
        <v>41162</v>
      </c>
      <c r="B1173">
        <f>INDEX('[4]Fed Funds rate'!B:B,MATCH('Figure 3.F.1.Panel 2'!A1173,'[4]Fed Funds rate'!A:A,0))</f>
        <v>0.15</v>
      </c>
      <c r="C1173">
        <v>-648.33000000000004</v>
      </c>
      <c r="D1173">
        <f>INDEX([4]Treasury!B:B,MATCH('Figure 3.F.1.Panel 2'!A1173,[4]Treasury!A:A,0))</f>
        <v>1.68</v>
      </c>
      <c r="E1173">
        <v>13.3886776363319</v>
      </c>
    </row>
    <row r="1174" spans="1:5">
      <c r="A1174" s="7">
        <v>41163</v>
      </c>
      <c r="B1174">
        <f>INDEX('[4]Fed Funds rate'!B:B,MATCH('Figure 3.F.1.Panel 2'!A1174,'[4]Fed Funds rate'!A:A,0))</f>
        <v>0.15</v>
      </c>
      <c r="C1174">
        <v>-649.71</v>
      </c>
      <c r="D1174">
        <f>INDEX([4]Treasury!B:B,MATCH('Figure 3.F.1.Panel 2'!A1174,[4]Treasury!A:A,0))</f>
        <v>1.7</v>
      </c>
      <c r="E1174">
        <v>13.5816797227307</v>
      </c>
    </row>
    <row r="1175" spans="1:5">
      <c r="A1175" s="7">
        <v>41164</v>
      </c>
      <c r="B1175">
        <f>INDEX('[4]Fed Funds rate'!B:B,MATCH('Figure 3.F.1.Panel 2'!A1175,'[4]Fed Funds rate'!A:A,0))</f>
        <v>0.15</v>
      </c>
      <c r="C1175">
        <v>-648.86</v>
      </c>
      <c r="D1175">
        <f>INDEX([4]Treasury!B:B,MATCH('Figure 3.F.1.Panel 2'!A1175,[4]Treasury!A:A,0))</f>
        <v>1.77</v>
      </c>
      <c r="E1175">
        <v>13.431140750065699</v>
      </c>
    </row>
    <row r="1176" spans="1:5">
      <c r="A1176" s="7">
        <v>41165</v>
      </c>
      <c r="B1176">
        <f>INDEX('[4]Fed Funds rate'!B:B,MATCH('Figure 3.F.1.Panel 2'!A1176,'[4]Fed Funds rate'!A:A,0))</f>
        <v>0.15</v>
      </c>
      <c r="C1176">
        <v>-648.11</v>
      </c>
      <c r="D1176">
        <f>INDEX([4]Treasury!B:B,MATCH('Figure 3.F.1.Panel 2'!A1176,[4]Treasury!A:A,0))</f>
        <v>1.75</v>
      </c>
      <c r="E1176">
        <v>13.295861385806599</v>
      </c>
    </row>
    <row r="1177" spans="1:5">
      <c r="A1177" s="7">
        <v>41166</v>
      </c>
      <c r="B1177">
        <f>INDEX('[4]Fed Funds rate'!B:B,MATCH('Figure 3.F.1.Panel 2'!A1177,'[4]Fed Funds rate'!A:A,0))</f>
        <v>0.16</v>
      </c>
      <c r="C1177">
        <v>-648.14</v>
      </c>
      <c r="D1177">
        <f>INDEX([4]Treasury!B:B,MATCH('Figure 3.F.1.Panel 2'!A1177,[4]Treasury!A:A,0))</f>
        <v>1.88</v>
      </c>
      <c r="E1177">
        <v>13.280865496094901</v>
      </c>
    </row>
    <row r="1178" spans="1:5">
      <c r="A1178" s="7">
        <v>41169</v>
      </c>
      <c r="B1178">
        <f>INDEX('[4]Fed Funds rate'!B:B,MATCH('Figure 3.F.1.Panel 2'!A1178,'[4]Fed Funds rate'!A:A,0))</f>
        <v>0.16</v>
      </c>
      <c r="C1178">
        <v>-647.82000000000005</v>
      </c>
      <c r="D1178">
        <f>INDEX([4]Treasury!B:B,MATCH('Figure 3.F.1.Panel 2'!A1178,[4]Treasury!A:A,0))</f>
        <v>1.85</v>
      </c>
      <c r="E1178">
        <v>13.2118571751835</v>
      </c>
    </row>
    <row r="1179" spans="1:5">
      <c r="A1179" s="7">
        <v>41170</v>
      </c>
      <c r="B1179">
        <f>INDEX('[4]Fed Funds rate'!B:B,MATCH('Figure 3.F.1.Panel 2'!A1179,'[4]Fed Funds rate'!A:A,0))</f>
        <v>0.16</v>
      </c>
      <c r="C1179">
        <v>-647.11</v>
      </c>
      <c r="D1179">
        <f>INDEX([4]Treasury!B:B,MATCH('Figure 3.F.1.Panel 2'!A1179,[4]Treasury!A:A,0))</f>
        <v>1.82</v>
      </c>
      <c r="E1179">
        <v>13.082575194674501</v>
      </c>
    </row>
    <row r="1180" spans="1:5">
      <c r="A1180" s="7">
        <v>41171</v>
      </c>
      <c r="B1180">
        <f>INDEX('[4]Fed Funds rate'!B:B,MATCH('Figure 3.F.1.Panel 2'!A1180,'[4]Fed Funds rate'!A:A,0))</f>
        <v>0.15</v>
      </c>
      <c r="C1180">
        <v>-648.16999999999996</v>
      </c>
      <c r="D1180">
        <f>INDEX([4]Treasury!B:B,MATCH('Figure 3.F.1.Panel 2'!A1180,[4]Treasury!A:A,0))</f>
        <v>1.79</v>
      </c>
      <c r="E1180">
        <v>13.226623421907901</v>
      </c>
    </row>
    <row r="1181" spans="1:5">
      <c r="A1181" s="7">
        <v>41172</v>
      </c>
      <c r="B1181">
        <f>INDEX('[4]Fed Funds rate'!B:B,MATCH('Figure 3.F.1.Panel 2'!A1181,'[4]Fed Funds rate'!A:A,0))</f>
        <v>0.16</v>
      </c>
      <c r="C1181">
        <v>-646.99</v>
      </c>
      <c r="D1181">
        <f>INDEX([4]Treasury!B:B,MATCH('Figure 3.F.1.Panel 2'!A1181,[4]Treasury!A:A,0))</f>
        <v>1.8</v>
      </c>
      <c r="E1181">
        <v>13.024784066087401</v>
      </c>
    </row>
    <row r="1182" spans="1:5">
      <c r="A1182" s="7">
        <v>41173</v>
      </c>
      <c r="B1182">
        <f>INDEX('[4]Fed Funds rate'!B:B,MATCH('Figure 3.F.1.Panel 2'!A1182,'[4]Fed Funds rate'!A:A,0))</f>
        <v>0.15</v>
      </c>
      <c r="C1182">
        <v>-647.95000000000005</v>
      </c>
      <c r="D1182">
        <f>INDEX([4]Treasury!B:B,MATCH('Figure 3.F.1.Panel 2'!A1182,[4]Treasury!A:A,0))</f>
        <v>1.77</v>
      </c>
      <c r="E1182">
        <v>13.1534316233643</v>
      </c>
    </row>
    <row r="1183" spans="1:5">
      <c r="A1183" s="7">
        <v>41176</v>
      </c>
      <c r="B1183">
        <f>INDEX('[4]Fed Funds rate'!B:B,MATCH('Figure 3.F.1.Panel 2'!A1183,'[4]Fed Funds rate'!A:A,0))</f>
        <v>0.16</v>
      </c>
      <c r="C1183">
        <v>-647.42999999999995</v>
      </c>
      <c r="D1183">
        <f>INDEX([4]Treasury!B:B,MATCH('Figure 3.F.1.Panel 2'!A1183,[4]Treasury!A:A,0))</f>
        <v>1.74</v>
      </c>
      <c r="E1183">
        <v>13.0535249587319</v>
      </c>
    </row>
    <row r="1184" spans="1:5">
      <c r="A1184" s="7">
        <v>41177</v>
      </c>
      <c r="B1184">
        <f>INDEX('[4]Fed Funds rate'!B:B,MATCH('Figure 3.F.1.Panel 2'!A1184,'[4]Fed Funds rate'!A:A,0))</f>
        <v>0.15</v>
      </c>
      <c r="C1184">
        <v>-647.89</v>
      </c>
      <c r="D1184">
        <f>INDEX([4]Treasury!B:B,MATCH('Figure 3.F.1.Panel 2'!A1184,[4]Treasury!A:A,0))</f>
        <v>1.7</v>
      </c>
      <c r="E1184">
        <v>13.104929093162299</v>
      </c>
    </row>
    <row r="1185" spans="1:5">
      <c r="A1185" s="7">
        <v>41178</v>
      </c>
      <c r="B1185">
        <f>INDEX('[4]Fed Funds rate'!B:B,MATCH('Figure 3.F.1.Panel 2'!A1185,'[4]Fed Funds rate'!A:A,0))</f>
        <v>0.15</v>
      </c>
      <c r="C1185">
        <v>-647.6</v>
      </c>
      <c r="D1185">
        <f>INDEX([4]Treasury!B:B,MATCH('Figure 3.F.1.Panel 2'!A1185,[4]Treasury!A:A,0))</f>
        <v>1.64</v>
      </c>
      <c r="E1185">
        <v>13.0405381489182</v>
      </c>
    </row>
    <row r="1186" spans="1:5">
      <c r="A1186" s="7">
        <v>41179</v>
      </c>
      <c r="B1186">
        <f>INDEX('[4]Fed Funds rate'!B:B,MATCH('Figure 3.F.1.Panel 2'!A1186,'[4]Fed Funds rate'!A:A,0))</f>
        <v>0.14000000000000001</v>
      </c>
      <c r="C1186">
        <v>-649.69000000000005</v>
      </c>
      <c r="D1186">
        <f>INDEX([4]Treasury!B:B,MATCH('Figure 3.F.1.Panel 2'!A1186,[4]Treasury!A:A,0))</f>
        <v>1.66</v>
      </c>
      <c r="E1186">
        <v>13.343128884997901</v>
      </c>
    </row>
    <row r="1187" spans="1:5">
      <c r="A1187" s="7">
        <v>41180</v>
      </c>
      <c r="B1187">
        <f>INDEX('[4]Fed Funds rate'!B:B,MATCH('Figure 3.F.1.Panel 2'!A1187,'[4]Fed Funds rate'!A:A,0))</f>
        <v>0.09</v>
      </c>
      <c r="C1187">
        <v>-650.41999999999996</v>
      </c>
      <c r="D1187">
        <f>INDEX([4]Treasury!B:B,MATCH('Figure 3.F.1.Panel 2'!A1187,[4]Treasury!A:A,0))</f>
        <v>1.65</v>
      </c>
      <c r="E1187">
        <v>13.435807949489</v>
      </c>
    </row>
    <row r="1188" spans="1:5">
      <c r="A1188" s="7">
        <v>41183</v>
      </c>
      <c r="B1188">
        <f>INDEX('[4]Fed Funds rate'!B:B,MATCH('Figure 3.F.1.Panel 2'!A1188,'[4]Fed Funds rate'!A:A,0))</f>
        <v>0.15</v>
      </c>
      <c r="C1188">
        <v>-652.6</v>
      </c>
      <c r="D1188">
        <f>INDEX([4]Treasury!B:B,MATCH('Figure 3.F.1.Panel 2'!A1188,[4]Treasury!A:A,0))</f>
        <v>1.64</v>
      </c>
      <c r="E1188">
        <v>13.7507969725616</v>
      </c>
    </row>
    <row r="1189" spans="1:5">
      <c r="A1189" s="7">
        <v>41184</v>
      </c>
      <c r="B1189">
        <f>INDEX('[4]Fed Funds rate'!B:B,MATCH('Figure 3.F.1.Panel 2'!A1189,'[4]Fed Funds rate'!A:A,0))</f>
        <v>0.16</v>
      </c>
      <c r="C1189">
        <v>-653.02</v>
      </c>
      <c r="D1189">
        <f>INDEX([4]Treasury!B:B,MATCH('Figure 3.F.1.Panel 2'!A1189,[4]Treasury!A:A,0))</f>
        <v>1.64</v>
      </c>
      <c r="E1189">
        <v>13.795516190405101</v>
      </c>
    </row>
    <row r="1190" spans="1:5">
      <c r="A1190" s="7">
        <v>41185</v>
      </c>
      <c r="B1190">
        <f>INDEX('[4]Fed Funds rate'!B:B,MATCH('Figure 3.F.1.Panel 2'!A1190,'[4]Fed Funds rate'!A:A,0))</f>
        <v>0.16</v>
      </c>
      <c r="C1190">
        <v>-655.17999999999995</v>
      </c>
      <c r="D1190">
        <f>INDEX([4]Treasury!B:B,MATCH('Figure 3.F.1.Panel 2'!A1190,[4]Treasury!A:A,0))</f>
        <v>1.64</v>
      </c>
      <c r="E1190">
        <v>14.106123745024499</v>
      </c>
    </row>
    <row r="1191" spans="1:5">
      <c r="A1191" s="7">
        <v>41186</v>
      </c>
      <c r="B1191">
        <f>INDEX('[4]Fed Funds rate'!B:B,MATCH('Figure 3.F.1.Panel 2'!A1191,'[4]Fed Funds rate'!A:A,0))</f>
        <v>0.15</v>
      </c>
      <c r="C1191">
        <v>-655.05999999999995</v>
      </c>
      <c r="D1191">
        <f>INDEX([4]Treasury!B:B,MATCH('Figure 3.F.1.Panel 2'!A1191,[4]Treasury!A:A,0))</f>
        <v>1.7</v>
      </c>
      <c r="E1191">
        <v>14.068189561193501</v>
      </c>
    </row>
    <row r="1192" spans="1:5">
      <c r="A1192" s="7">
        <v>41187</v>
      </c>
      <c r="B1192">
        <f>INDEX('[4]Fed Funds rate'!B:B,MATCH('Figure 3.F.1.Panel 2'!A1192,'[4]Fed Funds rate'!A:A,0))</f>
        <v>0.15</v>
      </c>
      <c r="C1192">
        <v>-655.89</v>
      </c>
      <c r="D1192">
        <f>INDEX([4]Treasury!B:B,MATCH('Figure 3.F.1.Panel 2'!A1192,[4]Treasury!A:A,0))</f>
        <v>1.75</v>
      </c>
      <c r="E1192">
        <v>14.1751989318978</v>
      </c>
    </row>
    <row r="1193" spans="1:5">
      <c r="A1193" s="7">
        <v>41191</v>
      </c>
      <c r="B1193">
        <f>INDEX('[4]Fed Funds rate'!B:B,MATCH('Figure 3.F.1.Panel 2'!A1193,'[4]Fed Funds rate'!A:A,0))</f>
        <v>0.16</v>
      </c>
      <c r="C1193">
        <v>-652.96</v>
      </c>
      <c r="D1193">
        <f>INDEX([4]Treasury!B:B,MATCH('Figure 3.F.1.Panel 2'!A1193,[4]Treasury!A:A,0))</f>
        <v>1.74</v>
      </c>
      <c r="E1193">
        <v>13.707861080041701</v>
      </c>
    </row>
    <row r="1194" spans="1:5">
      <c r="A1194" s="7">
        <v>41192</v>
      </c>
      <c r="B1194">
        <f>INDEX('[4]Fed Funds rate'!B:B,MATCH('Figure 3.F.1.Panel 2'!A1194,'[4]Fed Funds rate'!A:A,0))</f>
        <v>0.16</v>
      </c>
      <c r="C1194">
        <v>-653.65</v>
      </c>
      <c r="D1194">
        <f>INDEX([4]Treasury!B:B,MATCH('Figure 3.F.1.Panel 2'!A1194,[4]Treasury!A:A,0))</f>
        <v>1.72</v>
      </c>
      <c r="E1194">
        <v>13.7938626473513</v>
      </c>
    </row>
    <row r="1195" spans="1:5">
      <c r="A1195" s="7">
        <v>41193</v>
      </c>
      <c r="B1195">
        <f>INDEX('[4]Fed Funds rate'!B:B,MATCH('Figure 3.F.1.Panel 2'!A1195,'[4]Fed Funds rate'!A:A,0))</f>
        <v>0.16</v>
      </c>
      <c r="C1195">
        <v>-655.82</v>
      </c>
      <c r="D1195">
        <f>INDEX([4]Treasury!B:B,MATCH('Figure 3.F.1.Panel 2'!A1195,[4]Treasury!A:A,0))</f>
        <v>1.7</v>
      </c>
      <c r="E1195">
        <v>14.105680038307099</v>
      </c>
    </row>
    <row r="1196" spans="1:5">
      <c r="A1196" s="7">
        <v>41194</v>
      </c>
      <c r="B1196">
        <f>INDEX('[4]Fed Funds rate'!B:B,MATCH('Figure 3.F.1.Panel 2'!A1196,'[4]Fed Funds rate'!A:A,0))</f>
        <v>0.16</v>
      </c>
      <c r="C1196">
        <v>-657.96</v>
      </c>
      <c r="D1196">
        <f>INDEX([4]Treasury!B:B,MATCH('Figure 3.F.1.Panel 2'!A1196,[4]Treasury!A:A,0))</f>
        <v>1.69</v>
      </c>
      <c r="E1196">
        <v>14.4118436958801</v>
      </c>
    </row>
    <row r="1197" spans="1:5">
      <c r="A1197" s="7">
        <v>41197</v>
      </c>
      <c r="B1197">
        <f>INDEX('[4]Fed Funds rate'!B:B,MATCH('Figure 3.F.1.Panel 2'!A1197,'[4]Fed Funds rate'!A:A,0))</f>
        <v>0.16</v>
      </c>
      <c r="C1197">
        <v>-660.17</v>
      </c>
      <c r="D1197">
        <f>INDEX([4]Treasury!B:B,MATCH('Figure 3.F.1.Panel 2'!A1197,[4]Treasury!A:A,0))</f>
        <v>1.7</v>
      </c>
      <c r="E1197">
        <v>14.727553934147</v>
      </c>
    </row>
    <row r="1198" spans="1:5">
      <c r="A1198" s="7">
        <v>41198</v>
      </c>
      <c r="B1198">
        <f>INDEX('[4]Fed Funds rate'!B:B,MATCH('Figure 3.F.1.Panel 2'!A1198,'[4]Fed Funds rate'!A:A,0))</f>
        <v>0.16</v>
      </c>
      <c r="C1198">
        <v>-661.46</v>
      </c>
      <c r="D1198">
        <f>INDEX([4]Treasury!B:B,MATCH('Figure 3.F.1.Panel 2'!A1198,[4]Treasury!A:A,0))</f>
        <v>1.75</v>
      </c>
      <c r="E1198">
        <v>14.903154436065201</v>
      </c>
    </row>
    <row r="1199" spans="1:5">
      <c r="A1199" s="7">
        <v>41199</v>
      </c>
      <c r="B1199">
        <f>INDEX('[4]Fed Funds rate'!B:B,MATCH('Figure 3.F.1.Panel 2'!A1199,'[4]Fed Funds rate'!A:A,0))</f>
        <v>0.15</v>
      </c>
      <c r="C1199">
        <v>-661.09</v>
      </c>
      <c r="D1199">
        <f>INDEX([4]Treasury!B:B,MATCH('Figure 3.F.1.Panel 2'!A1199,[4]Treasury!A:A,0))</f>
        <v>1.83</v>
      </c>
      <c r="E1199">
        <v>14.827589428624799</v>
      </c>
    </row>
    <row r="1200" spans="1:5">
      <c r="A1200" s="7">
        <v>41200</v>
      </c>
      <c r="B1200">
        <f>INDEX('[4]Fed Funds rate'!B:B,MATCH('Figure 3.F.1.Panel 2'!A1200,'[4]Fed Funds rate'!A:A,0))</f>
        <v>0.15</v>
      </c>
      <c r="C1200">
        <v>-661.17</v>
      </c>
      <c r="D1200">
        <f>INDEX([4]Treasury!B:B,MATCH('Figure 3.F.1.Panel 2'!A1200,[4]Treasury!A:A,0))</f>
        <v>1.86</v>
      </c>
      <c r="E1200">
        <v>14.8200779901319</v>
      </c>
    </row>
    <row r="1201" spans="1:5">
      <c r="A1201" s="7">
        <v>41201</v>
      </c>
      <c r="B1201">
        <f>INDEX('[4]Fed Funds rate'!B:B,MATCH('Figure 3.F.1.Panel 2'!A1201,'[4]Fed Funds rate'!A:A,0))</f>
        <v>0.16</v>
      </c>
      <c r="C1201">
        <v>-660.8</v>
      </c>
      <c r="D1201">
        <f>INDEX([4]Treasury!B:B,MATCH('Figure 3.F.1.Panel 2'!A1201,[4]Treasury!A:A,0))</f>
        <v>1.79</v>
      </c>
      <c r="E1201">
        <v>14.7444895483615</v>
      </c>
    </row>
    <row r="1202" spans="1:5">
      <c r="A1202" s="7">
        <v>41204</v>
      </c>
      <c r="B1202">
        <f>INDEX('[4]Fed Funds rate'!B:B,MATCH('Figure 3.F.1.Panel 2'!A1202,'[4]Fed Funds rate'!A:A,0))</f>
        <v>0.15</v>
      </c>
      <c r="C1202">
        <v>-659.94</v>
      </c>
      <c r="D1202">
        <f>INDEX([4]Treasury!B:B,MATCH('Figure 3.F.1.Panel 2'!A1202,[4]Treasury!A:A,0))</f>
        <v>1.83</v>
      </c>
      <c r="E1202">
        <v>14.594648689401501</v>
      </c>
    </row>
    <row r="1203" spans="1:5">
      <c r="A1203" s="7">
        <v>41205</v>
      </c>
      <c r="B1203">
        <f>INDEX('[4]Fed Funds rate'!B:B,MATCH('Figure 3.F.1.Panel 2'!A1203,'[4]Fed Funds rate'!A:A,0))</f>
        <v>0.15</v>
      </c>
      <c r="C1203">
        <v>-659.45</v>
      </c>
      <c r="D1203">
        <f>INDEX([4]Treasury!B:B,MATCH('Figure 3.F.1.Panel 2'!A1203,[4]Treasury!A:A,0))</f>
        <v>1.79</v>
      </c>
      <c r="E1203">
        <v>14.5007616771207</v>
      </c>
    </row>
    <row r="1204" spans="1:5">
      <c r="A1204" s="7">
        <v>41206</v>
      </c>
      <c r="B1204">
        <f>INDEX('[4]Fed Funds rate'!B:B,MATCH('Figure 3.F.1.Panel 2'!A1204,'[4]Fed Funds rate'!A:A,0))</f>
        <v>0.17</v>
      </c>
      <c r="C1204">
        <v>-659.54</v>
      </c>
      <c r="D1204">
        <f>INDEX([4]Treasury!B:B,MATCH('Figure 3.F.1.Panel 2'!A1204,[4]Treasury!A:A,0))</f>
        <v>1.8</v>
      </c>
      <c r="E1204">
        <v>14.4947987815627</v>
      </c>
    </row>
    <row r="1205" spans="1:5">
      <c r="A1205" s="7">
        <v>41207</v>
      </c>
      <c r="B1205">
        <f>INDEX('[4]Fed Funds rate'!B:B,MATCH('Figure 3.F.1.Panel 2'!A1205,'[4]Fed Funds rate'!A:A,0))</f>
        <v>0.16</v>
      </c>
      <c r="C1205">
        <v>-658.53</v>
      </c>
      <c r="D1205">
        <f>INDEX([4]Treasury!B:B,MATCH('Figure 3.F.1.Panel 2'!A1205,[4]Treasury!A:A,0))</f>
        <v>1.86</v>
      </c>
      <c r="E1205">
        <v>14.321935230082801</v>
      </c>
    </row>
    <row r="1206" spans="1:5">
      <c r="A1206" s="7">
        <v>41208</v>
      </c>
      <c r="B1206">
        <f>INDEX('[4]Fed Funds rate'!B:B,MATCH('Figure 3.F.1.Panel 2'!A1206,'[4]Fed Funds rate'!A:A,0))</f>
        <v>0.16</v>
      </c>
      <c r="C1206">
        <v>-656.28</v>
      </c>
      <c r="D1206">
        <f>INDEX([4]Treasury!B:B,MATCH('Figure 3.F.1.Panel 2'!A1206,[4]Treasury!A:A,0))</f>
        <v>1.78</v>
      </c>
      <c r="E1206">
        <v>13.9600715391161</v>
      </c>
    </row>
    <row r="1207" spans="1:5">
      <c r="A1207" s="7">
        <v>41211</v>
      </c>
      <c r="B1207">
        <f>INDEX('[4]Fed Funds rate'!B:B,MATCH('Figure 3.F.1.Panel 2'!A1207,'[4]Fed Funds rate'!A:A,0))</f>
        <v>0.17</v>
      </c>
      <c r="C1207">
        <v>-655.66</v>
      </c>
      <c r="D1207">
        <f>INDEX([4]Treasury!B:B,MATCH('Figure 3.F.1.Panel 2'!A1207,[4]Treasury!A:A,0))</f>
        <v>1.74</v>
      </c>
      <c r="E1207">
        <v>13.845946992132401</v>
      </c>
    </row>
    <row r="1208" spans="1:5">
      <c r="A1208" s="7">
        <v>41213</v>
      </c>
      <c r="B1208">
        <f>INDEX('[4]Fed Funds rate'!B:B,MATCH('Figure 3.F.1.Panel 2'!A1208,'[4]Fed Funds rate'!A:A,0))</f>
        <v>0.18</v>
      </c>
      <c r="C1208">
        <v>-655.73</v>
      </c>
      <c r="D1208">
        <f>INDEX([4]Treasury!B:B,MATCH('Figure 3.F.1.Panel 2'!A1208,[4]Treasury!A:A,0))</f>
        <v>1.72</v>
      </c>
      <c r="E1208">
        <v>13.8370152254071</v>
      </c>
    </row>
    <row r="1209" spans="1:5">
      <c r="A1209" s="7">
        <v>41214</v>
      </c>
      <c r="B1209">
        <f>INDEX('[4]Fed Funds rate'!B:B,MATCH('Figure 3.F.1.Panel 2'!A1209,'[4]Fed Funds rate'!A:A,0))</f>
        <v>0.17</v>
      </c>
      <c r="C1209">
        <v>-656.18</v>
      </c>
      <c r="D1209">
        <f>INDEX([4]Treasury!B:B,MATCH('Figure 3.F.1.Panel 2'!A1209,[4]Treasury!A:A,0))</f>
        <v>1.75</v>
      </c>
      <c r="E1209">
        <v>13.886010593902901</v>
      </c>
    </row>
    <row r="1210" spans="1:5">
      <c r="A1210" s="7">
        <v>41215</v>
      </c>
      <c r="B1210">
        <f>INDEX('[4]Fed Funds rate'!B:B,MATCH('Figure 3.F.1.Panel 2'!A1210,'[4]Fed Funds rate'!A:A,0))</f>
        <v>0.16</v>
      </c>
      <c r="C1210">
        <v>-656.15</v>
      </c>
      <c r="D1210">
        <f>INDEX([4]Treasury!B:B,MATCH('Figure 3.F.1.Panel 2'!A1210,[4]Treasury!A:A,0))</f>
        <v>1.75</v>
      </c>
      <c r="E1210">
        <v>13.861832233334299</v>
      </c>
    </row>
    <row r="1211" spans="1:5">
      <c r="A1211" s="7">
        <v>41218</v>
      </c>
      <c r="B1211">
        <f>INDEX('[4]Fed Funds rate'!B:B,MATCH('Figure 3.F.1.Panel 2'!A1211,'[4]Fed Funds rate'!A:A,0))</f>
        <v>0.17</v>
      </c>
      <c r="C1211">
        <v>-658.59</v>
      </c>
      <c r="D1211">
        <f>INDEX([4]Treasury!B:B,MATCH('Figure 3.F.1.Panel 2'!A1211,[4]Treasury!A:A,0))</f>
        <v>1.72</v>
      </c>
      <c r="E1211">
        <v>14.2134029314311</v>
      </c>
    </row>
    <row r="1212" spans="1:5">
      <c r="A1212" s="7">
        <v>41219</v>
      </c>
      <c r="B1212">
        <f>INDEX('[4]Fed Funds rate'!B:B,MATCH('Figure 3.F.1.Panel 2'!A1212,'[4]Fed Funds rate'!A:A,0))</f>
        <v>0.16</v>
      </c>
      <c r="C1212">
        <v>-659.21</v>
      </c>
      <c r="D1212">
        <f>INDEX([4]Treasury!B:B,MATCH('Figure 3.F.1.Panel 2'!A1212,[4]Treasury!A:A,0))</f>
        <v>1.78</v>
      </c>
      <c r="E1212">
        <v>14.287893943457901</v>
      </c>
    </row>
    <row r="1213" spans="1:5">
      <c r="A1213" s="7">
        <v>41220</v>
      </c>
      <c r="B1213">
        <f>INDEX('[4]Fed Funds rate'!B:B,MATCH('Figure 3.F.1.Panel 2'!A1213,'[4]Fed Funds rate'!A:A,0))</f>
        <v>0.16</v>
      </c>
      <c r="C1213">
        <v>-660.37</v>
      </c>
      <c r="D1213">
        <f>INDEX([4]Treasury!B:B,MATCH('Figure 3.F.1.Panel 2'!A1213,[4]Treasury!A:A,0))</f>
        <v>1.68</v>
      </c>
      <c r="E1213">
        <v>14.4441028518876</v>
      </c>
    </row>
    <row r="1214" spans="1:5">
      <c r="A1214" s="7">
        <v>41221</v>
      </c>
      <c r="B1214">
        <f>INDEX('[4]Fed Funds rate'!B:B,MATCH('Figure 3.F.1.Panel 2'!A1214,'[4]Fed Funds rate'!A:A,0))</f>
        <v>0.16</v>
      </c>
      <c r="C1214">
        <v>-660.24</v>
      </c>
      <c r="D1214">
        <f>INDEX([4]Treasury!B:B,MATCH('Figure 3.F.1.Panel 2'!A1214,[4]Treasury!A:A,0))</f>
        <v>1.62</v>
      </c>
      <c r="E1214">
        <v>14.404810890074099</v>
      </c>
    </row>
    <row r="1215" spans="1:5">
      <c r="A1215" s="7">
        <v>41222</v>
      </c>
      <c r="B1215">
        <f>INDEX('[4]Fed Funds rate'!B:B,MATCH('Figure 3.F.1.Panel 2'!A1215,'[4]Fed Funds rate'!A:A,0))</f>
        <v>0.16</v>
      </c>
      <c r="C1215">
        <v>-659.42</v>
      </c>
      <c r="D1215">
        <f>INDEX([4]Treasury!B:B,MATCH('Figure 3.F.1.Panel 2'!A1215,[4]Treasury!A:A,0))</f>
        <v>1.61</v>
      </c>
      <c r="E1215">
        <v>14.2609329129948</v>
      </c>
    </row>
    <row r="1216" spans="1:5">
      <c r="A1216" s="7">
        <v>41226</v>
      </c>
      <c r="B1216">
        <f>INDEX('[4]Fed Funds rate'!B:B,MATCH('Figure 3.F.1.Panel 2'!A1216,'[4]Fed Funds rate'!A:A,0))</f>
        <v>0.16</v>
      </c>
      <c r="C1216">
        <v>-658.75</v>
      </c>
      <c r="D1216">
        <f>INDEX([4]Treasury!B:B,MATCH('Figure 3.F.1.Panel 2'!A1216,[4]Treasury!A:A,0))</f>
        <v>1.59</v>
      </c>
      <c r="E1216">
        <v>14.1396738575716</v>
      </c>
    </row>
    <row r="1217" spans="1:5">
      <c r="A1217" s="7">
        <v>41227</v>
      </c>
      <c r="B1217">
        <f>INDEX('[4]Fed Funds rate'!B:B,MATCH('Figure 3.F.1.Panel 2'!A1217,'[4]Fed Funds rate'!A:A,0))</f>
        <v>0.16</v>
      </c>
      <c r="C1217">
        <v>-658.36</v>
      </c>
      <c r="D1217">
        <f>INDEX([4]Treasury!B:B,MATCH('Figure 3.F.1.Panel 2'!A1217,[4]Treasury!A:A,0))</f>
        <v>1.59</v>
      </c>
      <c r="E1217">
        <v>14.060850891079999</v>
      </c>
    </row>
    <row r="1218" spans="1:5">
      <c r="A1218" s="7">
        <v>41228</v>
      </c>
      <c r="B1218">
        <f>INDEX('[4]Fed Funds rate'!B:B,MATCH('Figure 3.F.1.Panel 2'!A1218,'[4]Fed Funds rate'!A:A,0))</f>
        <v>0.16</v>
      </c>
      <c r="C1218">
        <v>-657.77</v>
      </c>
      <c r="D1218">
        <f>INDEX([4]Treasury!B:B,MATCH('Figure 3.F.1.Panel 2'!A1218,[4]Treasury!A:A,0))</f>
        <v>1.58</v>
      </c>
      <c r="E1218">
        <v>13.9515922544945</v>
      </c>
    </row>
    <row r="1219" spans="1:5">
      <c r="A1219" s="7">
        <v>41229</v>
      </c>
      <c r="B1219">
        <f>INDEX('[4]Fed Funds rate'!B:B,MATCH('Figure 3.F.1.Panel 2'!A1219,'[4]Fed Funds rate'!A:A,0))</f>
        <v>0.16</v>
      </c>
      <c r="C1219">
        <v>-657.46</v>
      </c>
      <c r="D1219">
        <f>INDEX([4]Treasury!B:B,MATCH('Figure 3.F.1.Panel 2'!A1219,[4]Treasury!A:A,0))</f>
        <v>1.58</v>
      </c>
      <c r="E1219">
        <v>13.884850941105899</v>
      </c>
    </row>
    <row r="1220" spans="1:5">
      <c r="A1220" s="7">
        <v>41232</v>
      </c>
      <c r="B1220">
        <f>INDEX('[4]Fed Funds rate'!B:B,MATCH('Figure 3.F.1.Panel 2'!A1220,'[4]Fed Funds rate'!A:A,0))</f>
        <v>0.16</v>
      </c>
      <c r="C1220">
        <v>-658.55</v>
      </c>
      <c r="D1220">
        <f>INDEX([4]Treasury!B:B,MATCH('Figure 3.F.1.Panel 2'!A1220,[4]Treasury!A:A,0))</f>
        <v>1.61</v>
      </c>
      <c r="E1220">
        <v>14.0309025127178</v>
      </c>
    </row>
    <row r="1221" spans="1:5">
      <c r="A1221" s="7">
        <v>41233</v>
      </c>
      <c r="B1221">
        <f>INDEX('[4]Fed Funds rate'!B:B,MATCH('Figure 3.F.1.Panel 2'!A1221,'[4]Fed Funds rate'!A:A,0))</f>
        <v>0.16</v>
      </c>
      <c r="C1221">
        <v>-658.8</v>
      </c>
      <c r="D1221">
        <f>INDEX([4]Treasury!B:B,MATCH('Figure 3.F.1.Panel 2'!A1221,[4]Treasury!A:A,0))</f>
        <v>1.66</v>
      </c>
      <c r="E1221">
        <v>14.049257361648401</v>
      </c>
    </row>
    <row r="1222" spans="1:5">
      <c r="A1222" s="7">
        <v>41234</v>
      </c>
      <c r="B1222">
        <f>INDEX('[4]Fed Funds rate'!B:B,MATCH('Figure 3.F.1.Panel 2'!A1222,'[4]Fed Funds rate'!A:A,0))</f>
        <v>0.16</v>
      </c>
      <c r="C1222">
        <v>-659.4</v>
      </c>
      <c r="D1222">
        <f>INDEX([4]Treasury!B:B,MATCH('Figure 3.F.1.Panel 2'!A1222,[4]Treasury!A:A,0))</f>
        <v>1.69</v>
      </c>
      <c r="E1222">
        <v>14.1206910246154</v>
      </c>
    </row>
    <row r="1223" spans="1:5">
      <c r="A1223" s="7">
        <v>41239</v>
      </c>
      <c r="B1223">
        <f>INDEX('[4]Fed Funds rate'!B:B,MATCH('Figure 3.F.1.Panel 2'!A1223,'[4]Fed Funds rate'!A:A,0))</f>
        <v>0.16</v>
      </c>
      <c r="C1223">
        <v>-659.7</v>
      </c>
      <c r="D1223">
        <f>INDEX([4]Treasury!B:B,MATCH('Figure 3.F.1.Panel 2'!A1223,[4]Treasury!A:A,0))</f>
        <v>1.66</v>
      </c>
      <c r="E1223">
        <v>14.1465775801757</v>
      </c>
    </row>
    <row r="1224" spans="1:5">
      <c r="A1224" s="7">
        <v>41240</v>
      </c>
      <c r="B1224">
        <f>INDEX('[4]Fed Funds rate'!B:B,MATCH('Figure 3.F.1.Panel 2'!A1224,'[4]Fed Funds rate'!A:A,0))</f>
        <v>0.16</v>
      </c>
      <c r="C1224">
        <v>-662.94</v>
      </c>
      <c r="D1224">
        <f>INDEX([4]Treasury!B:B,MATCH('Figure 3.F.1.Panel 2'!A1224,[4]Treasury!A:A,0))</f>
        <v>1.64</v>
      </c>
      <c r="E1224">
        <v>14.6169093563585</v>
      </c>
    </row>
    <row r="1225" spans="1:5">
      <c r="A1225" s="7">
        <v>41241</v>
      </c>
      <c r="B1225">
        <f>INDEX('[4]Fed Funds rate'!B:B,MATCH('Figure 3.F.1.Panel 2'!A1225,'[4]Fed Funds rate'!A:A,0))</f>
        <v>0.16</v>
      </c>
      <c r="C1225">
        <v>-664.02</v>
      </c>
      <c r="D1225">
        <f>INDEX([4]Treasury!B:B,MATCH('Figure 3.F.1.Panel 2'!A1225,[4]Treasury!A:A,0))</f>
        <v>1.63</v>
      </c>
      <c r="E1225">
        <v>14.7600896030026</v>
      </c>
    </row>
    <row r="1226" spans="1:5">
      <c r="A1226" s="7">
        <v>41242</v>
      </c>
      <c r="B1226">
        <f>INDEX('[4]Fed Funds rate'!B:B,MATCH('Figure 3.F.1.Panel 2'!A1226,'[4]Fed Funds rate'!A:A,0))</f>
        <v>0.16</v>
      </c>
      <c r="C1226">
        <v>-666.02</v>
      </c>
      <c r="D1226">
        <f>INDEX([4]Treasury!B:B,MATCH('Figure 3.F.1.Panel 2'!A1226,[4]Treasury!A:A,0))</f>
        <v>1.62</v>
      </c>
      <c r="E1226">
        <v>15.0412353641147</v>
      </c>
    </row>
    <row r="1227" spans="1:5">
      <c r="A1227" s="7">
        <v>41243</v>
      </c>
      <c r="B1227">
        <f>INDEX('[4]Fed Funds rate'!B:B,MATCH('Figure 3.F.1.Panel 2'!A1227,'[4]Fed Funds rate'!A:A,0))</f>
        <v>0.16</v>
      </c>
      <c r="C1227">
        <v>-665.91</v>
      </c>
      <c r="D1227">
        <f>INDEX([4]Treasury!B:B,MATCH('Figure 3.F.1.Panel 2'!A1227,[4]Treasury!A:A,0))</f>
        <v>1.62</v>
      </c>
      <c r="E1227">
        <v>15.005121247733801</v>
      </c>
    </row>
    <row r="1228" spans="1:5">
      <c r="A1228" s="7">
        <v>41246</v>
      </c>
      <c r="B1228">
        <f>INDEX('[4]Fed Funds rate'!B:B,MATCH('Figure 3.F.1.Panel 2'!A1228,'[4]Fed Funds rate'!A:A,0))</f>
        <v>0.16</v>
      </c>
      <c r="C1228">
        <v>-666.67</v>
      </c>
      <c r="D1228">
        <f>INDEX([4]Treasury!B:B,MATCH('Figure 3.F.1.Panel 2'!A1228,[4]Treasury!A:A,0))</f>
        <v>1.63</v>
      </c>
      <c r="E1228">
        <v>15.0995895437038</v>
      </c>
    </row>
    <row r="1229" spans="1:5">
      <c r="A1229" s="7">
        <v>41247</v>
      </c>
      <c r="B1229">
        <f>INDEX('[4]Fed Funds rate'!B:B,MATCH('Figure 3.F.1.Panel 2'!A1229,'[4]Fed Funds rate'!A:A,0))</f>
        <v>0.17</v>
      </c>
      <c r="C1229">
        <v>-668.13</v>
      </c>
      <c r="D1229">
        <f>INDEX([4]Treasury!B:B,MATCH('Figure 3.F.1.Panel 2'!A1229,[4]Treasury!A:A,0))</f>
        <v>1.62</v>
      </c>
      <c r="E1229">
        <v>15.2987534022365</v>
      </c>
    </row>
    <row r="1230" spans="1:5">
      <c r="A1230" s="7">
        <v>41248</v>
      </c>
      <c r="B1230">
        <f>INDEX('[4]Fed Funds rate'!B:B,MATCH('Figure 3.F.1.Panel 2'!A1230,'[4]Fed Funds rate'!A:A,0))</f>
        <v>0.16</v>
      </c>
      <c r="C1230">
        <v>-668.24</v>
      </c>
      <c r="D1230">
        <f>INDEX([4]Treasury!B:B,MATCH('Figure 3.F.1.Panel 2'!A1230,[4]Treasury!A:A,0))</f>
        <v>1.6</v>
      </c>
      <c r="E1230">
        <v>15.295620885325601</v>
      </c>
    </row>
    <row r="1231" spans="1:5">
      <c r="A1231" s="7">
        <v>41249</v>
      </c>
      <c r="B1231">
        <f>INDEX('[4]Fed Funds rate'!B:B,MATCH('Figure 3.F.1.Panel 2'!A1231,'[4]Fed Funds rate'!A:A,0))</f>
        <v>0.16</v>
      </c>
      <c r="C1231">
        <v>-669.91</v>
      </c>
      <c r="D1231">
        <f>INDEX([4]Treasury!B:B,MATCH('Figure 3.F.1.Panel 2'!A1231,[4]Treasury!A:A,0))</f>
        <v>1.59</v>
      </c>
      <c r="E1231">
        <v>15.5256248875964</v>
      </c>
    </row>
    <row r="1232" spans="1:5">
      <c r="A1232" s="7">
        <v>41250</v>
      </c>
      <c r="B1232">
        <f>INDEX('[4]Fed Funds rate'!B:B,MATCH('Figure 3.F.1.Panel 2'!A1232,'[4]Fed Funds rate'!A:A,0))</f>
        <v>0.16</v>
      </c>
      <c r="C1232">
        <v>-668.6</v>
      </c>
      <c r="D1232">
        <f>INDEX([4]Treasury!B:B,MATCH('Figure 3.F.1.Panel 2'!A1232,[4]Treasury!A:A,0))</f>
        <v>1.64</v>
      </c>
      <c r="E1232">
        <v>15.3102909030876</v>
      </c>
    </row>
    <row r="1233" spans="1:5">
      <c r="A1233" s="7">
        <v>41253</v>
      </c>
      <c r="B1233">
        <f>INDEX('[4]Fed Funds rate'!B:B,MATCH('Figure 3.F.1.Panel 2'!A1233,'[4]Fed Funds rate'!A:A,0))</f>
        <v>0.16</v>
      </c>
      <c r="C1233">
        <v>-670.61</v>
      </c>
      <c r="D1233">
        <f>INDEX([4]Treasury!B:B,MATCH('Figure 3.F.1.Panel 2'!A1233,[4]Treasury!A:A,0))</f>
        <v>1.63</v>
      </c>
      <c r="E1233">
        <v>15.590874786832</v>
      </c>
    </row>
    <row r="1234" spans="1:5">
      <c r="A1234" s="7">
        <v>41254</v>
      </c>
      <c r="B1234">
        <f>INDEX('[4]Fed Funds rate'!B:B,MATCH('Figure 3.F.1.Panel 2'!A1234,'[4]Fed Funds rate'!A:A,0))</f>
        <v>0.17</v>
      </c>
      <c r="C1234">
        <v>-670.21</v>
      </c>
      <c r="D1234">
        <f>INDEX([4]Treasury!B:B,MATCH('Figure 3.F.1.Panel 2'!A1234,[4]Treasury!A:A,0))</f>
        <v>1.66</v>
      </c>
      <c r="E1234">
        <v>15.511617063738001</v>
      </c>
    </row>
    <row r="1235" spans="1:5">
      <c r="A1235" s="7">
        <v>41255</v>
      </c>
      <c r="B1235">
        <f>INDEX('[4]Fed Funds rate'!B:B,MATCH('Figure 3.F.1.Panel 2'!A1235,'[4]Fed Funds rate'!A:A,0))</f>
        <v>0.17</v>
      </c>
      <c r="C1235">
        <v>-670.45</v>
      </c>
      <c r="D1235">
        <f>INDEX([4]Treasury!B:B,MATCH('Figure 3.F.1.Panel 2'!A1235,[4]Treasury!A:A,0))</f>
        <v>1.72</v>
      </c>
      <c r="E1235">
        <v>15.5278281568828</v>
      </c>
    </row>
    <row r="1236" spans="1:5">
      <c r="A1236" s="7">
        <v>41256</v>
      </c>
      <c r="B1236">
        <f>INDEX('[4]Fed Funds rate'!B:B,MATCH('Figure 3.F.1.Panel 2'!A1236,'[4]Fed Funds rate'!A:A,0))</f>
        <v>0.16</v>
      </c>
      <c r="C1236">
        <v>-669.7</v>
      </c>
      <c r="D1236">
        <f>INDEX([4]Treasury!B:B,MATCH('Figure 3.F.1.Panel 2'!A1236,[4]Treasury!A:A,0))</f>
        <v>1.74</v>
      </c>
      <c r="E1236">
        <v>15.3963087798831</v>
      </c>
    </row>
    <row r="1237" spans="1:5">
      <c r="A1237" s="7">
        <v>41257</v>
      </c>
      <c r="B1237">
        <f>INDEX('[4]Fed Funds rate'!B:B,MATCH('Figure 3.F.1.Panel 2'!A1237,'[4]Fed Funds rate'!A:A,0))</f>
        <v>0.17</v>
      </c>
      <c r="C1237">
        <v>-670.18</v>
      </c>
      <c r="D1237">
        <f>INDEX([4]Treasury!B:B,MATCH('Figure 3.F.1.Panel 2'!A1237,[4]Treasury!A:A,0))</f>
        <v>1.72</v>
      </c>
      <c r="E1237">
        <v>15.4483659669045</v>
      </c>
    </row>
    <row r="1238" spans="1:5">
      <c r="A1238" s="7">
        <v>41260</v>
      </c>
      <c r="B1238">
        <f>INDEX('[4]Fed Funds rate'!B:B,MATCH('Figure 3.F.1.Panel 2'!A1238,'[4]Fed Funds rate'!A:A,0))</f>
        <v>0.16</v>
      </c>
      <c r="C1238">
        <v>-668.85</v>
      </c>
      <c r="D1238">
        <f>INDEX([4]Treasury!B:B,MATCH('Figure 3.F.1.Panel 2'!A1238,[4]Treasury!A:A,0))</f>
        <v>1.78</v>
      </c>
      <c r="E1238">
        <v>15.2301241888461</v>
      </c>
    </row>
    <row r="1239" spans="1:5">
      <c r="A1239" s="7">
        <v>41261</v>
      </c>
      <c r="B1239">
        <f>INDEX('[4]Fed Funds rate'!B:B,MATCH('Figure 3.F.1.Panel 2'!A1239,'[4]Fed Funds rate'!A:A,0))</f>
        <v>0.17</v>
      </c>
      <c r="C1239">
        <v>-668.94</v>
      </c>
      <c r="D1239">
        <f>INDEX([4]Treasury!B:B,MATCH('Figure 3.F.1.Panel 2'!A1239,[4]Treasury!A:A,0))</f>
        <v>1.84</v>
      </c>
      <c r="E1239">
        <v>15.223989338689799</v>
      </c>
    </row>
    <row r="1240" spans="1:5">
      <c r="A1240" s="7">
        <v>41262</v>
      </c>
      <c r="B1240">
        <f>INDEX('[4]Fed Funds rate'!B:B,MATCH('Figure 3.F.1.Panel 2'!A1240,'[4]Fed Funds rate'!A:A,0))</f>
        <v>0.17</v>
      </c>
      <c r="C1240">
        <v>-669.57</v>
      </c>
      <c r="D1240">
        <f>INDEX([4]Treasury!B:B,MATCH('Figure 3.F.1.Panel 2'!A1240,[4]Treasury!A:A,0))</f>
        <v>1.82</v>
      </c>
      <c r="E1240">
        <v>15.298534565510501</v>
      </c>
    </row>
    <row r="1241" spans="1:5">
      <c r="A1241" s="7">
        <v>41263</v>
      </c>
      <c r="B1241">
        <f>INDEX('[4]Fed Funds rate'!B:B,MATCH('Figure 3.F.1.Panel 2'!A1241,'[4]Fed Funds rate'!A:A,0))</f>
        <v>0.17</v>
      </c>
      <c r="C1241">
        <v>-670.27</v>
      </c>
      <c r="D1241">
        <f>INDEX([4]Treasury!B:B,MATCH('Figure 3.F.1.Panel 2'!A1241,[4]Treasury!A:A,0))</f>
        <v>1.81</v>
      </c>
      <c r="E1241">
        <v>15.3834359348467</v>
      </c>
    </row>
    <row r="1242" spans="1:5">
      <c r="A1242" s="7">
        <v>41264</v>
      </c>
      <c r="B1242">
        <f>INDEX('[4]Fed Funds rate'!B:B,MATCH('Figure 3.F.1.Panel 2'!A1242,'[4]Fed Funds rate'!A:A,0))</f>
        <v>0.17</v>
      </c>
      <c r="C1242">
        <v>-670.3</v>
      </c>
      <c r="D1242">
        <f>INDEX([4]Treasury!B:B,MATCH('Figure 3.F.1.Panel 2'!A1242,[4]Treasury!A:A,0))</f>
        <v>1.77</v>
      </c>
      <c r="E1242">
        <v>15.3683234891101</v>
      </c>
    </row>
    <row r="1243" spans="1:5">
      <c r="A1243" s="7">
        <v>41267</v>
      </c>
      <c r="B1243">
        <f>INDEX('[4]Fed Funds rate'!B:B,MATCH('Figure 3.F.1.Panel 2'!A1243,'[4]Fed Funds rate'!A:A,0))</f>
        <v>0.18</v>
      </c>
      <c r="C1243">
        <v>-670.39</v>
      </c>
      <c r="D1243">
        <f>INDEX([4]Treasury!B:B,MATCH('Figure 3.F.1.Panel 2'!A1243,[4]Treasury!A:A,0))</f>
        <v>1.79</v>
      </c>
      <c r="E1243">
        <v>15.3621618328794</v>
      </c>
    </row>
    <row r="1244" spans="1:5">
      <c r="A1244" s="7">
        <v>41269</v>
      </c>
      <c r="B1244">
        <f>INDEX('[4]Fed Funds rate'!B:B,MATCH('Figure 3.F.1.Panel 2'!A1244,'[4]Fed Funds rate'!A:A,0))</f>
        <v>0.17</v>
      </c>
      <c r="C1244">
        <v>-670.64</v>
      </c>
      <c r="D1244">
        <f>INDEX([4]Treasury!B:B,MATCH('Figure 3.F.1.Panel 2'!A1244,[4]Treasury!A:A,0))</f>
        <v>1.77</v>
      </c>
      <c r="E1244">
        <v>15.379859603739501</v>
      </c>
    </row>
    <row r="1245" spans="1:5">
      <c r="A1245" s="7">
        <v>41270</v>
      </c>
      <c r="B1245">
        <f>INDEX('[4]Fed Funds rate'!B:B,MATCH('Figure 3.F.1.Panel 2'!A1245,'[4]Fed Funds rate'!A:A,0))</f>
        <v>0.17</v>
      </c>
      <c r="C1245">
        <v>-671.12</v>
      </c>
      <c r="D1245">
        <f>INDEX([4]Treasury!B:B,MATCH('Figure 3.F.1.Panel 2'!A1245,[4]Treasury!A:A,0))</f>
        <v>1.74</v>
      </c>
      <c r="E1245">
        <v>15.4318209972723</v>
      </c>
    </row>
    <row r="1246" spans="1:5">
      <c r="A1246" s="7">
        <v>41271</v>
      </c>
      <c r="B1246">
        <f>INDEX('[4]Fed Funds rate'!B:B,MATCH('Figure 3.F.1.Panel 2'!A1246,'[4]Fed Funds rate'!A:A,0))</f>
        <v>0.17</v>
      </c>
      <c r="C1246">
        <v>-671.69</v>
      </c>
      <c r="D1246">
        <f>INDEX([4]Treasury!B:B,MATCH('Figure 3.F.1.Panel 2'!A1246,[4]Treasury!A:A,0))</f>
        <v>1.73</v>
      </c>
      <c r="E1246">
        <v>15.4971317487962</v>
      </c>
    </row>
    <row r="1247" spans="1:5">
      <c r="A1247" s="7">
        <v>41274</v>
      </c>
      <c r="B1247">
        <f>INDEX('[4]Fed Funds rate'!B:B,MATCH('Figure 3.F.1.Panel 2'!A1247,'[4]Fed Funds rate'!A:A,0))</f>
        <v>0.09</v>
      </c>
      <c r="C1247">
        <v>-672.1</v>
      </c>
      <c r="D1247">
        <f>INDEX([4]Treasury!B:B,MATCH('Figure 3.F.1.Panel 2'!A1247,[4]Treasury!A:A,0))</f>
        <v>1.78</v>
      </c>
      <c r="E1247">
        <v>15.538567915740201</v>
      </c>
    </row>
    <row r="1248" spans="1:5">
      <c r="A1248" s="7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7">
        <v>41276</v>
      </c>
      <c r="B1249">
        <f>INDEX('[4]Fed Funds rate'!B:B,MATCH('Figure 3.F.1.Panel 2'!A1249,'[4]Fed Funds rate'!A:A,0))</f>
        <v>0.17</v>
      </c>
      <c r="C1249">
        <v>-674.23</v>
      </c>
      <c r="D1249">
        <f>INDEX([4]Treasury!B:B,MATCH('Figure 3.F.1.Panel 2'!A1249,[4]Treasury!A:A,0))</f>
        <v>1.86</v>
      </c>
      <c r="E1249">
        <v>15.815815100375801</v>
      </c>
    </row>
    <row r="1250" spans="1:5">
      <c r="A1250" s="7">
        <v>41277</v>
      </c>
      <c r="B1250">
        <f>INDEX('[4]Fed Funds rate'!B:B,MATCH('Figure 3.F.1.Panel 2'!A1250,'[4]Fed Funds rate'!A:A,0))</f>
        <v>0.17</v>
      </c>
      <c r="C1250">
        <v>-675.82</v>
      </c>
      <c r="D1250">
        <f>INDEX([4]Treasury!B:B,MATCH('Figure 3.F.1.Panel 2'!A1250,[4]Treasury!A:A,0))</f>
        <v>1.92</v>
      </c>
      <c r="E1250">
        <v>16.0317784990207</v>
      </c>
    </row>
    <row r="1251" spans="1:5">
      <c r="A1251" s="7">
        <v>41278</v>
      </c>
      <c r="B1251">
        <f>INDEX('[4]Fed Funds rate'!B:B,MATCH('Figure 3.F.1.Panel 2'!A1251,'[4]Fed Funds rate'!A:A,0))</f>
        <v>0.16</v>
      </c>
      <c r="C1251">
        <v>-674.65</v>
      </c>
      <c r="D1251">
        <f>INDEX([4]Treasury!B:B,MATCH('Figure 3.F.1.Panel 2'!A1251,[4]Treasury!A:A,0))</f>
        <v>1.93</v>
      </c>
      <c r="E1251">
        <v>15.8389224834195</v>
      </c>
    </row>
    <row r="1252" spans="1:5">
      <c r="A1252" s="7">
        <v>41281</v>
      </c>
      <c r="B1252">
        <f>INDEX('[4]Fed Funds rate'!B:B,MATCH('Figure 3.F.1.Panel 2'!A1252,'[4]Fed Funds rate'!A:A,0))</f>
        <v>0.16</v>
      </c>
      <c r="C1252">
        <v>-673.03</v>
      </c>
      <c r="D1252">
        <f>INDEX([4]Treasury!B:B,MATCH('Figure 3.F.1.Panel 2'!A1252,[4]Treasury!A:A,0))</f>
        <v>1.92</v>
      </c>
      <c r="E1252">
        <v>15.578926828229299</v>
      </c>
    </row>
    <row r="1253" spans="1:5">
      <c r="A1253" s="7">
        <v>41282</v>
      </c>
      <c r="B1253">
        <f>INDEX('[4]Fed Funds rate'!B:B,MATCH('Figure 3.F.1.Panel 2'!A1253,'[4]Fed Funds rate'!A:A,0))</f>
        <v>0.15</v>
      </c>
      <c r="C1253">
        <v>-670.93</v>
      </c>
      <c r="D1253">
        <f>INDEX([4]Treasury!B:B,MATCH('Figure 3.F.1.Panel 2'!A1253,[4]Treasury!A:A,0))</f>
        <v>1.89</v>
      </c>
      <c r="E1253">
        <v>15.2468354671299</v>
      </c>
    </row>
    <row r="1254" spans="1:5">
      <c r="A1254" s="7">
        <v>41283</v>
      </c>
      <c r="B1254">
        <f>INDEX('[4]Fed Funds rate'!B:B,MATCH('Figure 3.F.1.Panel 2'!A1254,'[4]Fed Funds rate'!A:A,0))</f>
        <v>0.14000000000000001</v>
      </c>
      <c r="C1254">
        <v>-670.36</v>
      </c>
      <c r="D1254">
        <f>INDEX([4]Treasury!B:B,MATCH('Figure 3.F.1.Panel 2'!A1254,[4]Treasury!A:A,0))</f>
        <v>1.88</v>
      </c>
      <c r="E1254">
        <v>15.142261430121801</v>
      </c>
    </row>
    <row r="1255" spans="1:5">
      <c r="A1255" s="7">
        <v>41284</v>
      </c>
      <c r="B1255">
        <f>INDEX('[4]Fed Funds rate'!B:B,MATCH('Figure 3.F.1.Panel 2'!A1255,'[4]Fed Funds rate'!A:A,0))</f>
        <v>0.14000000000000001</v>
      </c>
      <c r="C1255">
        <v>-670.25</v>
      </c>
      <c r="D1255">
        <f>INDEX([4]Treasury!B:B,MATCH('Figure 3.F.1.Panel 2'!A1255,[4]Treasury!A:A,0))</f>
        <v>1.91</v>
      </c>
      <c r="E1255">
        <v>15.1062703434228</v>
      </c>
    </row>
    <row r="1256" spans="1:5">
      <c r="A1256" s="7">
        <v>41285</v>
      </c>
      <c r="B1256">
        <f>INDEX('[4]Fed Funds rate'!B:B,MATCH('Figure 3.F.1.Panel 2'!A1256,'[4]Fed Funds rate'!A:A,0))</f>
        <v>0.14000000000000001</v>
      </c>
      <c r="C1256">
        <v>-668.84</v>
      </c>
      <c r="D1256">
        <f>INDEX([4]Treasury!B:B,MATCH('Figure 3.F.1.Panel 2'!A1256,[4]Treasury!A:A,0))</f>
        <v>1.89</v>
      </c>
      <c r="E1256">
        <v>14.876099424829199</v>
      </c>
    </row>
    <row r="1257" spans="1:5">
      <c r="A1257" s="7">
        <v>41288</v>
      </c>
      <c r="B1257">
        <f>INDEX('[4]Fed Funds rate'!B:B,MATCH('Figure 3.F.1.Panel 2'!A1257,'[4]Fed Funds rate'!A:A,0))</f>
        <v>0.14000000000000001</v>
      </c>
      <c r="C1257">
        <v>-669.74</v>
      </c>
      <c r="D1257">
        <f>INDEX([4]Treasury!B:B,MATCH('Figure 3.F.1.Panel 2'!A1257,[4]Treasury!A:A,0))</f>
        <v>1.89</v>
      </c>
      <c r="E1257">
        <v>14.9909908164248</v>
      </c>
    </row>
    <row r="1258" spans="1:5">
      <c r="A1258" s="7">
        <v>41289</v>
      </c>
      <c r="B1258">
        <f>INDEX('[4]Fed Funds rate'!B:B,MATCH('Figure 3.F.1.Panel 2'!A1258,'[4]Fed Funds rate'!A:A,0))</f>
        <v>0.15</v>
      </c>
      <c r="C1258">
        <v>-670.56</v>
      </c>
      <c r="D1258">
        <f>INDEX([4]Treasury!B:B,MATCH('Figure 3.F.1.Panel 2'!A1258,[4]Treasury!A:A,0))</f>
        <v>1.86</v>
      </c>
      <c r="E1258">
        <v>15.0937725923421</v>
      </c>
    </row>
    <row r="1259" spans="1:5">
      <c r="A1259" s="7">
        <v>41290</v>
      </c>
      <c r="B1259">
        <f>INDEX('[4]Fed Funds rate'!B:B,MATCH('Figure 3.F.1.Panel 2'!A1259,'[4]Fed Funds rate'!A:A,0))</f>
        <v>0.14000000000000001</v>
      </c>
      <c r="C1259">
        <v>-670.95</v>
      </c>
      <c r="D1259">
        <f>INDEX([4]Treasury!B:B,MATCH('Figure 3.F.1.Panel 2'!A1259,[4]Treasury!A:A,0))</f>
        <v>1.84</v>
      </c>
      <c r="E1259">
        <v>15.132337705844501</v>
      </c>
    </row>
    <row r="1260" spans="1:5">
      <c r="A1260" s="7">
        <v>41291</v>
      </c>
      <c r="B1260">
        <f>INDEX('[4]Fed Funds rate'!B:B,MATCH('Figure 3.F.1.Panel 2'!A1260,'[4]Fed Funds rate'!A:A,0))</f>
        <v>0.14000000000000001</v>
      </c>
      <c r="C1260">
        <v>-670.94</v>
      </c>
      <c r="D1260">
        <f>INDEX([4]Treasury!B:B,MATCH('Figure 3.F.1.Panel 2'!A1260,[4]Treasury!A:A,0))</f>
        <v>1.89</v>
      </c>
      <c r="E1260">
        <v>15.1112695289281</v>
      </c>
    </row>
    <row r="1261" spans="1:5">
      <c r="A1261" s="7">
        <v>41292</v>
      </c>
      <c r="B1261">
        <f>INDEX('[4]Fed Funds rate'!B:B,MATCH('Figure 3.F.1.Panel 2'!A1261,'[4]Fed Funds rate'!A:A,0))</f>
        <v>0.14000000000000001</v>
      </c>
      <c r="C1261">
        <v>-671.19</v>
      </c>
      <c r="D1261">
        <f>INDEX([4]Treasury!B:B,MATCH('Figure 3.F.1.Panel 2'!A1261,[4]Treasury!A:A,0))</f>
        <v>1.87</v>
      </c>
      <c r="E1261">
        <v>15.1289465850029</v>
      </c>
    </row>
    <row r="1262" spans="1:5">
      <c r="A1262" s="7">
        <v>41296</v>
      </c>
      <c r="B1262">
        <f>INDEX('[4]Fed Funds rate'!B:B,MATCH('Figure 3.F.1.Panel 2'!A1262,'[4]Fed Funds rate'!A:A,0))</f>
        <v>0.14000000000000001</v>
      </c>
      <c r="C1262">
        <v>-671.52</v>
      </c>
      <c r="D1262">
        <f>INDEX([4]Treasury!B:B,MATCH('Figure 3.F.1.Panel 2'!A1262,[4]Treasury!A:A,0))</f>
        <v>1.86</v>
      </c>
      <c r="E1262">
        <v>15.158524331042701</v>
      </c>
    </row>
    <row r="1263" spans="1:5">
      <c r="A1263" s="7">
        <v>41297</v>
      </c>
      <c r="B1263">
        <f>INDEX('[4]Fed Funds rate'!B:B,MATCH('Figure 3.F.1.Panel 2'!A1263,'[4]Fed Funds rate'!A:A,0))</f>
        <v>0.13</v>
      </c>
      <c r="C1263">
        <v>-672.25</v>
      </c>
      <c r="D1263">
        <f>INDEX([4]Treasury!B:B,MATCH('Figure 3.F.1.Panel 2'!A1263,[4]Treasury!A:A,0))</f>
        <v>1.86</v>
      </c>
      <c r="E1263">
        <v>15.2475978931021</v>
      </c>
    </row>
    <row r="1264" spans="1:5">
      <c r="A1264" s="7">
        <v>41298</v>
      </c>
      <c r="B1264">
        <f>INDEX('[4]Fed Funds rate'!B:B,MATCH('Figure 3.F.1.Panel 2'!A1264,'[4]Fed Funds rate'!A:A,0))</f>
        <v>0.15</v>
      </c>
      <c r="C1264">
        <v>-672.56</v>
      </c>
      <c r="D1264">
        <f>INDEX([4]Treasury!B:B,MATCH('Figure 3.F.1.Panel 2'!A1264,[4]Treasury!A:A,0))</f>
        <v>1.88</v>
      </c>
      <c r="E1264">
        <v>15.274125649844301</v>
      </c>
    </row>
    <row r="1265" spans="1:5">
      <c r="A1265" s="7">
        <v>41299</v>
      </c>
      <c r="B1265">
        <f>INDEX('[4]Fed Funds rate'!B:B,MATCH('Figure 3.F.1.Panel 2'!A1265,'[4]Fed Funds rate'!A:A,0))</f>
        <v>0.14000000000000001</v>
      </c>
      <c r="C1265">
        <v>-671.4</v>
      </c>
      <c r="D1265">
        <f>INDEX([4]Treasury!B:B,MATCH('Figure 3.F.1.Panel 2'!A1265,[4]Treasury!A:A,0))</f>
        <v>1.98</v>
      </c>
      <c r="E1265">
        <v>15.081926594289101</v>
      </c>
    </row>
    <row r="1266" spans="1:5">
      <c r="A1266" s="7">
        <v>41302</v>
      </c>
      <c r="B1266">
        <f>INDEX('[4]Fed Funds rate'!B:B,MATCH('Figure 3.F.1.Panel 2'!A1266,'[4]Fed Funds rate'!A:A,0))</f>
        <v>0.14000000000000001</v>
      </c>
      <c r="C1266">
        <v>-669.41</v>
      </c>
      <c r="D1266">
        <f>INDEX([4]Treasury!B:B,MATCH('Figure 3.F.1.Panel 2'!A1266,[4]Treasury!A:A,0))</f>
        <v>2</v>
      </c>
      <c r="E1266">
        <v>14.7655166379215</v>
      </c>
    </row>
    <row r="1267" spans="1:5">
      <c r="A1267" s="7">
        <v>41303</v>
      </c>
      <c r="B1267">
        <f>INDEX('[4]Fed Funds rate'!B:B,MATCH('Figure 3.F.1.Panel 2'!A1267,'[4]Fed Funds rate'!A:A,0))</f>
        <v>0.12</v>
      </c>
      <c r="C1267">
        <v>-668.56</v>
      </c>
      <c r="D1267">
        <f>INDEX([4]Treasury!B:B,MATCH('Figure 3.F.1.Panel 2'!A1267,[4]Treasury!A:A,0))</f>
        <v>2.0299999999999998</v>
      </c>
      <c r="E1267">
        <v>14.6188848064787</v>
      </c>
    </row>
    <row r="1268" spans="1:5">
      <c r="A1268" s="7">
        <v>41304</v>
      </c>
      <c r="B1268">
        <f>INDEX('[4]Fed Funds rate'!B:B,MATCH('Figure 3.F.1.Panel 2'!A1268,'[4]Fed Funds rate'!A:A,0))</f>
        <v>0.12</v>
      </c>
      <c r="C1268">
        <v>-664.8</v>
      </c>
      <c r="D1268">
        <f>INDEX([4]Treasury!B:B,MATCH('Figure 3.F.1.Panel 2'!A1268,[4]Treasury!A:A,0))</f>
        <v>2.0299999999999998</v>
      </c>
      <c r="E1268">
        <v>14.0353215169376</v>
      </c>
    </row>
    <row r="1269" spans="1:5">
      <c r="A1269" s="7">
        <v>41305</v>
      </c>
      <c r="B1269">
        <f>INDEX('[4]Fed Funds rate'!B:B,MATCH('Figure 3.F.1.Panel 2'!A1269,'[4]Fed Funds rate'!A:A,0))</f>
        <v>0.15</v>
      </c>
      <c r="C1269">
        <v>-662.54</v>
      </c>
      <c r="D1269">
        <f>INDEX([4]Treasury!B:B,MATCH('Figure 3.F.1.Panel 2'!A1269,[4]Treasury!A:A,0))</f>
        <v>2.02</v>
      </c>
      <c r="E1269">
        <v>13.675218013197901</v>
      </c>
    </row>
    <row r="1270" spans="1:5">
      <c r="A1270" s="7">
        <v>41306</v>
      </c>
      <c r="B1270">
        <f>INDEX('[4]Fed Funds rate'!B:B,MATCH('Figure 3.F.1.Panel 2'!A1270,'[4]Fed Funds rate'!A:A,0))</f>
        <v>0.14000000000000001</v>
      </c>
      <c r="C1270">
        <v>-662.46</v>
      </c>
      <c r="D1270">
        <f>INDEX([4]Treasury!B:B,MATCH('Figure 3.F.1.Panel 2'!A1270,[4]Treasury!A:A,0))</f>
        <v>2.04</v>
      </c>
      <c r="E1270">
        <v>13.643570637723499</v>
      </c>
    </row>
    <row r="1271" spans="1:5">
      <c r="A1271" s="7">
        <v>41309</v>
      </c>
      <c r="B1271">
        <f>INDEX('[4]Fed Funds rate'!B:B,MATCH('Figure 3.F.1.Panel 2'!A1271,'[4]Fed Funds rate'!A:A,0))</f>
        <v>0.13</v>
      </c>
      <c r="C1271">
        <v>-660.62</v>
      </c>
      <c r="D1271">
        <f>INDEX([4]Treasury!B:B,MATCH('Figure 3.F.1.Panel 2'!A1271,[4]Treasury!A:A,0))</f>
        <v>2</v>
      </c>
      <c r="E1271">
        <v>13.345860252447601</v>
      </c>
    </row>
    <row r="1272" spans="1:5">
      <c r="A1272" s="7">
        <v>41310</v>
      </c>
      <c r="B1272">
        <f>INDEX('[4]Fed Funds rate'!B:B,MATCH('Figure 3.F.1.Panel 2'!A1272,'[4]Fed Funds rate'!A:A,0))</f>
        <v>0.13</v>
      </c>
      <c r="C1272">
        <v>-660.27</v>
      </c>
      <c r="D1272">
        <f>INDEX([4]Treasury!B:B,MATCH('Figure 3.F.1.Panel 2'!A1272,[4]Treasury!A:A,0))</f>
        <v>2.04</v>
      </c>
      <c r="E1272">
        <v>13.2732949476601</v>
      </c>
    </row>
    <row r="1273" spans="1:5">
      <c r="A1273" s="7">
        <v>41311</v>
      </c>
      <c r="B1273">
        <f>INDEX('[4]Fed Funds rate'!B:B,MATCH('Figure 3.F.1.Panel 2'!A1273,'[4]Fed Funds rate'!A:A,0))</f>
        <v>0.13</v>
      </c>
      <c r="C1273">
        <v>-661.03</v>
      </c>
      <c r="D1273">
        <f>INDEX([4]Treasury!B:B,MATCH('Figure 3.F.1.Panel 2'!A1273,[4]Treasury!A:A,0))</f>
        <v>2</v>
      </c>
      <c r="E1273">
        <v>13.3687630351533</v>
      </c>
    </row>
    <row r="1274" spans="1:5">
      <c r="A1274" s="7">
        <v>41312</v>
      </c>
      <c r="B1274">
        <f>INDEX('[4]Fed Funds rate'!B:B,MATCH('Figure 3.F.1.Panel 2'!A1274,'[4]Fed Funds rate'!A:A,0))</f>
        <v>0.13</v>
      </c>
      <c r="C1274">
        <v>-662.7</v>
      </c>
      <c r="D1274">
        <f>INDEX([4]Treasury!B:B,MATCH('Figure 3.F.1.Panel 2'!A1274,[4]Treasury!A:A,0))</f>
        <v>1.99</v>
      </c>
      <c r="E1274">
        <v>13.601510926294401</v>
      </c>
    </row>
    <row r="1275" spans="1:5">
      <c r="A1275" s="7">
        <v>41313</v>
      </c>
      <c r="B1275">
        <f>INDEX('[4]Fed Funds rate'!B:B,MATCH('Figure 3.F.1.Panel 2'!A1275,'[4]Fed Funds rate'!A:A,0))</f>
        <v>0.14000000000000001</v>
      </c>
      <c r="C1275">
        <v>-663.65</v>
      </c>
      <c r="D1275">
        <f>INDEX([4]Treasury!B:B,MATCH('Figure 3.F.1.Panel 2'!A1275,[4]Treasury!A:A,0))</f>
        <v>1.99</v>
      </c>
      <c r="E1275">
        <v>13.725192253215999</v>
      </c>
    </row>
    <row r="1276" spans="1:5">
      <c r="A1276" s="7">
        <v>41316</v>
      </c>
      <c r="B1276">
        <f>INDEX('[4]Fed Funds rate'!B:B,MATCH('Figure 3.F.1.Panel 2'!A1276,'[4]Fed Funds rate'!A:A,0))</f>
        <v>0.14000000000000001</v>
      </c>
      <c r="C1276">
        <v>-663.81</v>
      </c>
      <c r="D1276">
        <f>INDEX([4]Treasury!B:B,MATCH('Figure 3.F.1.Panel 2'!A1276,[4]Treasury!A:A,0))</f>
        <v>1.99</v>
      </c>
      <c r="E1276">
        <v>13.7297300578759</v>
      </c>
    </row>
    <row r="1277" spans="1:5">
      <c r="A1277" s="7">
        <v>41317</v>
      </c>
      <c r="B1277">
        <f>INDEX('[4]Fed Funds rate'!B:B,MATCH('Figure 3.F.1.Panel 2'!A1277,'[4]Fed Funds rate'!A:A,0))</f>
        <v>0.13</v>
      </c>
      <c r="C1277">
        <v>-661.92</v>
      </c>
      <c r="D1277">
        <f>INDEX([4]Treasury!B:B,MATCH('Figure 3.F.1.Panel 2'!A1277,[4]Treasury!A:A,0))</f>
        <v>2.02</v>
      </c>
      <c r="E1277">
        <v>13.425036138906099</v>
      </c>
    </row>
    <row r="1278" spans="1:5">
      <c r="A1278" s="7">
        <v>41318</v>
      </c>
      <c r="B1278">
        <f>INDEX('[4]Fed Funds rate'!B:B,MATCH('Figure 3.F.1.Panel 2'!A1278,'[4]Fed Funds rate'!A:A,0))</f>
        <v>0.14000000000000001</v>
      </c>
      <c r="C1278">
        <v>-661.51</v>
      </c>
      <c r="D1278">
        <f>INDEX([4]Treasury!B:B,MATCH('Figure 3.F.1.Panel 2'!A1278,[4]Treasury!A:A,0))</f>
        <v>2.0499999999999998</v>
      </c>
      <c r="E1278">
        <v>13.343508720672499</v>
      </c>
    </row>
    <row r="1279" spans="1:5">
      <c r="A1279" s="7">
        <v>41319</v>
      </c>
      <c r="B1279">
        <f>INDEX('[4]Fed Funds rate'!B:B,MATCH('Figure 3.F.1.Panel 2'!A1279,'[4]Fed Funds rate'!A:A,0))</f>
        <v>0.14000000000000001</v>
      </c>
      <c r="C1279">
        <v>-661.86</v>
      </c>
      <c r="D1279">
        <f>INDEX([4]Treasury!B:B,MATCH('Figure 3.F.1.Panel 2'!A1279,[4]Treasury!A:A,0))</f>
        <v>2</v>
      </c>
      <c r="E1279">
        <v>13.376837363687899</v>
      </c>
    </row>
    <row r="1280" spans="1:5">
      <c r="A1280" s="7">
        <v>41320</v>
      </c>
      <c r="B1280">
        <f>INDEX('[4]Fed Funds rate'!B:B,MATCH('Figure 3.F.1.Panel 2'!A1280,'[4]Fed Funds rate'!A:A,0))</f>
        <v>0.16</v>
      </c>
      <c r="C1280">
        <v>-661.63</v>
      </c>
      <c r="D1280">
        <f>INDEX([4]Treasury!B:B,MATCH('Figure 3.F.1.Panel 2'!A1280,[4]Treasury!A:A,0))</f>
        <v>2.0099999999999998</v>
      </c>
      <c r="E1280">
        <v>13.322514743868201</v>
      </c>
    </row>
    <row r="1281" spans="1:5">
      <c r="A1281" s="7">
        <v>41324</v>
      </c>
      <c r="B1281">
        <f>INDEX('[4]Fed Funds rate'!B:B,MATCH('Figure 3.F.1.Panel 2'!A1281,'[4]Fed Funds rate'!A:A,0))</f>
        <v>0.15</v>
      </c>
      <c r="C1281">
        <v>-661.72</v>
      </c>
      <c r="D1281">
        <f>INDEX([4]Treasury!B:B,MATCH('Figure 3.F.1.Panel 2'!A1281,[4]Treasury!A:A,0))</f>
        <v>2.0299999999999998</v>
      </c>
      <c r="E1281">
        <v>13.316551148218799</v>
      </c>
    </row>
    <row r="1282" spans="1:5">
      <c r="A1282" s="7">
        <v>41325</v>
      </c>
      <c r="B1282">
        <f>INDEX('[4]Fed Funds rate'!B:B,MATCH('Figure 3.F.1.Panel 2'!A1282,'[4]Fed Funds rate'!A:A,0))</f>
        <v>0.15</v>
      </c>
      <c r="C1282">
        <v>-660.22</v>
      </c>
      <c r="D1282">
        <f>INDEX([4]Treasury!B:B,MATCH('Figure 3.F.1.Panel 2'!A1282,[4]Treasury!A:A,0))</f>
        <v>2.02</v>
      </c>
      <c r="E1282">
        <v>13.070047005740699</v>
      </c>
    </row>
    <row r="1283" spans="1:5">
      <c r="A1283" s="7">
        <v>41326</v>
      </c>
      <c r="B1283">
        <f>INDEX('[4]Fed Funds rate'!B:B,MATCH('Figure 3.F.1.Panel 2'!A1283,'[4]Fed Funds rate'!A:A,0))</f>
        <v>0.16</v>
      </c>
      <c r="C1283">
        <v>-658.81</v>
      </c>
      <c r="D1283">
        <f>INDEX([4]Treasury!B:B,MATCH('Figure 3.F.1.Panel 2'!A1283,[4]Treasury!A:A,0))</f>
        <v>1.99</v>
      </c>
      <c r="E1283">
        <v>12.836689195383601</v>
      </c>
    </row>
    <row r="1284" spans="1:5">
      <c r="A1284" s="7">
        <v>41327</v>
      </c>
      <c r="B1284">
        <f>INDEX('[4]Fed Funds rate'!B:B,MATCH('Figure 3.F.1.Panel 2'!A1284,'[4]Fed Funds rate'!A:A,0))</f>
        <v>0.16</v>
      </c>
      <c r="C1284">
        <v>-659.14</v>
      </c>
      <c r="D1284">
        <f>INDEX([4]Treasury!B:B,MATCH('Figure 3.F.1.Panel 2'!A1284,[4]Treasury!A:A,0))</f>
        <v>1.97</v>
      </c>
      <c r="E1284">
        <v>12.8672032997776</v>
      </c>
    </row>
    <row r="1285" spans="1:5">
      <c r="A1285" s="7">
        <v>41330</v>
      </c>
      <c r="B1285">
        <f>INDEX('[4]Fed Funds rate'!B:B,MATCH('Figure 3.F.1.Panel 2'!A1285,'[4]Fed Funds rate'!A:A,0))</f>
        <v>0.15</v>
      </c>
      <c r="C1285">
        <v>-660.55</v>
      </c>
      <c r="D1285">
        <f>INDEX([4]Treasury!B:B,MATCH('Figure 3.F.1.Panel 2'!A1285,[4]Treasury!A:A,0))</f>
        <v>1.88</v>
      </c>
      <c r="E1285">
        <v>13.0613268506194</v>
      </c>
    </row>
    <row r="1286" spans="1:5">
      <c r="A1286" s="7">
        <v>41331</v>
      </c>
      <c r="B1286">
        <f>INDEX('[4]Fed Funds rate'!B:B,MATCH('Figure 3.F.1.Panel 2'!A1286,'[4]Fed Funds rate'!A:A,0))</f>
        <v>0.14000000000000001</v>
      </c>
      <c r="C1286">
        <v>-661.03</v>
      </c>
      <c r="D1286">
        <f>INDEX([4]Treasury!B:B,MATCH('Figure 3.F.1.Panel 2'!A1286,[4]Treasury!A:A,0))</f>
        <v>1.88</v>
      </c>
      <c r="E1286">
        <v>13.114404691441001</v>
      </c>
    </row>
    <row r="1287" spans="1:5">
      <c r="A1287" s="7">
        <v>41332</v>
      </c>
      <c r="B1287">
        <f>INDEX('[4]Fed Funds rate'!B:B,MATCH('Figure 3.F.1.Panel 2'!A1287,'[4]Fed Funds rate'!A:A,0))</f>
        <v>0.14000000000000001</v>
      </c>
      <c r="C1287">
        <v>-661.7</v>
      </c>
      <c r="D1287">
        <f>INDEX([4]Treasury!B:B,MATCH('Figure 3.F.1.Panel 2'!A1287,[4]Treasury!A:A,0))</f>
        <v>1.91</v>
      </c>
      <c r="E1287">
        <v>13.1961484379047</v>
      </c>
    </row>
    <row r="1288" spans="1:5">
      <c r="A1288" s="7">
        <v>41333</v>
      </c>
      <c r="B1288">
        <f>INDEX('[4]Fed Funds rate'!B:B,MATCH('Figure 3.F.1.Panel 2'!A1288,'[4]Fed Funds rate'!A:A,0))</f>
        <v>0.14000000000000001</v>
      </c>
      <c r="C1288">
        <v>-661.6</v>
      </c>
      <c r="D1288">
        <f>INDEX([4]Treasury!B:B,MATCH('Figure 3.F.1.Panel 2'!A1288,[4]Treasury!A:A,0))</f>
        <v>1.89</v>
      </c>
      <c r="E1288">
        <v>13.1614734037398</v>
      </c>
    </row>
    <row r="1289" spans="1:5">
      <c r="A1289" s="7">
        <v>41334</v>
      </c>
      <c r="B1289">
        <f>INDEX('[4]Fed Funds rate'!B:B,MATCH('Figure 3.F.1.Panel 2'!A1289,'[4]Fed Funds rate'!A:A,0))</f>
        <v>0.14000000000000001</v>
      </c>
      <c r="C1289">
        <v>-662.4</v>
      </c>
      <c r="D1289">
        <f>INDEX([4]Treasury!B:B,MATCH('Figure 3.F.1.Panel 2'!A1289,[4]Treasury!A:A,0))</f>
        <v>1.86</v>
      </c>
      <c r="E1289">
        <v>13.262758628869101</v>
      </c>
    </row>
    <row r="1290" spans="1:5">
      <c r="A1290" s="7">
        <v>41337</v>
      </c>
      <c r="B1290">
        <f>INDEX('[4]Fed Funds rate'!B:B,MATCH('Figure 3.F.1.Panel 2'!A1290,'[4]Fed Funds rate'!A:A,0))</f>
        <v>0.16</v>
      </c>
      <c r="C1290">
        <v>-662.9</v>
      </c>
      <c r="D1290">
        <f>INDEX([4]Treasury!B:B,MATCH('Figure 3.F.1.Panel 2'!A1290,[4]Treasury!A:A,0))</f>
        <v>1.88</v>
      </c>
      <c r="E1290">
        <v>13.3186531281036</v>
      </c>
    </row>
    <row r="1291" spans="1:5">
      <c r="A1291" s="7">
        <v>41338</v>
      </c>
      <c r="B1291">
        <f>INDEX('[4]Fed Funds rate'!B:B,MATCH('Figure 3.F.1.Panel 2'!A1291,'[4]Fed Funds rate'!A:A,0))</f>
        <v>0.15</v>
      </c>
      <c r="C1291">
        <v>-663.55</v>
      </c>
      <c r="D1291">
        <f>INDEX([4]Treasury!B:B,MATCH('Figure 3.F.1.Panel 2'!A1291,[4]Treasury!A:A,0))</f>
        <v>1.9</v>
      </c>
      <c r="E1291">
        <v>13.397099566279</v>
      </c>
    </row>
    <row r="1292" spans="1:5">
      <c r="A1292" s="7">
        <v>41339</v>
      </c>
      <c r="B1292">
        <f>INDEX('[4]Fed Funds rate'!B:B,MATCH('Figure 3.F.1.Panel 2'!A1292,'[4]Fed Funds rate'!A:A,0))</f>
        <v>0.15</v>
      </c>
      <c r="C1292">
        <v>-662.76</v>
      </c>
      <c r="D1292">
        <f>INDEX([4]Treasury!B:B,MATCH('Figure 3.F.1.Panel 2'!A1292,[4]Treasury!A:A,0))</f>
        <v>1.95</v>
      </c>
      <c r="E1292">
        <v>13.258413115971999</v>
      </c>
    </row>
    <row r="1293" spans="1:5">
      <c r="A1293" s="7">
        <v>41340</v>
      </c>
      <c r="B1293">
        <f>INDEX('[4]Fed Funds rate'!B:B,MATCH('Figure 3.F.1.Panel 2'!A1293,'[4]Fed Funds rate'!A:A,0))</f>
        <v>0.16</v>
      </c>
      <c r="C1293">
        <v>-660.94</v>
      </c>
      <c r="D1293">
        <f>INDEX([4]Treasury!B:B,MATCH('Figure 3.F.1.Panel 2'!A1293,[4]Treasury!A:A,0))</f>
        <v>2</v>
      </c>
      <c r="E1293">
        <v>12.9638678247871</v>
      </c>
    </row>
    <row r="1294" spans="1:5">
      <c r="A1294" s="7">
        <v>41341</v>
      </c>
      <c r="B1294">
        <f>INDEX('[4]Fed Funds rate'!B:B,MATCH('Figure 3.F.1.Panel 2'!A1294,'[4]Fed Funds rate'!A:A,0))</f>
        <v>0.15</v>
      </c>
      <c r="C1294">
        <v>-659.3</v>
      </c>
      <c r="D1294">
        <f>INDEX([4]Treasury!B:B,MATCH('Figure 3.F.1.Panel 2'!A1294,[4]Treasury!A:A,0))</f>
        <v>2.06</v>
      </c>
      <c r="E1294">
        <v>12.695870274960299</v>
      </c>
    </row>
    <row r="1295" spans="1:5">
      <c r="A1295" s="7">
        <v>41344</v>
      </c>
      <c r="B1295">
        <f>INDEX('[4]Fed Funds rate'!B:B,MATCH('Figure 3.F.1.Panel 2'!A1295,'[4]Fed Funds rate'!A:A,0))</f>
        <v>0.16</v>
      </c>
      <c r="C1295">
        <v>-658.84</v>
      </c>
      <c r="D1295">
        <f>INDEX([4]Treasury!B:B,MATCH('Figure 3.F.1.Panel 2'!A1295,[4]Treasury!A:A,0))</f>
        <v>2.0699999999999998</v>
      </c>
      <c r="E1295">
        <v>12.6065178044327</v>
      </c>
    </row>
    <row r="1296" spans="1:5">
      <c r="A1296" s="7">
        <v>41345</v>
      </c>
      <c r="B1296">
        <f>INDEX('[4]Fed Funds rate'!B:B,MATCH('Figure 3.F.1.Panel 2'!A1296,'[4]Fed Funds rate'!A:A,0))</f>
        <v>0.15</v>
      </c>
      <c r="C1296">
        <v>-660.3</v>
      </c>
      <c r="D1296">
        <f>INDEX([4]Treasury!B:B,MATCH('Figure 3.F.1.Panel 2'!A1296,[4]Treasury!A:A,0))</f>
        <v>2.0299999999999998</v>
      </c>
      <c r="E1296">
        <v>12.8083176776868</v>
      </c>
    </row>
    <row r="1297" spans="1:5">
      <c r="A1297" s="7">
        <v>41346</v>
      </c>
      <c r="B1297">
        <f>INDEX('[4]Fed Funds rate'!B:B,MATCH('Figure 3.F.1.Panel 2'!A1297,'[4]Fed Funds rate'!A:A,0))</f>
        <v>0.14000000000000001</v>
      </c>
      <c r="C1297">
        <v>-659.34</v>
      </c>
      <c r="D1297">
        <f>INDEX([4]Treasury!B:B,MATCH('Figure 3.F.1.Panel 2'!A1297,[4]Treasury!A:A,0))</f>
        <v>2.04</v>
      </c>
      <c r="E1297">
        <v>12.6432674660121</v>
      </c>
    </row>
    <row r="1298" spans="1:5">
      <c r="A1298" s="7">
        <v>41347</v>
      </c>
      <c r="B1298">
        <f>INDEX('[4]Fed Funds rate'!B:B,MATCH('Figure 3.F.1.Panel 2'!A1298,'[4]Fed Funds rate'!A:A,0))</f>
        <v>0.15</v>
      </c>
      <c r="C1298">
        <v>-659.1</v>
      </c>
      <c r="D1298">
        <f>INDEX([4]Treasury!B:B,MATCH('Figure 3.F.1.Panel 2'!A1298,[4]Treasury!A:A,0))</f>
        <v>2.04</v>
      </c>
      <c r="E1298">
        <v>12.587305438260699</v>
      </c>
    </row>
    <row r="1299" spans="1:5">
      <c r="A1299" s="7">
        <v>41348</v>
      </c>
      <c r="B1299">
        <f>INDEX('[4]Fed Funds rate'!B:B,MATCH('Figure 3.F.1.Panel 2'!A1299,'[4]Fed Funds rate'!A:A,0))</f>
        <v>0.16</v>
      </c>
      <c r="C1299">
        <v>-658.52</v>
      </c>
      <c r="D1299">
        <f>INDEX([4]Treasury!B:B,MATCH('Figure 3.F.1.Panel 2'!A1299,[4]Treasury!A:A,0))</f>
        <v>2.0099999999999998</v>
      </c>
      <c r="E1299">
        <v>12.479713141165499</v>
      </c>
    </row>
    <row r="1300" spans="1:5">
      <c r="A1300" s="7">
        <v>41351</v>
      </c>
      <c r="B1300">
        <f>INDEX('[4]Fed Funds rate'!B:B,MATCH('Figure 3.F.1.Panel 2'!A1300,'[4]Fed Funds rate'!A:A,0))</f>
        <v>0.16</v>
      </c>
      <c r="C1300">
        <v>-658.3</v>
      </c>
      <c r="D1300">
        <f>INDEX([4]Treasury!B:B,MATCH('Figure 3.F.1.Panel 2'!A1300,[4]Treasury!A:A,0))</f>
        <v>1.96</v>
      </c>
      <c r="E1300">
        <v>12.4267451374158</v>
      </c>
    </row>
    <row r="1301" spans="1:5">
      <c r="A1301" s="7">
        <v>41352</v>
      </c>
      <c r="B1301">
        <f>INDEX('[4]Fed Funds rate'!B:B,MATCH('Figure 3.F.1.Panel 2'!A1301,'[4]Fed Funds rate'!A:A,0))</f>
        <v>0.15</v>
      </c>
      <c r="C1301">
        <v>-656.9</v>
      </c>
      <c r="D1301">
        <f>INDEX([4]Treasury!B:B,MATCH('Figure 3.F.1.Panel 2'!A1301,[4]Treasury!A:A,0))</f>
        <v>1.92</v>
      </c>
      <c r="E1301">
        <v>12.1942961031219</v>
      </c>
    </row>
    <row r="1302" spans="1:5">
      <c r="A1302" s="7">
        <v>41353</v>
      </c>
      <c r="B1302">
        <f>INDEX('[4]Fed Funds rate'!B:B,MATCH('Figure 3.F.1.Panel 2'!A1302,'[4]Fed Funds rate'!A:A,0))</f>
        <v>0.15</v>
      </c>
      <c r="C1302">
        <v>-657.05</v>
      </c>
      <c r="D1302">
        <f>INDEX([4]Treasury!B:B,MATCH('Figure 3.F.1.Panel 2'!A1302,[4]Treasury!A:A,0))</f>
        <v>1.96</v>
      </c>
      <c r="E1302">
        <v>12.1975750422244</v>
      </c>
    </row>
    <row r="1303" spans="1:5">
      <c r="A1303" s="7">
        <v>41354</v>
      </c>
      <c r="B1303">
        <f>INDEX('[4]Fed Funds rate'!B:B,MATCH('Figure 3.F.1.Panel 2'!A1303,'[4]Fed Funds rate'!A:A,0))</f>
        <v>0.16</v>
      </c>
      <c r="C1303">
        <v>-656.94</v>
      </c>
      <c r="D1303">
        <f>INDEX([4]Treasury!B:B,MATCH('Figure 3.F.1.Panel 2'!A1303,[4]Treasury!A:A,0))</f>
        <v>1.95</v>
      </c>
      <c r="E1303">
        <v>12.1612797616493</v>
      </c>
    </row>
    <row r="1304" spans="1:5">
      <c r="A1304" s="7">
        <v>41355</v>
      </c>
      <c r="B1304">
        <f>INDEX('[4]Fed Funds rate'!B:B,MATCH('Figure 3.F.1.Panel 2'!A1304,'[4]Fed Funds rate'!A:A,0))</f>
        <v>0.15</v>
      </c>
      <c r="C1304">
        <v>-656.65</v>
      </c>
      <c r="D1304">
        <f>INDEX([4]Treasury!B:B,MATCH('Figure 3.F.1.Panel 2'!A1304,[4]Treasury!A:A,0))</f>
        <v>1.93</v>
      </c>
      <c r="E1304">
        <v>12.097574167883</v>
      </c>
    </row>
    <row r="1305" spans="1:5">
      <c r="A1305" s="7">
        <v>41358</v>
      </c>
      <c r="B1305">
        <f>INDEX('[4]Fed Funds rate'!B:B,MATCH('Figure 3.F.1.Panel 2'!A1305,'[4]Fed Funds rate'!A:A,0))</f>
        <v>0.15</v>
      </c>
      <c r="C1305">
        <v>-656.98</v>
      </c>
      <c r="D1305">
        <f>INDEX([4]Treasury!B:B,MATCH('Figure 3.F.1.Panel 2'!A1305,[4]Treasury!A:A,0))</f>
        <v>1.93</v>
      </c>
      <c r="E1305">
        <v>12.1282654390566</v>
      </c>
    </row>
    <row r="1306" spans="1:5">
      <c r="A1306" s="7">
        <v>41359</v>
      </c>
      <c r="B1306">
        <f>INDEX('[4]Fed Funds rate'!B:B,MATCH('Figure 3.F.1.Panel 2'!A1306,'[4]Fed Funds rate'!A:A,0))</f>
        <v>0.14000000000000001</v>
      </c>
      <c r="C1306">
        <v>-656.95</v>
      </c>
      <c r="D1306">
        <f>INDEX([4]Treasury!B:B,MATCH('Figure 3.F.1.Panel 2'!A1306,[4]Treasury!A:A,0))</f>
        <v>1.92</v>
      </c>
      <c r="E1306">
        <v>12.104148396010901</v>
      </c>
    </row>
    <row r="1307" spans="1:5">
      <c r="A1307" s="7">
        <v>41360</v>
      </c>
      <c r="B1307">
        <f>INDEX('[4]Fed Funds rate'!B:B,MATCH('Figure 3.F.1.Panel 2'!A1307,'[4]Fed Funds rate'!A:A,0))</f>
        <v>0.12</v>
      </c>
      <c r="C1307">
        <v>-656.42</v>
      </c>
      <c r="D1307">
        <f>INDEX([4]Treasury!B:B,MATCH('Figure 3.F.1.Panel 2'!A1307,[4]Treasury!A:A,0))</f>
        <v>1.87</v>
      </c>
      <c r="E1307">
        <v>12.003889993683099</v>
      </c>
    </row>
    <row r="1308" spans="1:5">
      <c r="A1308" s="7">
        <v>41361</v>
      </c>
      <c r="B1308">
        <f>INDEX('[4]Fed Funds rate'!B:B,MATCH('Figure 3.F.1.Panel 2'!A1308,'[4]Fed Funds rate'!A:A,0))</f>
        <v>0.13</v>
      </c>
      <c r="C1308">
        <v>-656.62</v>
      </c>
      <c r="D1308">
        <f>INDEX([4]Treasury!B:B,MATCH('Figure 3.F.1.Panel 2'!A1308,[4]Treasury!A:A,0))</f>
        <v>1.87</v>
      </c>
      <c r="E1308">
        <v>12.0148042581824</v>
      </c>
    </row>
    <row r="1309" spans="1:5">
      <c r="A1309" s="7">
        <v>41365</v>
      </c>
      <c r="B1309">
        <f>INDEX('[4]Fed Funds rate'!B:B,MATCH('Figure 3.F.1.Panel 2'!A1309,'[4]Fed Funds rate'!A:A,0))</f>
        <v>0.16</v>
      </c>
      <c r="C1309">
        <v>-656.76</v>
      </c>
      <c r="D1309">
        <f>INDEX([4]Treasury!B:B,MATCH('Figure 3.F.1.Panel 2'!A1309,[4]Treasury!A:A,0))</f>
        <v>1.86</v>
      </c>
      <c r="E1309">
        <v>12.0165745041596</v>
      </c>
    </row>
    <row r="1310" spans="1:5">
      <c r="A1310" s="7">
        <v>41366</v>
      </c>
      <c r="B1310">
        <f>INDEX('[4]Fed Funds rate'!B:B,MATCH('Figure 3.F.1.Panel 2'!A1310,'[4]Fed Funds rate'!A:A,0))</f>
        <v>0.15</v>
      </c>
      <c r="C1310">
        <v>-658.21</v>
      </c>
      <c r="D1310">
        <f>INDEX([4]Treasury!B:B,MATCH('Figure 3.F.1.Panel 2'!A1310,[4]Treasury!A:A,0))</f>
        <v>1.88</v>
      </c>
      <c r="E1310">
        <v>12.2175637500715</v>
      </c>
    </row>
    <row r="1311" spans="1:5">
      <c r="A1311" s="7">
        <v>41367</v>
      </c>
      <c r="B1311">
        <f>INDEX('[4]Fed Funds rate'!B:B,MATCH('Figure 3.F.1.Panel 2'!A1311,'[4]Fed Funds rate'!A:A,0))</f>
        <v>0.14000000000000001</v>
      </c>
      <c r="C1311">
        <v>-660.13</v>
      </c>
      <c r="D1311">
        <f>INDEX([4]Treasury!B:B,MATCH('Figure 3.F.1.Panel 2'!A1311,[4]Treasury!A:A,0))</f>
        <v>1.83</v>
      </c>
      <c r="E1311">
        <v>12.4892917533735</v>
      </c>
    </row>
    <row r="1312" spans="1:5">
      <c r="A1312" s="7">
        <v>41368</v>
      </c>
      <c r="B1312">
        <f>INDEX('[4]Fed Funds rate'!B:B,MATCH('Figure 3.F.1.Panel 2'!A1312,'[4]Fed Funds rate'!A:A,0))</f>
        <v>0.14000000000000001</v>
      </c>
      <c r="C1312">
        <v>-663.99</v>
      </c>
      <c r="D1312">
        <f>INDEX([4]Treasury!B:B,MATCH('Figure 3.F.1.Panel 2'!A1312,[4]Treasury!A:A,0))</f>
        <v>1.78</v>
      </c>
      <c r="E1312">
        <v>13.0527751390684</v>
      </c>
    </row>
    <row r="1313" spans="1:5">
      <c r="A1313" s="7">
        <v>41369</v>
      </c>
      <c r="B1313">
        <f>INDEX('[4]Fed Funds rate'!B:B,MATCH('Figure 3.F.1.Panel 2'!A1313,'[4]Fed Funds rate'!A:A,0))</f>
        <v>0.15</v>
      </c>
      <c r="C1313">
        <v>-669.28</v>
      </c>
      <c r="D1313">
        <f>INDEX([4]Treasury!B:B,MATCH('Figure 3.F.1.Panel 2'!A1313,[4]Treasury!A:A,0))</f>
        <v>1.72</v>
      </c>
      <c r="E1313">
        <v>13.826770602259501</v>
      </c>
    </row>
    <row r="1314" spans="1:5">
      <c r="A1314" s="7">
        <v>41372</v>
      </c>
      <c r="B1314">
        <f>INDEX('[4]Fed Funds rate'!B:B,MATCH('Figure 3.F.1.Panel 2'!A1314,'[4]Fed Funds rate'!A:A,0))</f>
        <v>0.15</v>
      </c>
      <c r="C1314">
        <v>-671.99</v>
      </c>
      <c r="D1314">
        <f>INDEX([4]Treasury!B:B,MATCH('Figure 3.F.1.Panel 2'!A1314,[4]Treasury!A:A,0))</f>
        <v>1.76</v>
      </c>
      <c r="E1314">
        <v>14.2113199855837</v>
      </c>
    </row>
    <row r="1315" spans="1:5">
      <c r="A1315" s="7">
        <v>41373</v>
      </c>
      <c r="B1315">
        <f>INDEX('[4]Fed Funds rate'!B:B,MATCH('Figure 3.F.1.Panel 2'!A1315,'[4]Fed Funds rate'!A:A,0))</f>
        <v>0.15</v>
      </c>
      <c r="C1315">
        <v>-672.65</v>
      </c>
      <c r="D1315">
        <f>INDEX([4]Treasury!B:B,MATCH('Figure 3.F.1.Panel 2'!A1315,[4]Treasury!A:A,0))</f>
        <v>1.78</v>
      </c>
      <c r="E1315">
        <v>14.289942340467</v>
      </c>
    </row>
    <row r="1316" spans="1:5">
      <c r="A1316" s="7">
        <v>41374</v>
      </c>
      <c r="B1316">
        <f>INDEX('[4]Fed Funds rate'!B:B,MATCH('Figure 3.F.1.Panel 2'!A1316,'[4]Fed Funds rate'!A:A,0))</f>
        <v>0.15</v>
      </c>
      <c r="C1316">
        <v>-672.26</v>
      </c>
      <c r="D1316">
        <f>INDEX([4]Treasury!B:B,MATCH('Figure 3.F.1.Panel 2'!A1316,[4]Treasury!A:A,0))</f>
        <v>1.84</v>
      </c>
      <c r="E1316">
        <v>14.212401302063499</v>
      </c>
    </row>
    <row r="1317" spans="1:5">
      <c r="A1317" s="7">
        <v>41375</v>
      </c>
      <c r="B1317">
        <f>INDEX('[4]Fed Funds rate'!B:B,MATCH('Figure 3.F.1.Panel 2'!A1317,'[4]Fed Funds rate'!A:A,0))</f>
        <v>0.15</v>
      </c>
      <c r="C1317">
        <v>-673.29</v>
      </c>
      <c r="D1317">
        <f>INDEX([4]Treasury!B:B,MATCH('Figure 3.F.1.Panel 2'!A1317,[4]Treasury!A:A,0))</f>
        <v>1.82</v>
      </c>
      <c r="E1317">
        <v>14.3459545891976</v>
      </c>
    </row>
    <row r="1318" spans="1:5">
      <c r="A1318" s="7">
        <v>41376</v>
      </c>
      <c r="B1318">
        <f>INDEX('[4]Fed Funds rate'!B:B,MATCH('Figure 3.F.1.Panel 2'!A1318,'[4]Fed Funds rate'!A:A,0))</f>
        <v>0.15</v>
      </c>
      <c r="C1318">
        <v>-674.4</v>
      </c>
      <c r="D1318">
        <f>INDEX([4]Treasury!B:B,MATCH('Figure 3.F.1.Panel 2'!A1318,[4]Treasury!A:A,0))</f>
        <v>1.75</v>
      </c>
      <c r="E1318">
        <v>14.4911375486531</v>
      </c>
    </row>
    <row r="1319" spans="1:5">
      <c r="A1319" s="7">
        <v>41379</v>
      </c>
      <c r="B1319">
        <f>INDEX('[4]Fed Funds rate'!B:B,MATCH('Figure 3.F.1.Panel 2'!A1319,'[4]Fed Funds rate'!A:A,0))</f>
        <v>0.15</v>
      </c>
      <c r="C1319">
        <v>-673.67</v>
      </c>
      <c r="D1319">
        <f>INDEX([4]Treasury!B:B,MATCH('Figure 3.F.1.Panel 2'!A1319,[4]Treasury!A:A,0))</f>
        <v>1.72</v>
      </c>
      <c r="E1319">
        <v>14.3632917718252</v>
      </c>
    </row>
    <row r="1320" spans="1:5">
      <c r="A1320" s="7">
        <v>41380</v>
      </c>
      <c r="B1320">
        <f>INDEX('[4]Fed Funds rate'!B:B,MATCH('Figure 3.F.1.Panel 2'!A1320,'[4]Fed Funds rate'!A:A,0))</f>
        <v>0.15</v>
      </c>
      <c r="C1320">
        <v>-670.15</v>
      </c>
      <c r="D1320">
        <f>INDEX([4]Treasury!B:B,MATCH('Figure 3.F.1.Panel 2'!A1320,[4]Treasury!A:A,0))</f>
        <v>1.75</v>
      </c>
      <c r="E1320">
        <v>13.819868705087201</v>
      </c>
    </row>
    <row r="1321" spans="1:5">
      <c r="A1321" s="7">
        <v>41381</v>
      </c>
      <c r="B1321">
        <f>INDEX('[4]Fed Funds rate'!B:B,MATCH('Figure 3.F.1.Panel 2'!A1321,'[4]Fed Funds rate'!A:A,0))</f>
        <v>0.15</v>
      </c>
      <c r="C1321">
        <v>-669.82</v>
      </c>
      <c r="D1321">
        <f>INDEX([4]Treasury!B:B,MATCH('Figure 3.F.1.Panel 2'!A1321,[4]Treasury!A:A,0))</f>
        <v>1.73</v>
      </c>
      <c r="E1321">
        <v>13.751072290670701</v>
      </c>
    </row>
    <row r="1322" spans="1:5">
      <c r="A1322" s="7">
        <v>41382</v>
      </c>
      <c r="B1322">
        <f>INDEX('[4]Fed Funds rate'!B:B,MATCH('Figure 3.F.1.Panel 2'!A1322,'[4]Fed Funds rate'!A:A,0))</f>
        <v>0.15</v>
      </c>
      <c r="C1322">
        <v>-670.01</v>
      </c>
      <c r="D1322">
        <f>INDEX([4]Treasury!B:B,MATCH('Figure 3.F.1.Panel 2'!A1322,[4]Treasury!A:A,0))</f>
        <v>1.72</v>
      </c>
      <c r="E1322">
        <v>13.7598931218681</v>
      </c>
    </row>
    <row r="1323" spans="1:5">
      <c r="A1323" s="7">
        <v>41383</v>
      </c>
      <c r="B1323">
        <f>INDEX('[4]Fed Funds rate'!B:B,MATCH('Figure 3.F.1.Panel 2'!A1323,'[4]Fed Funds rate'!A:A,0))</f>
        <v>0.15</v>
      </c>
      <c r="C1323">
        <v>-670.35</v>
      </c>
      <c r="D1323">
        <f>INDEX([4]Treasury!B:B,MATCH('Figure 3.F.1.Panel 2'!A1323,[4]Treasury!A:A,0))</f>
        <v>1.73</v>
      </c>
      <c r="E1323">
        <v>13.7910853894476</v>
      </c>
    </row>
    <row r="1324" spans="1:5">
      <c r="A1324" s="7">
        <v>41386</v>
      </c>
      <c r="B1324">
        <f>INDEX('[4]Fed Funds rate'!B:B,MATCH('Figure 3.F.1.Panel 2'!A1324,'[4]Fed Funds rate'!A:A,0))</f>
        <v>0.15</v>
      </c>
      <c r="C1324">
        <v>-670.89</v>
      </c>
      <c r="D1324">
        <f>INDEX([4]Treasury!B:B,MATCH('Figure 3.F.1.Panel 2'!A1324,[4]Treasury!A:A,0))</f>
        <v>1.72</v>
      </c>
      <c r="E1324">
        <v>13.8520681267656</v>
      </c>
    </row>
    <row r="1325" spans="1:5">
      <c r="A1325" s="7">
        <v>41387</v>
      </c>
      <c r="B1325">
        <f>INDEX('[4]Fed Funds rate'!B:B,MATCH('Figure 3.F.1.Panel 2'!A1325,'[4]Fed Funds rate'!A:A,0))</f>
        <v>0.14000000000000001</v>
      </c>
      <c r="C1325">
        <v>-672.22</v>
      </c>
      <c r="D1325">
        <f>INDEX([4]Treasury!B:B,MATCH('Figure 3.F.1.Panel 2'!A1325,[4]Treasury!A:A,0))</f>
        <v>1.74</v>
      </c>
      <c r="E1325">
        <v>14.030576841519499</v>
      </c>
    </row>
    <row r="1326" spans="1:5">
      <c r="A1326" s="7">
        <v>41388</v>
      </c>
      <c r="B1326">
        <f>INDEX('[4]Fed Funds rate'!B:B,MATCH('Figure 3.F.1.Panel 2'!A1326,'[4]Fed Funds rate'!A:A,0))</f>
        <v>0.13</v>
      </c>
      <c r="C1326">
        <v>-672.37</v>
      </c>
      <c r="D1326">
        <f>INDEX([4]Treasury!B:B,MATCH('Figure 3.F.1.Panel 2'!A1326,[4]Treasury!A:A,0))</f>
        <v>1.73</v>
      </c>
      <c r="E1326">
        <v>14.0333499157936</v>
      </c>
    </row>
    <row r="1327" spans="1:5">
      <c r="A1327" s="7">
        <v>41389</v>
      </c>
      <c r="B1327">
        <f>INDEX('[4]Fed Funds rate'!B:B,MATCH('Figure 3.F.1.Panel 2'!A1327,'[4]Fed Funds rate'!A:A,0))</f>
        <v>0.13</v>
      </c>
      <c r="C1327">
        <v>-671.76</v>
      </c>
      <c r="D1327">
        <f>INDEX([4]Treasury!B:B,MATCH('Figure 3.F.1.Panel 2'!A1327,[4]Treasury!A:A,0))</f>
        <v>1.74</v>
      </c>
      <c r="E1327">
        <v>13.9230469243917</v>
      </c>
    </row>
    <row r="1328" spans="1:5">
      <c r="A1328" s="7">
        <v>41390</v>
      </c>
      <c r="B1328">
        <f>INDEX('[4]Fed Funds rate'!B:B,MATCH('Figure 3.F.1.Panel 2'!A1328,'[4]Fed Funds rate'!A:A,0))</f>
        <v>0.13</v>
      </c>
      <c r="C1328">
        <v>-672.28</v>
      </c>
      <c r="D1328">
        <f>INDEX([4]Treasury!B:B,MATCH('Figure 3.F.1.Panel 2'!A1328,[4]Treasury!A:A,0))</f>
        <v>1.7</v>
      </c>
      <c r="E1328">
        <v>13.9808882278531</v>
      </c>
    </row>
    <row r="1329" spans="1:5">
      <c r="A1329" s="7">
        <v>41393</v>
      </c>
      <c r="B1329">
        <f>INDEX('[4]Fed Funds rate'!B:B,MATCH('Figure 3.F.1.Panel 2'!A1329,'[4]Fed Funds rate'!A:A,0))</f>
        <v>0.13</v>
      </c>
      <c r="C1329">
        <v>-673.6</v>
      </c>
      <c r="D1329">
        <f>INDEX([4]Treasury!B:B,MATCH('Figure 3.F.1.Panel 2'!A1329,[4]Treasury!A:A,0))</f>
        <v>1.7</v>
      </c>
      <c r="E1329">
        <v>14.157505735453199</v>
      </c>
    </row>
    <row r="1330" spans="1:5">
      <c r="A1330" s="7">
        <v>41394</v>
      </c>
      <c r="B1330">
        <f>INDEX('[4]Fed Funds rate'!B:B,MATCH('Figure 3.F.1.Panel 2'!A1330,'[4]Fed Funds rate'!A:A,0))</f>
        <v>0.14000000000000001</v>
      </c>
      <c r="C1330">
        <v>-675.23</v>
      </c>
      <c r="D1330">
        <f>INDEX([4]Treasury!B:B,MATCH('Figure 3.F.1.Panel 2'!A1330,[4]Treasury!A:A,0))</f>
        <v>1.7</v>
      </c>
      <c r="E1330">
        <v>14.3796606614791</v>
      </c>
    </row>
    <row r="1331" spans="1:5">
      <c r="A1331" s="7">
        <v>41395</v>
      </c>
      <c r="B1331">
        <f>INDEX('[4]Fed Funds rate'!B:B,MATCH('Figure 3.F.1.Panel 2'!A1331,'[4]Fed Funds rate'!A:A,0))</f>
        <v>0.14000000000000001</v>
      </c>
      <c r="C1331">
        <v>-676.83</v>
      </c>
      <c r="D1331">
        <f>INDEX([4]Treasury!B:B,MATCH('Figure 3.F.1.Panel 2'!A1331,[4]Treasury!A:A,0))</f>
        <v>1.66</v>
      </c>
      <c r="E1331">
        <v>14.596801126617301</v>
      </c>
    </row>
    <row r="1332" spans="1:5">
      <c r="A1332" s="7">
        <v>41396</v>
      </c>
      <c r="B1332">
        <f>INDEX('[4]Fed Funds rate'!B:B,MATCH('Figure 3.F.1.Panel 2'!A1332,'[4]Fed Funds rate'!A:A,0))</f>
        <v>0.15</v>
      </c>
      <c r="C1332">
        <v>-679.23</v>
      </c>
      <c r="D1332">
        <f>INDEX([4]Treasury!B:B,MATCH('Figure 3.F.1.Panel 2'!A1332,[4]Treasury!A:A,0))</f>
        <v>1.66</v>
      </c>
      <c r="E1332">
        <v>14.9312332087319</v>
      </c>
    </row>
    <row r="1333" spans="1:5">
      <c r="A1333" s="7">
        <v>41397</v>
      </c>
      <c r="B1333">
        <f>INDEX('[4]Fed Funds rate'!B:B,MATCH('Figure 3.F.1.Panel 2'!A1333,'[4]Fed Funds rate'!A:A,0))</f>
        <v>0.14000000000000001</v>
      </c>
      <c r="C1333">
        <v>-678.12</v>
      </c>
      <c r="D1333">
        <f>INDEX([4]Treasury!B:B,MATCH('Figure 3.F.1.Panel 2'!A1333,[4]Treasury!A:A,0))</f>
        <v>1.78</v>
      </c>
      <c r="E1333">
        <v>14.7481448690049</v>
      </c>
    </row>
    <row r="1334" spans="1:5">
      <c r="A1334" s="7">
        <v>41400</v>
      </c>
      <c r="B1334">
        <f>INDEX('[4]Fed Funds rate'!B:B,MATCH('Figure 3.F.1.Panel 2'!A1334,'[4]Fed Funds rate'!A:A,0))</f>
        <v>0.14000000000000001</v>
      </c>
      <c r="C1334">
        <v>-677.54</v>
      </c>
      <c r="D1334">
        <f>INDEX([4]Treasury!B:B,MATCH('Figure 3.F.1.Panel 2'!A1334,[4]Treasury!A:A,0))</f>
        <v>1.8</v>
      </c>
      <c r="E1334">
        <v>14.643043973783</v>
      </c>
    </row>
    <row r="1335" spans="1:5">
      <c r="A1335" s="7">
        <v>41401</v>
      </c>
      <c r="B1335">
        <f>INDEX('[4]Fed Funds rate'!B:B,MATCH('Figure 3.F.1.Panel 2'!A1335,'[4]Fed Funds rate'!A:A,0))</f>
        <v>0.12</v>
      </c>
      <c r="C1335">
        <v>-677.22</v>
      </c>
      <c r="D1335">
        <f>INDEX([4]Treasury!B:B,MATCH('Figure 3.F.1.Panel 2'!A1335,[4]Treasury!A:A,0))</f>
        <v>1.82</v>
      </c>
      <c r="E1335">
        <v>14.5762700281268</v>
      </c>
    </row>
    <row r="1336" spans="1:5">
      <c r="A1336" s="7">
        <v>41402</v>
      </c>
      <c r="B1336">
        <f>INDEX('[4]Fed Funds rate'!B:B,MATCH('Figure 3.F.1.Panel 2'!A1336,'[4]Fed Funds rate'!A:A,0))</f>
        <v>0.12</v>
      </c>
      <c r="C1336">
        <v>-677.45</v>
      </c>
      <c r="D1336">
        <f>INDEX([4]Treasury!B:B,MATCH('Figure 3.F.1.Panel 2'!A1336,[4]Treasury!A:A,0))</f>
        <v>1.81</v>
      </c>
      <c r="E1336">
        <v>14.590694140362899</v>
      </c>
    </row>
    <row r="1337" spans="1:5">
      <c r="A1337" s="7">
        <v>41403</v>
      </c>
      <c r="B1337">
        <f>INDEX('[4]Fed Funds rate'!B:B,MATCH('Figure 3.F.1.Panel 2'!A1337,'[4]Fed Funds rate'!A:A,0))</f>
        <v>0.12</v>
      </c>
      <c r="C1337">
        <v>-678.41</v>
      </c>
      <c r="D1337">
        <f>INDEX([4]Treasury!B:B,MATCH('Figure 3.F.1.Panel 2'!A1337,[4]Treasury!A:A,0))</f>
        <v>1.81</v>
      </c>
      <c r="E1337">
        <v>14.712769815105601</v>
      </c>
    </row>
    <row r="1338" spans="1:5">
      <c r="A1338" s="7">
        <v>41404</v>
      </c>
      <c r="B1338">
        <f>INDEX('[4]Fed Funds rate'!B:B,MATCH('Figure 3.F.1.Panel 2'!A1338,'[4]Fed Funds rate'!A:A,0))</f>
        <v>0.12</v>
      </c>
      <c r="C1338">
        <v>-674.09</v>
      </c>
      <c r="D1338">
        <f>INDEX([4]Treasury!B:B,MATCH('Figure 3.F.1.Panel 2'!A1338,[4]Treasury!A:A,0))</f>
        <v>1.9</v>
      </c>
      <c r="E1338">
        <v>14.054419355811801</v>
      </c>
    </row>
    <row r="1339" spans="1:5">
      <c r="A1339" s="7">
        <v>41407</v>
      </c>
      <c r="B1339">
        <f>INDEX('[4]Fed Funds rate'!B:B,MATCH('Figure 3.F.1.Panel 2'!A1339,'[4]Fed Funds rate'!A:A,0))</f>
        <v>0.12</v>
      </c>
      <c r="C1339">
        <v>-671.94</v>
      </c>
      <c r="D1339">
        <f>INDEX([4]Treasury!B:B,MATCH('Figure 3.F.1.Panel 2'!A1339,[4]Treasury!A:A,0))</f>
        <v>1.92</v>
      </c>
      <c r="E1339">
        <v>13.7154304498063</v>
      </c>
    </row>
    <row r="1340" spans="1:5">
      <c r="A1340" s="7">
        <v>41408</v>
      </c>
      <c r="B1340">
        <f>INDEX('[4]Fed Funds rate'!B:B,MATCH('Figure 3.F.1.Panel 2'!A1340,'[4]Fed Funds rate'!A:A,0))</f>
        <v>0.11</v>
      </c>
      <c r="C1340">
        <v>-671.33</v>
      </c>
      <c r="D1340">
        <f>INDEX([4]Treasury!B:B,MATCH('Figure 3.F.1.Panel 2'!A1340,[4]Treasury!A:A,0))</f>
        <v>1.96</v>
      </c>
      <c r="E1340">
        <v>13.6050772390867</v>
      </c>
    </row>
    <row r="1341" spans="1:5">
      <c r="A1341" s="7">
        <v>41409</v>
      </c>
      <c r="B1341">
        <f>INDEX('[4]Fed Funds rate'!B:B,MATCH('Figure 3.F.1.Panel 2'!A1341,'[4]Fed Funds rate'!A:A,0))</f>
        <v>0.12</v>
      </c>
      <c r="C1341">
        <v>-669.7</v>
      </c>
      <c r="D1341">
        <f>INDEX([4]Treasury!B:B,MATCH('Figure 3.F.1.Panel 2'!A1341,[4]Treasury!A:A,0))</f>
        <v>1.94</v>
      </c>
      <c r="E1341">
        <v>13.342450940409201</v>
      </c>
    </row>
    <row r="1342" spans="1:5">
      <c r="A1342" s="7">
        <v>41410</v>
      </c>
      <c r="B1342">
        <f>INDEX('[4]Fed Funds rate'!B:B,MATCH('Figure 3.F.1.Panel 2'!A1342,'[4]Fed Funds rate'!A:A,0))</f>
        <v>0.11</v>
      </c>
      <c r="C1342">
        <v>-670.71</v>
      </c>
      <c r="D1342">
        <f>INDEX([4]Treasury!B:B,MATCH('Figure 3.F.1.Panel 2'!A1342,[4]Treasury!A:A,0))</f>
        <v>1.87</v>
      </c>
      <c r="E1342">
        <v>13.473622282465699</v>
      </c>
    </row>
    <row r="1343" spans="1:5">
      <c r="A1343" s="7">
        <v>41411</v>
      </c>
      <c r="B1343">
        <f>INDEX('[4]Fed Funds rate'!B:B,MATCH('Figure 3.F.1.Panel 2'!A1343,'[4]Fed Funds rate'!A:A,0))</f>
        <v>0.1</v>
      </c>
      <c r="C1343">
        <v>-671.65</v>
      </c>
      <c r="D1343">
        <f>INDEX([4]Treasury!B:B,MATCH('Figure 3.F.1.Panel 2'!A1343,[4]Treasury!A:A,0))</f>
        <v>1.95</v>
      </c>
      <c r="E1343">
        <v>13.5941459186967</v>
      </c>
    </row>
    <row r="1344" spans="1:5">
      <c r="A1344" s="7">
        <v>41414</v>
      </c>
      <c r="B1344">
        <f>INDEX('[4]Fed Funds rate'!B:B,MATCH('Figure 3.F.1.Panel 2'!A1344,'[4]Fed Funds rate'!A:A,0))</f>
        <v>0.1</v>
      </c>
      <c r="C1344">
        <v>-669.8</v>
      </c>
      <c r="D1344">
        <f>INDEX([4]Treasury!B:B,MATCH('Figure 3.F.1.Panel 2'!A1344,[4]Treasury!A:A,0))</f>
        <v>1.97</v>
      </c>
      <c r="E1344">
        <v>13.298797178185101</v>
      </c>
    </row>
    <row r="1345" spans="1:5">
      <c r="A1345" s="7">
        <v>41415</v>
      </c>
      <c r="B1345">
        <f>INDEX('[4]Fed Funds rate'!B:B,MATCH('Figure 3.F.1.Panel 2'!A1345,'[4]Fed Funds rate'!A:A,0))</f>
        <v>0.09</v>
      </c>
      <c r="C1345">
        <v>-668.98</v>
      </c>
      <c r="D1345">
        <f>INDEX([4]Treasury!B:B,MATCH('Figure 3.F.1.Panel 2'!A1345,[4]Treasury!A:A,0))</f>
        <v>1.94</v>
      </c>
      <c r="E1345">
        <v>13.156770558388301</v>
      </c>
    </row>
    <row r="1346" spans="1:5">
      <c r="A1346" s="7">
        <v>41416</v>
      </c>
      <c r="B1346">
        <f>INDEX('[4]Fed Funds rate'!B:B,MATCH('Figure 3.F.1.Panel 2'!A1346,'[4]Fed Funds rate'!A:A,0))</f>
        <v>0.08</v>
      </c>
      <c r="C1346">
        <v>-668.77</v>
      </c>
      <c r="D1346">
        <f>INDEX([4]Treasury!B:B,MATCH('Figure 3.F.1.Panel 2'!A1346,[4]Treasury!A:A,0))</f>
        <v>2.0299999999999998</v>
      </c>
      <c r="E1346">
        <v>13.1058481526973</v>
      </c>
    </row>
    <row r="1347" spans="1:5">
      <c r="A1347" s="7">
        <v>41417</v>
      </c>
      <c r="B1347">
        <f>INDEX('[4]Fed Funds rate'!B:B,MATCH('Figure 3.F.1.Panel 2'!A1347,'[4]Fed Funds rate'!A:A,0))</f>
        <v>0.08</v>
      </c>
      <c r="C1347">
        <v>-664.37</v>
      </c>
      <c r="D1347">
        <f>INDEX([4]Treasury!B:B,MATCH('Figure 3.F.1.Panel 2'!A1347,[4]Treasury!A:A,0))</f>
        <v>2.02</v>
      </c>
      <c r="E1347">
        <v>12.426224248183299</v>
      </c>
    </row>
    <row r="1348" spans="1:5">
      <c r="A1348" s="7">
        <v>41418</v>
      </c>
      <c r="B1348">
        <f>INDEX('[4]Fed Funds rate'!B:B,MATCH('Figure 3.F.1.Panel 2'!A1348,'[4]Fed Funds rate'!A:A,0))</f>
        <v>0.09</v>
      </c>
      <c r="C1348">
        <v>-663.25</v>
      </c>
      <c r="D1348">
        <f>INDEX([4]Treasury!B:B,MATCH('Figure 3.F.1.Panel 2'!A1348,[4]Treasury!A:A,0))</f>
        <v>2.0099999999999998</v>
      </c>
      <c r="E1348">
        <v>12.2379760476201</v>
      </c>
    </row>
    <row r="1349" spans="1:5">
      <c r="A1349" s="7">
        <v>41422</v>
      </c>
      <c r="B1349">
        <f>INDEX('[4]Fed Funds rate'!B:B,MATCH('Figure 3.F.1.Panel 2'!A1349,'[4]Fed Funds rate'!A:A,0))</f>
        <v>0.09</v>
      </c>
      <c r="C1349">
        <v>-658.03</v>
      </c>
      <c r="D1349">
        <f>INDEX([4]Treasury!B:B,MATCH('Figure 3.F.1.Panel 2'!A1349,[4]Treasury!A:A,0))</f>
        <v>2.15</v>
      </c>
      <c r="E1349">
        <v>11.428304473867501</v>
      </c>
    </row>
    <row r="1350" spans="1:5">
      <c r="A1350" s="7">
        <v>41423</v>
      </c>
      <c r="B1350">
        <f>INDEX('[4]Fed Funds rate'!B:B,MATCH('Figure 3.F.1.Panel 2'!A1350,'[4]Fed Funds rate'!A:A,0))</f>
        <v>0.08</v>
      </c>
      <c r="C1350">
        <v>-651.87</v>
      </c>
      <c r="D1350">
        <f>INDEX([4]Treasury!B:B,MATCH('Figure 3.F.1.Panel 2'!A1350,[4]Treasury!A:A,0))</f>
        <v>2.13</v>
      </c>
      <c r="E1350">
        <v>10.468243769794</v>
      </c>
    </row>
    <row r="1351" spans="1:5">
      <c r="A1351" s="7">
        <v>41424</v>
      </c>
      <c r="B1351">
        <f>INDEX('[4]Fed Funds rate'!B:B,MATCH('Figure 3.F.1.Panel 2'!A1351,'[4]Fed Funds rate'!A:A,0))</f>
        <v>0.08</v>
      </c>
      <c r="C1351">
        <v>-651.29999999999995</v>
      </c>
      <c r="D1351">
        <f>INDEX([4]Treasury!B:B,MATCH('Figure 3.F.1.Panel 2'!A1351,[4]Treasury!A:A,0))</f>
        <v>2.13</v>
      </c>
      <c r="E1351">
        <v>10.3612414234538</v>
      </c>
    </row>
    <row r="1352" spans="1:5">
      <c r="A1352" s="7">
        <v>41425</v>
      </c>
      <c r="B1352">
        <f>INDEX('[4]Fed Funds rate'!B:B,MATCH('Figure 3.F.1.Panel 2'!A1352,'[4]Fed Funds rate'!A:A,0))</f>
        <v>0.09</v>
      </c>
      <c r="C1352">
        <v>-649.5</v>
      </c>
      <c r="D1352">
        <f>INDEX([4]Treasury!B:B,MATCH('Figure 3.F.1.Panel 2'!A1352,[4]Treasury!A:A,0))</f>
        <v>2.16</v>
      </c>
      <c r="E1352">
        <v>10.064965744413801</v>
      </c>
    </row>
    <row r="1353" spans="1:5">
      <c r="A1353" s="7">
        <v>41428</v>
      </c>
      <c r="B1353">
        <f>INDEX('[4]Fed Funds rate'!B:B,MATCH('Figure 3.F.1.Panel 2'!A1353,'[4]Fed Funds rate'!A:A,0))</f>
        <v>0.1</v>
      </c>
      <c r="C1353">
        <v>-646.27</v>
      </c>
      <c r="D1353">
        <f>INDEX([4]Treasury!B:B,MATCH('Figure 3.F.1.Panel 2'!A1353,[4]Treasury!A:A,0))</f>
        <v>2.13</v>
      </c>
      <c r="E1353">
        <v>9.5468973230654193</v>
      </c>
    </row>
    <row r="1354" spans="1:5">
      <c r="A1354" s="7">
        <v>41429</v>
      </c>
      <c r="B1354">
        <f>INDEX('[4]Fed Funds rate'!B:B,MATCH('Figure 3.F.1.Panel 2'!A1354,'[4]Fed Funds rate'!A:A,0))</f>
        <v>0.11</v>
      </c>
      <c r="C1354">
        <v>-646.25</v>
      </c>
      <c r="D1354">
        <f>INDEX([4]Treasury!B:B,MATCH('Figure 3.F.1.Panel 2'!A1354,[4]Treasury!A:A,0))</f>
        <v>2.14</v>
      </c>
      <c r="E1354">
        <v>9.5242810841012897</v>
      </c>
    </row>
    <row r="1355" spans="1:5">
      <c r="A1355" s="7">
        <v>41430</v>
      </c>
      <c r="B1355">
        <f>INDEX('[4]Fed Funds rate'!B:B,MATCH('Figure 3.F.1.Panel 2'!A1355,'[4]Fed Funds rate'!A:A,0))</f>
        <v>0.09</v>
      </c>
      <c r="C1355">
        <v>-644.25</v>
      </c>
      <c r="D1355">
        <f>INDEX([4]Treasury!B:B,MATCH('Figure 3.F.1.Panel 2'!A1355,[4]Treasury!A:A,0))</f>
        <v>2.1</v>
      </c>
      <c r="E1355">
        <v>9.1948025590152103</v>
      </c>
    </row>
    <row r="1356" spans="1:5">
      <c r="A1356" s="7">
        <v>41431</v>
      </c>
      <c r="B1356">
        <f>INDEX('[4]Fed Funds rate'!B:B,MATCH('Figure 3.F.1.Panel 2'!A1356,'[4]Fed Funds rate'!A:A,0))</f>
        <v>0.1</v>
      </c>
      <c r="C1356">
        <v>-640.88</v>
      </c>
      <c r="D1356">
        <f>INDEX([4]Treasury!B:B,MATCH('Figure 3.F.1.Panel 2'!A1356,[4]Treasury!A:A,0))</f>
        <v>2.08</v>
      </c>
      <c r="E1356">
        <v>8.6508205138877603</v>
      </c>
    </row>
    <row r="1357" spans="1:5">
      <c r="A1357" s="7">
        <v>41432</v>
      </c>
      <c r="B1357">
        <f>INDEX('[4]Fed Funds rate'!B:B,MATCH('Figure 3.F.1.Panel 2'!A1357,'[4]Fed Funds rate'!A:A,0))</f>
        <v>0.09</v>
      </c>
      <c r="C1357">
        <v>-641.47</v>
      </c>
      <c r="D1357">
        <f>INDEX([4]Treasury!B:B,MATCH('Figure 3.F.1.Panel 2'!A1357,[4]Treasury!A:A,0))</f>
        <v>2.17</v>
      </c>
      <c r="E1357">
        <v>8.7233194112776502</v>
      </c>
    </row>
    <row r="1358" spans="1:5">
      <c r="A1358" s="7">
        <v>41435</v>
      </c>
      <c r="B1358">
        <f>INDEX('[4]Fed Funds rate'!B:B,MATCH('Figure 3.F.1.Panel 2'!A1358,'[4]Fed Funds rate'!A:A,0))</f>
        <v>0.09</v>
      </c>
      <c r="C1358">
        <v>-636.74</v>
      </c>
      <c r="D1358">
        <f>INDEX([4]Treasury!B:B,MATCH('Figure 3.F.1.Panel 2'!A1358,[4]Treasury!A:A,0))</f>
        <v>2.2200000000000002</v>
      </c>
      <c r="E1358">
        <v>7.9636994982712404</v>
      </c>
    </row>
    <row r="1359" spans="1:5">
      <c r="A1359" s="7">
        <v>41436</v>
      </c>
      <c r="B1359">
        <f>INDEX('[4]Fed Funds rate'!B:B,MATCH('Figure 3.F.1.Panel 2'!A1359,'[4]Fed Funds rate'!A:A,0))</f>
        <v>0.09</v>
      </c>
      <c r="C1359">
        <v>-629.02</v>
      </c>
      <c r="D1359">
        <f>INDEX([4]Treasury!B:B,MATCH('Figure 3.F.1.Panel 2'!A1359,[4]Treasury!A:A,0))</f>
        <v>2.2000000000000002</v>
      </c>
      <c r="E1359">
        <v>6.7243454290949103</v>
      </c>
    </row>
    <row r="1360" spans="1:5">
      <c r="A1360" s="7">
        <v>41437</v>
      </c>
      <c r="B1360">
        <f>INDEX('[4]Fed Funds rate'!B:B,MATCH('Figure 3.F.1.Panel 2'!A1360,'[4]Fed Funds rate'!A:A,0))</f>
        <v>0.08</v>
      </c>
      <c r="C1360">
        <v>-630.77</v>
      </c>
      <c r="D1360">
        <f>INDEX([4]Treasury!B:B,MATCH('Figure 3.F.1.Panel 2'!A1360,[4]Treasury!A:A,0))</f>
        <v>2.25</v>
      </c>
      <c r="E1360">
        <v>6.98265186387209</v>
      </c>
    </row>
    <row r="1361" spans="1:5">
      <c r="A1361" s="7">
        <v>41438</v>
      </c>
      <c r="B1361">
        <f>INDEX('[4]Fed Funds rate'!B:B,MATCH('Figure 3.F.1.Panel 2'!A1361,'[4]Fed Funds rate'!A:A,0))</f>
        <v>0.09</v>
      </c>
      <c r="C1361">
        <v>-636.76</v>
      </c>
      <c r="D1361">
        <f>INDEX([4]Treasury!B:B,MATCH('Figure 3.F.1.Panel 2'!A1361,[4]Treasury!A:A,0))</f>
        <v>2.19</v>
      </c>
      <c r="E1361">
        <v>7.9082869715430197</v>
      </c>
    </row>
    <row r="1362" spans="1:5">
      <c r="A1362" s="7">
        <v>41439</v>
      </c>
      <c r="B1362">
        <f>INDEX('[4]Fed Funds rate'!B:B,MATCH('Figure 3.F.1.Panel 2'!A1362,'[4]Fed Funds rate'!A:A,0))</f>
        <v>0.1</v>
      </c>
      <c r="C1362">
        <v>-641.07000000000005</v>
      </c>
      <c r="D1362">
        <f>INDEX([4]Treasury!B:B,MATCH('Figure 3.F.1.Panel 2'!A1362,[4]Treasury!A:A,0))</f>
        <v>2.14</v>
      </c>
      <c r="E1362">
        <v>8.5633540599022808</v>
      </c>
    </row>
    <row r="1363" spans="1:5">
      <c r="A1363" s="7">
        <v>41442</v>
      </c>
      <c r="B1363">
        <f>INDEX('[4]Fed Funds rate'!B:B,MATCH('Figure 3.F.1.Panel 2'!A1363,'[4]Fed Funds rate'!A:A,0))</f>
        <v>0.11</v>
      </c>
      <c r="C1363">
        <v>-639.48</v>
      </c>
      <c r="D1363">
        <f>INDEX([4]Treasury!B:B,MATCH('Figure 3.F.1.Panel 2'!A1363,[4]Treasury!A:A,0))</f>
        <v>2.19</v>
      </c>
      <c r="E1363">
        <v>8.2955071568097694</v>
      </c>
    </row>
    <row r="1364" spans="1:5">
      <c r="A1364" s="7">
        <v>41443</v>
      </c>
      <c r="B1364">
        <f>INDEX('[4]Fed Funds rate'!B:B,MATCH('Figure 3.F.1.Panel 2'!A1364,'[4]Fed Funds rate'!A:A,0))</f>
        <v>0.12</v>
      </c>
      <c r="C1364">
        <v>-635.72</v>
      </c>
      <c r="D1364">
        <f>INDEX([4]Treasury!B:B,MATCH('Figure 3.F.1.Panel 2'!A1364,[4]Treasury!A:A,0))</f>
        <v>2.2000000000000002</v>
      </c>
      <c r="E1364">
        <v>7.6862786656509998</v>
      </c>
    </row>
    <row r="1365" spans="1:5">
      <c r="A1365" s="7">
        <v>41444</v>
      </c>
      <c r="B1365">
        <f>INDEX('[4]Fed Funds rate'!B:B,MATCH('Figure 3.F.1.Panel 2'!A1365,'[4]Fed Funds rate'!A:A,0))</f>
        <v>0.1</v>
      </c>
      <c r="C1365">
        <v>-630.66999999999996</v>
      </c>
      <c r="D1365">
        <f>INDEX([4]Treasury!B:B,MATCH('Figure 3.F.1.Panel 2'!A1365,[4]Treasury!A:A,0))</f>
        <v>2.33</v>
      </c>
      <c r="E1365">
        <v>6.8692170686800802</v>
      </c>
    </row>
    <row r="1366" spans="1:5">
      <c r="A1366" s="7">
        <v>41445</v>
      </c>
      <c r="B1366">
        <f>INDEX('[4]Fed Funds rate'!B:B,MATCH('Figure 3.F.1.Panel 2'!A1366,'[4]Fed Funds rate'!A:A,0))</f>
        <v>0.1</v>
      </c>
      <c r="C1366">
        <v>-613.48</v>
      </c>
      <c r="D1366">
        <f>INDEX([4]Treasury!B:B,MATCH('Figure 3.F.1.Panel 2'!A1366,[4]Treasury!A:A,0))</f>
        <v>2.41</v>
      </c>
      <c r="E1366">
        <v>4.0861946807472096</v>
      </c>
    </row>
    <row r="1367" spans="1:5">
      <c r="A1367" s="7">
        <v>41446</v>
      </c>
      <c r="B1367">
        <f>INDEX('[4]Fed Funds rate'!B:B,MATCH('Figure 3.F.1.Panel 2'!A1367,'[4]Fed Funds rate'!A:A,0))</f>
        <v>0.1</v>
      </c>
      <c r="C1367">
        <v>-608.82000000000005</v>
      </c>
      <c r="D1367">
        <f>INDEX([4]Treasury!B:B,MATCH('Figure 3.F.1.Panel 2'!A1367,[4]Treasury!A:A,0))</f>
        <v>2.52</v>
      </c>
      <c r="E1367">
        <v>3.304180539002</v>
      </c>
    </row>
    <row r="1368" spans="1:5">
      <c r="A1368" s="7">
        <v>41449</v>
      </c>
      <c r="B1368">
        <f>INDEX('[4]Fed Funds rate'!B:B,MATCH('Figure 3.F.1.Panel 2'!A1368,'[4]Fed Funds rate'!A:A,0))</f>
        <v>0.1</v>
      </c>
      <c r="C1368">
        <v>-596.78</v>
      </c>
      <c r="D1368">
        <f>INDEX([4]Treasury!B:B,MATCH('Figure 3.F.1.Panel 2'!A1368,[4]Treasury!A:A,0))</f>
        <v>2.57</v>
      </c>
      <c r="E1368">
        <v>1.28725551494756</v>
      </c>
    </row>
    <row r="1369" spans="1:5">
      <c r="A1369" s="7">
        <v>41450</v>
      </c>
      <c r="B1369">
        <f>INDEX('[4]Fed Funds rate'!B:B,MATCH('Figure 3.F.1.Panel 2'!A1369,'[4]Fed Funds rate'!A:A,0))</f>
        <v>0.09</v>
      </c>
      <c r="C1369">
        <v>-601.83000000000004</v>
      </c>
      <c r="D1369">
        <f>INDEX([4]Treasury!B:B,MATCH('Figure 3.F.1.Panel 2'!A1369,[4]Treasury!A:A,0))</f>
        <v>2.6</v>
      </c>
      <c r="E1369">
        <v>2.1103909474279501</v>
      </c>
    </row>
    <row r="1370" spans="1:5">
      <c r="A1370" s="7">
        <v>41451</v>
      </c>
      <c r="B1370">
        <f>INDEX('[4]Fed Funds rate'!B:B,MATCH('Figure 3.F.1.Panel 2'!A1370,'[4]Fed Funds rate'!A:A,0))</f>
        <v>0.09</v>
      </c>
      <c r="C1370">
        <v>-608.09</v>
      </c>
      <c r="D1370">
        <f>INDEX([4]Treasury!B:B,MATCH('Figure 3.F.1.Panel 2'!A1370,[4]Treasury!A:A,0))</f>
        <v>2.5499999999999998</v>
      </c>
      <c r="E1370">
        <v>3.1256676759981001</v>
      </c>
    </row>
    <row r="1371" spans="1:5">
      <c r="A1371" s="7">
        <v>41452</v>
      </c>
      <c r="B1371">
        <f>INDEX('[4]Fed Funds rate'!B:B,MATCH('Figure 3.F.1.Panel 2'!A1371,'[4]Fed Funds rate'!A:A,0))</f>
        <v>0.09</v>
      </c>
      <c r="C1371">
        <v>-614.82000000000005</v>
      </c>
      <c r="D1371">
        <f>INDEX([4]Treasury!B:B,MATCH('Figure 3.F.1.Panel 2'!A1371,[4]Treasury!A:A,0))</f>
        <v>2.4900000000000002</v>
      </c>
      <c r="E1371">
        <v>4.2068211010260903</v>
      </c>
    </row>
    <row r="1372" spans="1:5">
      <c r="A1372" s="7">
        <v>41453</v>
      </c>
      <c r="B1372">
        <f>INDEX('[4]Fed Funds rate'!B:B,MATCH('Figure 3.F.1.Panel 2'!A1372,'[4]Fed Funds rate'!A:A,0))</f>
        <v>7.0000000000000007E-2</v>
      </c>
      <c r="C1372">
        <v>-616.82000000000005</v>
      </c>
      <c r="D1372">
        <f>INDEX([4]Treasury!B:B,MATCH('Figure 3.F.1.Panel 2'!A1372,[4]Treasury!A:A,0))</f>
        <v>2.52</v>
      </c>
      <c r="E1372">
        <v>4.5120811833122598</v>
      </c>
    </row>
    <row r="1373" spans="1:5">
      <c r="A1373" s="7">
        <v>41456</v>
      </c>
      <c r="B1373">
        <f>INDEX('[4]Fed Funds rate'!B:B,MATCH('Figure 3.F.1.Panel 2'!A1373,'[4]Fed Funds rate'!A:A,0))</f>
        <v>0.1</v>
      </c>
      <c r="C1373">
        <v>-620.45000000000005</v>
      </c>
      <c r="D1373">
        <f>INDEX([4]Treasury!B:B,MATCH('Figure 3.F.1.Panel 2'!A1373,[4]Treasury!A:A,0))</f>
        <v>2.5</v>
      </c>
      <c r="E1373">
        <v>5.0793487808992897</v>
      </c>
    </row>
    <row r="1374" spans="1:5">
      <c r="A1374" s="7">
        <v>41457</v>
      </c>
      <c r="B1374">
        <f>INDEX('[4]Fed Funds rate'!B:B,MATCH('Figure 3.F.1.Panel 2'!A1374,'[4]Fed Funds rate'!A:A,0))</f>
        <v>0.1</v>
      </c>
      <c r="C1374">
        <v>-623.82000000000005</v>
      </c>
      <c r="D1374">
        <f>INDEX([4]Treasury!B:B,MATCH('Figure 3.F.1.Panel 2'!A1374,[4]Treasury!A:A,0))</f>
        <v>2.48</v>
      </c>
      <c r="E1374">
        <v>5.6015239891867097</v>
      </c>
    </row>
    <row r="1375" spans="1:5">
      <c r="A1375" s="7">
        <v>41458</v>
      </c>
      <c r="B1375">
        <f>INDEX('[4]Fed Funds rate'!B:B,MATCH('Figure 3.F.1.Panel 2'!A1375,'[4]Fed Funds rate'!A:A,0))</f>
        <v>0.1</v>
      </c>
      <c r="C1375">
        <v>-620.84</v>
      </c>
      <c r="D1375">
        <f>INDEX([4]Treasury!B:B,MATCH('Figure 3.F.1.Panel 2'!A1375,[4]Treasury!A:A,0))</f>
        <v>2.52</v>
      </c>
      <c r="E1375">
        <v>5.1031688730609996</v>
      </c>
    </row>
    <row r="1376" spans="1:5">
      <c r="A1376" s="7">
        <v>41460</v>
      </c>
      <c r="B1376">
        <f>INDEX('[4]Fed Funds rate'!B:B,MATCH('Figure 3.F.1.Panel 2'!A1376,'[4]Fed Funds rate'!A:A,0))</f>
        <v>0.1</v>
      </c>
      <c r="C1376">
        <v>-616.86</v>
      </c>
      <c r="D1376">
        <f>INDEX([4]Treasury!B:B,MATCH('Figure 3.F.1.Panel 2'!A1376,[4]Treasury!A:A,0))</f>
        <v>2.73</v>
      </c>
      <c r="E1376">
        <v>4.44053031948794</v>
      </c>
    </row>
    <row r="1377" spans="1:5">
      <c r="A1377" s="7">
        <v>41463</v>
      </c>
      <c r="B1377">
        <f>INDEX('[4]Fed Funds rate'!B:B,MATCH('Figure 3.F.1.Panel 2'!A1377,'[4]Fed Funds rate'!A:A,0))</f>
        <v>0.1</v>
      </c>
      <c r="C1377">
        <v>-613.91999999999996</v>
      </c>
      <c r="D1377">
        <f>INDEX([4]Treasury!B:B,MATCH('Figure 3.F.1.Panel 2'!A1377,[4]Treasury!A:A,0))</f>
        <v>2.65</v>
      </c>
      <c r="E1377">
        <v>3.9432762569036801</v>
      </c>
    </row>
    <row r="1378" spans="1:5">
      <c r="A1378" s="7">
        <v>41464</v>
      </c>
      <c r="B1378">
        <f>INDEX('[4]Fed Funds rate'!B:B,MATCH('Figure 3.F.1.Panel 2'!A1378,'[4]Fed Funds rate'!A:A,0))</f>
        <v>0.1</v>
      </c>
      <c r="C1378">
        <v>-614.22</v>
      </c>
      <c r="D1378">
        <f>INDEX([4]Treasury!B:B,MATCH('Figure 3.F.1.Panel 2'!A1378,[4]Treasury!A:A,0))</f>
        <v>2.65</v>
      </c>
      <c r="E1378">
        <v>3.9726239084700401</v>
      </c>
    </row>
    <row r="1379" spans="1:5">
      <c r="A1379" s="7">
        <v>41465</v>
      </c>
      <c r="B1379">
        <f>INDEX('[4]Fed Funds rate'!B:B,MATCH('Figure 3.F.1.Panel 2'!A1379,'[4]Fed Funds rate'!A:A,0))</f>
        <v>0.09</v>
      </c>
      <c r="C1379">
        <v>-611.73</v>
      </c>
      <c r="D1379">
        <f>INDEX([4]Treasury!B:B,MATCH('Figure 3.F.1.Panel 2'!A1379,[4]Treasury!A:A,0))</f>
        <v>2.7</v>
      </c>
      <c r="E1379">
        <v>3.5469016673418898</v>
      </c>
    </row>
    <row r="1380" spans="1:5">
      <c r="A1380" s="7">
        <v>41466</v>
      </c>
      <c r="B1380">
        <f>INDEX('[4]Fed Funds rate'!B:B,MATCH('Figure 3.F.1.Panel 2'!A1380,'[4]Fed Funds rate'!A:A,0))</f>
        <v>0.09</v>
      </c>
      <c r="C1380">
        <v>-614.71</v>
      </c>
      <c r="D1380">
        <f>INDEX([4]Treasury!B:B,MATCH('Figure 3.F.1.Panel 2'!A1380,[4]Treasury!A:A,0))</f>
        <v>2.6</v>
      </c>
      <c r="E1380">
        <v>4.0133565113097802</v>
      </c>
    </row>
    <row r="1381" spans="1:5">
      <c r="A1381" s="7">
        <v>41467</v>
      </c>
      <c r="B1381">
        <f>INDEX('[4]Fed Funds rate'!B:B,MATCH('Figure 3.F.1.Panel 2'!A1381,'[4]Fed Funds rate'!A:A,0))</f>
        <v>0.09</v>
      </c>
      <c r="C1381">
        <v>-616.6</v>
      </c>
      <c r="D1381">
        <f>INDEX([4]Treasury!B:B,MATCH('Figure 3.F.1.Panel 2'!A1381,[4]Treasury!A:A,0))</f>
        <v>2.61</v>
      </c>
      <c r="E1381">
        <v>4.3008420146394402</v>
      </c>
    </row>
    <row r="1382" spans="1:5">
      <c r="A1382" s="7">
        <v>41470</v>
      </c>
      <c r="B1382">
        <f>INDEX('[4]Fed Funds rate'!B:B,MATCH('Figure 3.F.1.Panel 2'!A1382,'[4]Fed Funds rate'!A:A,0))</f>
        <v>0.09</v>
      </c>
      <c r="C1382">
        <v>-620.04</v>
      </c>
      <c r="D1382">
        <f>INDEX([4]Treasury!B:B,MATCH('Figure 3.F.1.Panel 2'!A1382,[4]Treasury!A:A,0))</f>
        <v>2.57</v>
      </c>
      <c r="E1382">
        <v>4.8376854448922497</v>
      </c>
    </row>
    <row r="1383" spans="1:5">
      <c r="A1383" s="7">
        <v>41471</v>
      </c>
      <c r="B1383">
        <f>INDEX('[4]Fed Funds rate'!B:B,MATCH('Figure 3.F.1.Panel 2'!A1383,'[4]Fed Funds rate'!A:A,0))</f>
        <v>0.09</v>
      </c>
      <c r="C1383">
        <v>-622.86</v>
      </c>
      <c r="D1383">
        <f>INDEX([4]Treasury!B:B,MATCH('Figure 3.F.1.Panel 2'!A1383,[4]Treasury!A:A,0))</f>
        <v>2.5499999999999998</v>
      </c>
      <c r="E1383">
        <v>5.27196006726001</v>
      </c>
    </row>
    <row r="1384" spans="1:5">
      <c r="A1384" s="7">
        <v>41472</v>
      </c>
      <c r="B1384">
        <f>INDEX('[4]Fed Funds rate'!B:B,MATCH('Figure 3.F.1.Panel 2'!A1384,'[4]Fed Funds rate'!A:A,0))</f>
        <v>0.09</v>
      </c>
      <c r="C1384">
        <v>-627.85</v>
      </c>
      <c r="D1384">
        <f>INDEX([4]Treasury!B:B,MATCH('Figure 3.F.1.Panel 2'!A1384,[4]Treasury!A:A,0))</f>
        <v>2.52</v>
      </c>
      <c r="E1384">
        <v>6.0504080764733299</v>
      </c>
    </row>
    <row r="1385" spans="1:5">
      <c r="A1385" s="7">
        <v>41473</v>
      </c>
      <c r="B1385">
        <f>INDEX('[4]Fed Funds rate'!B:B,MATCH('Figure 3.F.1.Panel 2'!A1385,'[4]Fed Funds rate'!A:A,0))</f>
        <v>0.09</v>
      </c>
      <c r="C1385">
        <v>-632.15</v>
      </c>
      <c r="D1385">
        <f>INDEX([4]Treasury!B:B,MATCH('Figure 3.F.1.Panel 2'!A1385,[4]Treasury!A:A,0))</f>
        <v>2.56</v>
      </c>
      <c r="E1385">
        <v>6.7134480393568703</v>
      </c>
    </row>
    <row r="1386" spans="1:5">
      <c r="A1386" s="7">
        <v>41474</v>
      </c>
      <c r="B1386">
        <f>INDEX('[4]Fed Funds rate'!B:B,MATCH('Figure 3.F.1.Panel 2'!A1386,'[4]Fed Funds rate'!A:A,0))</f>
        <v>0.09</v>
      </c>
      <c r="C1386">
        <v>-632.29</v>
      </c>
      <c r="D1386">
        <f>INDEX([4]Treasury!B:B,MATCH('Figure 3.F.1.Panel 2'!A1386,[4]Treasury!A:A,0))</f>
        <v>2.5</v>
      </c>
      <c r="E1386">
        <v>6.7160904821763499</v>
      </c>
    </row>
    <row r="1387" spans="1:5">
      <c r="A1387" s="7">
        <v>41477</v>
      </c>
      <c r="B1387">
        <f>INDEX('[4]Fed Funds rate'!B:B,MATCH('Figure 3.F.1.Panel 2'!A1387,'[4]Fed Funds rate'!A:A,0))</f>
        <v>0.09</v>
      </c>
      <c r="C1387">
        <v>-634.53</v>
      </c>
      <c r="D1387">
        <f>INDEX([4]Treasury!B:B,MATCH('Figure 3.F.1.Panel 2'!A1387,[4]Treasury!A:A,0))</f>
        <v>2.5</v>
      </c>
      <c r="E1387">
        <v>7.0502311265531699</v>
      </c>
    </row>
    <row r="1388" spans="1:5">
      <c r="A1388" s="7">
        <v>41478</v>
      </c>
      <c r="B1388">
        <f>INDEX('[4]Fed Funds rate'!B:B,MATCH('Figure 3.F.1.Panel 2'!A1388,'[4]Fed Funds rate'!A:A,0))</f>
        <v>0.09</v>
      </c>
      <c r="C1388">
        <v>-634.79999999999995</v>
      </c>
      <c r="D1388">
        <f>INDEX([4]Treasury!B:B,MATCH('Figure 3.F.1.Panel 2'!A1388,[4]Treasury!A:A,0))</f>
        <v>2.5299999999999998</v>
      </c>
      <c r="E1388">
        <v>7.0732727525987604</v>
      </c>
    </row>
    <row r="1389" spans="1:5">
      <c r="A1389" s="7">
        <v>41479</v>
      </c>
      <c r="B1389">
        <f>INDEX('[4]Fed Funds rate'!B:B,MATCH('Figure 3.F.1.Panel 2'!A1389,'[4]Fed Funds rate'!A:A,0))</f>
        <v>0.09</v>
      </c>
      <c r="C1389">
        <v>-631.21</v>
      </c>
      <c r="D1389">
        <f>INDEX([4]Treasury!B:B,MATCH('Figure 3.F.1.Panel 2'!A1389,[4]Treasury!A:A,0))</f>
        <v>2.61</v>
      </c>
      <c r="E1389">
        <v>6.4866352314111202</v>
      </c>
    </row>
    <row r="1390" spans="1:5">
      <c r="A1390" s="7">
        <v>41480</v>
      </c>
      <c r="B1390">
        <f>INDEX('[4]Fed Funds rate'!B:B,MATCH('Figure 3.F.1.Panel 2'!A1390,'[4]Fed Funds rate'!A:A,0))</f>
        <v>0.09</v>
      </c>
      <c r="C1390">
        <v>-628.05999999999995</v>
      </c>
      <c r="D1390">
        <f>INDEX([4]Treasury!B:B,MATCH('Figure 3.F.1.Panel 2'!A1390,[4]Treasury!A:A,0))</f>
        <v>2.61</v>
      </c>
      <c r="E1390">
        <v>5.9668450798845898</v>
      </c>
    </row>
    <row r="1391" spans="1:5">
      <c r="A1391" s="7">
        <v>41481</v>
      </c>
      <c r="B1391">
        <f>INDEX('[4]Fed Funds rate'!B:B,MATCH('Figure 3.F.1.Panel 2'!A1391,'[4]Fed Funds rate'!A:A,0))</f>
        <v>0.09</v>
      </c>
      <c r="C1391">
        <v>-627.91</v>
      </c>
      <c r="D1391">
        <f>INDEX([4]Treasury!B:B,MATCH('Figure 3.F.1.Panel 2'!A1391,[4]Treasury!A:A,0))</f>
        <v>2.58</v>
      </c>
      <c r="E1391">
        <v>5.9234605245327403</v>
      </c>
    </row>
    <row r="1392" spans="1:5">
      <c r="A1392" s="7">
        <v>41484</v>
      </c>
      <c r="B1392">
        <f>INDEX('[4]Fed Funds rate'!B:B,MATCH('Figure 3.F.1.Panel 2'!A1392,'[4]Fed Funds rate'!A:A,0))</f>
        <v>0.08</v>
      </c>
      <c r="C1392">
        <v>-626.42999999999995</v>
      </c>
      <c r="D1392">
        <f>INDEX([4]Treasury!B:B,MATCH('Figure 3.F.1.Panel 2'!A1392,[4]Treasury!A:A,0))</f>
        <v>2.61</v>
      </c>
      <c r="E1392">
        <v>5.6679817289783596</v>
      </c>
    </row>
    <row r="1393" spans="1:5">
      <c r="A1393" s="7">
        <v>41485</v>
      </c>
      <c r="B1393">
        <f>INDEX('[4]Fed Funds rate'!B:B,MATCH('Figure 3.F.1.Panel 2'!A1393,'[4]Fed Funds rate'!A:A,0))</f>
        <v>0.09</v>
      </c>
      <c r="C1393">
        <v>-624.41</v>
      </c>
      <c r="D1393">
        <f>INDEX([4]Treasury!B:B,MATCH('Figure 3.F.1.Panel 2'!A1393,[4]Treasury!A:A,0))</f>
        <v>2.63</v>
      </c>
      <c r="E1393">
        <v>5.32550110551517</v>
      </c>
    </row>
    <row r="1394" spans="1:5">
      <c r="A1394" s="7">
        <v>41486</v>
      </c>
      <c r="B1394">
        <f>INDEX('[4]Fed Funds rate'!B:B,MATCH('Figure 3.F.1.Panel 2'!A1394,'[4]Fed Funds rate'!A:A,0))</f>
        <v>0.09</v>
      </c>
      <c r="C1394">
        <v>-622.67999999999995</v>
      </c>
      <c r="D1394">
        <f>INDEX([4]Treasury!B:B,MATCH('Figure 3.F.1.Panel 2'!A1394,[4]Treasury!A:A,0))</f>
        <v>2.6</v>
      </c>
      <c r="E1394">
        <v>5.0285582702501799</v>
      </c>
    </row>
    <row r="1395" spans="1:5">
      <c r="A1395" s="7">
        <v>41487</v>
      </c>
      <c r="B1395">
        <f>INDEX('[4]Fed Funds rate'!B:B,MATCH('Figure 3.F.1.Panel 2'!A1395,'[4]Fed Funds rate'!A:A,0))</f>
        <v>0.08</v>
      </c>
      <c r="C1395">
        <v>-621.55999999999995</v>
      </c>
      <c r="D1395">
        <f>INDEX([4]Treasury!B:B,MATCH('Figure 3.F.1.Panel 2'!A1395,[4]Treasury!A:A,0))</f>
        <v>2.74</v>
      </c>
      <c r="E1395">
        <v>4.8290325063400097</v>
      </c>
    </row>
    <row r="1396" spans="1:5">
      <c r="A1396" s="7">
        <v>41488</v>
      </c>
      <c r="B1396">
        <f>INDEX('[4]Fed Funds rate'!B:B,MATCH('Figure 3.F.1.Panel 2'!A1396,'[4]Fed Funds rate'!A:A,0))</f>
        <v>0.09</v>
      </c>
      <c r="C1396">
        <v>-622.53</v>
      </c>
      <c r="D1396">
        <f>INDEX([4]Treasury!B:B,MATCH('Figure 3.F.1.Panel 2'!A1396,[4]Treasury!A:A,0))</f>
        <v>2.63</v>
      </c>
      <c r="E1396">
        <v>4.9654742948789501</v>
      </c>
    </row>
    <row r="1397" spans="1:5">
      <c r="A1397" s="7">
        <v>41491</v>
      </c>
      <c r="B1397">
        <f>INDEX('[4]Fed Funds rate'!B:B,MATCH('Figure 3.F.1.Panel 2'!A1397,'[4]Fed Funds rate'!A:A,0))</f>
        <v>0.08</v>
      </c>
      <c r="C1397">
        <v>-623.15</v>
      </c>
      <c r="D1397">
        <f>INDEX([4]Treasury!B:B,MATCH('Figure 3.F.1.Panel 2'!A1397,[4]Treasury!A:A,0))</f>
        <v>2.67</v>
      </c>
      <c r="E1397">
        <v>5.0455234375544897</v>
      </c>
    </row>
    <row r="1398" spans="1:5">
      <c r="A1398" s="7">
        <v>41492</v>
      </c>
      <c r="B1398">
        <f>INDEX('[4]Fed Funds rate'!B:B,MATCH('Figure 3.F.1.Panel 2'!A1398,'[4]Fed Funds rate'!A:A,0))</f>
        <v>0.09</v>
      </c>
      <c r="C1398">
        <v>-622.99</v>
      </c>
      <c r="D1398">
        <f>INDEX([4]Treasury!B:B,MATCH('Figure 3.F.1.Panel 2'!A1398,[4]Treasury!A:A,0))</f>
        <v>2.67</v>
      </c>
      <c r="E1398">
        <v>5.0003498751044599</v>
      </c>
    </row>
    <row r="1399" spans="1:5">
      <c r="A1399" s="7">
        <v>41493</v>
      </c>
      <c r="B1399">
        <f>INDEX('[4]Fed Funds rate'!B:B,MATCH('Figure 3.F.1.Panel 2'!A1399,'[4]Fed Funds rate'!A:A,0))</f>
        <v>0.09</v>
      </c>
      <c r="C1399">
        <v>-621.92999999999995</v>
      </c>
      <c r="D1399">
        <f>INDEX([4]Treasury!B:B,MATCH('Figure 3.F.1.Panel 2'!A1399,[4]Treasury!A:A,0))</f>
        <v>2.61</v>
      </c>
      <c r="E1399">
        <v>4.8105641276748603</v>
      </c>
    </row>
    <row r="1400" spans="1:5">
      <c r="A1400" s="7">
        <v>41494</v>
      </c>
      <c r="B1400">
        <f>INDEX('[4]Fed Funds rate'!B:B,MATCH('Figure 3.F.1.Panel 2'!A1400,'[4]Fed Funds rate'!A:A,0))</f>
        <v>0.09</v>
      </c>
      <c r="C1400">
        <v>-623.11</v>
      </c>
      <c r="D1400">
        <f>INDEX([4]Treasury!B:B,MATCH('Figure 3.F.1.Panel 2'!A1400,[4]Treasury!A:A,0))</f>
        <v>2.58</v>
      </c>
      <c r="E1400">
        <v>4.9806233136048297</v>
      </c>
    </row>
    <row r="1401" spans="1:5">
      <c r="A1401" s="7">
        <v>41495</v>
      </c>
      <c r="B1401">
        <f>INDEX('[4]Fed Funds rate'!B:B,MATCH('Figure 3.F.1.Panel 2'!A1401,'[4]Fed Funds rate'!A:A,0))</f>
        <v>0.08</v>
      </c>
      <c r="C1401">
        <v>-623.78</v>
      </c>
      <c r="D1401">
        <f>INDEX([4]Treasury!B:B,MATCH('Figure 3.F.1.Panel 2'!A1401,[4]Treasury!A:A,0))</f>
        <v>2.57</v>
      </c>
      <c r="E1401">
        <v>5.0685983149127098</v>
      </c>
    </row>
    <row r="1402" spans="1:5">
      <c r="A1402" s="7">
        <v>41498</v>
      </c>
      <c r="B1402">
        <f>INDEX('[4]Fed Funds rate'!B:B,MATCH('Figure 3.F.1.Panel 2'!A1402,'[4]Fed Funds rate'!A:A,0))</f>
        <v>0.08</v>
      </c>
      <c r="C1402">
        <v>-624.46</v>
      </c>
      <c r="D1402">
        <f>INDEX([4]Treasury!B:B,MATCH('Figure 3.F.1.Panel 2'!A1402,[4]Treasury!A:A,0))</f>
        <v>2.61</v>
      </c>
      <c r="E1402">
        <v>5.1580599703336203</v>
      </c>
    </row>
    <row r="1403" spans="1:5">
      <c r="A1403" s="7">
        <v>41499</v>
      </c>
      <c r="B1403">
        <f>INDEX('[4]Fed Funds rate'!B:B,MATCH('Figure 3.F.1.Panel 2'!A1403,'[4]Fed Funds rate'!A:A,0))</f>
        <v>0.08</v>
      </c>
      <c r="C1403">
        <v>-622.84</v>
      </c>
      <c r="D1403">
        <f>INDEX([4]Treasury!B:B,MATCH('Figure 3.F.1.Panel 2'!A1403,[4]Treasury!A:A,0))</f>
        <v>2.71</v>
      </c>
      <c r="E1403">
        <v>4.8788076049612501</v>
      </c>
    </row>
    <row r="1404" spans="1:5">
      <c r="A1404" s="7">
        <v>41500</v>
      </c>
      <c r="B1404">
        <f>INDEX('[4]Fed Funds rate'!B:B,MATCH('Figure 3.F.1.Panel 2'!A1404,'[4]Fed Funds rate'!A:A,0))</f>
        <v>0.09</v>
      </c>
      <c r="C1404">
        <v>-622.65</v>
      </c>
      <c r="D1404">
        <f>INDEX([4]Treasury!B:B,MATCH('Figure 3.F.1.Panel 2'!A1404,[4]Treasury!A:A,0))</f>
        <v>2.71</v>
      </c>
      <c r="E1404">
        <v>4.8288070156377199</v>
      </c>
    </row>
    <row r="1405" spans="1:5">
      <c r="A1405" s="7">
        <v>41501</v>
      </c>
      <c r="B1405">
        <f>INDEX('[4]Fed Funds rate'!B:B,MATCH('Figure 3.F.1.Panel 2'!A1405,'[4]Fed Funds rate'!A:A,0))</f>
        <v>0.08</v>
      </c>
      <c r="C1405">
        <v>-620.20000000000005</v>
      </c>
      <c r="D1405">
        <f>INDEX([4]Treasury!B:B,MATCH('Figure 3.F.1.Panel 2'!A1405,[4]Treasury!A:A,0))</f>
        <v>2.77</v>
      </c>
      <c r="E1405">
        <v>4.4150614837555997</v>
      </c>
    </row>
    <row r="1406" spans="1:5">
      <c r="A1406" s="7">
        <v>41502</v>
      </c>
      <c r="B1406">
        <f>INDEX('[4]Fed Funds rate'!B:B,MATCH('Figure 3.F.1.Panel 2'!A1406,'[4]Fed Funds rate'!A:A,0))</f>
        <v>0.09</v>
      </c>
      <c r="C1406">
        <v>-617.52</v>
      </c>
      <c r="D1406">
        <f>INDEX([4]Treasury!B:B,MATCH('Figure 3.F.1.Panel 2'!A1406,[4]Treasury!A:A,0))</f>
        <v>2.84</v>
      </c>
      <c r="E1406">
        <v>3.9625172266594202</v>
      </c>
    </row>
    <row r="1407" spans="1:5">
      <c r="A1407" s="7">
        <v>41505</v>
      </c>
      <c r="B1407">
        <f>INDEX('[4]Fed Funds rate'!B:B,MATCH('Figure 3.F.1.Panel 2'!A1407,'[4]Fed Funds rate'!A:A,0))</f>
        <v>0.09</v>
      </c>
      <c r="C1407">
        <v>-611.96</v>
      </c>
      <c r="D1407">
        <f>INDEX([4]Treasury!B:B,MATCH('Figure 3.F.1.Panel 2'!A1407,[4]Treasury!A:A,0))</f>
        <v>2.88</v>
      </c>
      <c r="E1407">
        <v>3.0385750252403301</v>
      </c>
    </row>
    <row r="1408" spans="1:5">
      <c r="A1408" s="7">
        <v>41506</v>
      </c>
      <c r="B1408">
        <f>INDEX('[4]Fed Funds rate'!B:B,MATCH('Figure 3.F.1.Panel 2'!A1408,'[4]Fed Funds rate'!A:A,0))</f>
        <v>0.09</v>
      </c>
      <c r="C1408">
        <v>-610.08000000000004</v>
      </c>
      <c r="D1408">
        <f>INDEX([4]Treasury!B:B,MATCH('Figure 3.F.1.Panel 2'!A1408,[4]Treasury!A:A,0))</f>
        <v>2.82</v>
      </c>
      <c r="E1408">
        <v>2.7114045467785601</v>
      </c>
    </row>
    <row r="1409" spans="1:5">
      <c r="A1409" s="7">
        <v>41507</v>
      </c>
      <c r="B1409">
        <f>INDEX('[4]Fed Funds rate'!B:B,MATCH('Figure 3.F.1.Panel 2'!A1409,'[4]Fed Funds rate'!A:A,0))</f>
        <v>0.08</v>
      </c>
      <c r="C1409">
        <v>-607.20000000000005</v>
      </c>
      <c r="D1409">
        <f>INDEX([4]Treasury!B:B,MATCH('Figure 3.F.1.Panel 2'!A1409,[4]Treasury!A:A,0))</f>
        <v>2.87</v>
      </c>
      <c r="E1409">
        <v>2.2187301724971999</v>
      </c>
    </row>
    <row r="1410" spans="1:5">
      <c r="A1410" s="7">
        <v>41508</v>
      </c>
      <c r="B1410">
        <f>INDEX('[4]Fed Funds rate'!B:B,MATCH('Figure 3.F.1.Panel 2'!A1410,'[4]Fed Funds rate'!A:A,0))</f>
        <v>0.09</v>
      </c>
      <c r="C1410">
        <v>-606.28</v>
      </c>
      <c r="D1410">
        <f>INDEX([4]Treasury!B:B,MATCH('Figure 3.F.1.Panel 2'!A1410,[4]Treasury!A:A,0))</f>
        <v>2.9</v>
      </c>
      <c r="E1410">
        <v>2.0476133774371799</v>
      </c>
    </row>
    <row r="1411" spans="1:5">
      <c r="A1411" s="7">
        <v>41509</v>
      </c>
      <c r="B1411">
        <f>INDEX('[4]Fed Funds rate'!B:B,MATCH('Figure 3.F.1.Panel 2'!A1411,'[4]Fed Funds rate'!A:A,0))</f>
        <v>0.08</v>
      </c>
      <c r="C1411">
        <v>-608.17999999999995</v>
      </c>
      <c r="D1411">
        <f>INDEX([4]Treasury!B:B,MATCH('Figure 3.F.1.Panel 2'!A1411,[4]Treasury!A:A,0))</f>
        <v>2.82</v>
      </c>
      <c r="E1411">
        <v>2.3410237846064699</v>
      </c>
    </row>
    <row r="1412" spans="1:5">
      <c r="A1412" s="7">
        <v>41512</v>
      </c>
      <c r="B1412">
        <f>INDEX('[4]Fed Funds rate'!B:B,MATCH('Figure 3.F.1.Panel 2'!A1412,'[4]Fed Funds rate'!A:A,0))</f>
        <v>0.08</v>
      </c>
      <c r="C1412">
        <v>-608.63</v>
      </c>
      <c r="D1412">
        <f>INDEX([4]Treasury!B:B,MATCH('Figure 3.F.1.Panel 2'!A1412,[4]Treasury!A:A,0))</f>
        <v>2.79</v>
      </c>
      <c r="E1412">
        <v>2.3955021911580099</v>
      </c>
    </row>
    <row r="1413" spans="1:5">
      <c r="A1413" s="7">
        <v>41513</v>
      </c>
      <c r="B1413">
        <f>INDEX('[4]Fed Funds rate'!B:B,MATCH('Figure 3.F.1.Panel 2'!A1413,'[4]Fed Funds rate'!A:A,0))</f>
        <v>7.0000000000000007E-2</v>
      </c>
      <c r="C1413">
        <v>-607.07000000000005</v>
      </c>
      <c r="D1413">
        <f>INDEX([4]Treasury!B:B,MATCH('Figure 3.F.1.Panel 2'!A1413,[4]Treasury!A:A,0))</f>
        <v>2.72</v>
      </c>
      <c r="E1413">
        <v>2.11937492959327</v>
      </c>
    </row>
    <row r="1414" spans="1:5">
      <c r="A1414" s="7">
        <v>41514</v>
      </c>
      <c r="B1414">
        <f>INDEX('[4]Fed Funds rate'!B:B,MATCH('Figure 3.F.1.Panel 2'!A1414,'[4]Fed Funds rate'!A:A,0))</f>
        <v>7.0000000000000007E-2</v>
      </c>
      <c r="C1414">
        <v>-605.04</v>
      </c>
      <c r="D1414">
        <f>INDEX([4]Treasury!B:B,MATCH('Figure 3.F.1.Panel 2'!A1414,[4]Treasury!A:A,0))</f>
        <v>2.78</v>
      </c>
      <c r="E1414">
        <v>1.7649372904157801</v>
      </c>
    </row>
    <row r="1415" spans="1:5">
      <c r="A1415" s="7">
        <v>41515</v>
      </c>
      <c r="B1415">
        <f>INDEX('[4]Fed Funds rate'!B:B,MATCH('Figure 3.F.1.Panel 2'!A1415,'[4]Fed Funds rate'!A:A,0))</f>
        <v>0.08</v>
      </c>
      <c r="C1415">
        <v>-606.04999999999995</v>
      </c>
      <c r="D1415">
        <f>INDEX([4]Treasury!B:B,MATCH('Figure 3.F.1.Panel 2'!A1415,[4]Treasury!A:A,0))</f>
        <v>2.75</v>
      </c>
      <c r="E1415">
        <v>1.9122456291410099</v>
      </c>
    </row>
    <row r="1416" spans="1:5">
      <c r="A1416" s="7">
        <v>41516</v>
      </c>
      <c r="B1416">
        <f>INDEX('[4]Fed Funds rate'!B:B,MATCH('Figure 3.F.1.Panel 2'!A1416,'[4]Fed Funds rate'!A:A,0))</f>
        <v>7.0000000000000007E-2</v>
      </c>
      <c r="C1416">
        <v>-605.99</v>
      </c>
      <c r="D1416">
        <f>INDEX([4]Treasury!B:B,MATCH('Figure 3.F.1.Panel 2'!A1416,[4]Treasury!A:A,0))</f>
        <v>2.78</v>
      </c>
      <c r="E1416">
        <v>1.8828619974490199</v>
      </c>
    </row>
    <row r="1417" spans="1:5">
      <c r="A1417" s="7">
        <v>41520</v>
      </c>
      <c r="B1417">
        <f>INDEX('[4]Fed Funds rate'!B:B,MATCH('Figure 3.F.1.Panel 2'!A1417,'[4]Fed Funds rate'!A:A,0))</f>
        <v>0.09</v>
      </c>
      <c r="C1417">
        <v>-603.76</v>
      </c>
      <c r="D1417">
        <f>INDEX([4]Treasury!B:B,MATCH('Figure 3.F.1.Panel 2'!A1417,[4]Treasury!A:A,0))</f>
        <v>2.86</v>
      </c>
      <c r="E1417">
        <v>1.4947080285438601</v>
      </c>
    </row>
    <row r="1418" spans="1:5">
      <c r="A1418" s="7">
        <v>41521</v>
      </c>
      <c r="B1418">
        <f>INDEX('[4]Fed Funds rate'!B:B,MATCH('Figure 3.F.1.Panel 2'!A1418,'[4]Fed Funds rate'!A:A,0))</f>
        <v>0.08</v>
      </c>
      <c r="C1418">
        <v>-602.13</v>
      </c>
      <c r="D1418">
        <f>INDEX([4]Treasury!B:B,MATCH('Figure 3.F.1.Panel 2'!A1418,[4]Treasury!A:A,0))</f>
        <v>2.9</v>
      </c>
      <c r="E1418">
        <v>1.20488640690121</v>
      </c>
    </row>
    <row r="1419" spans="1:5">
      <c r="A1419" s="7">
        <v>41522</v>
      </c>
      <c r="B1419">
        <f>INDEX('[4]Fed Funds rate'!B:B,MATCH('Figure 3.F.1.Panel 2'!A1419,'[4]Fed Funds rate'!A:A,0))</f>
        <v>0.08</v>
      </c>
      <c r="C1419">
        <v>-601.04</v>
      </c>
      <c r="D1419">
        <f>INDEX([4]Treasury!B:B,MATCH('Figure 3.F.1.Panel 2'!A1419,[4]Treasury!A:A,0))</f>
        <v>2.98</v>
      </c>
      <c r="E1419">
        <v>1.00421725170451</v>
      </c>
    </row>
    <row r="1420" spans="1:5">
      <c r="A1420" s="7">
        <v>41523</v>
      </c>
      <c r="B1420">
        <f>INDEX('[4]Fed Funds rate'!B:B,MATCH('Figure 3.F.1.Panel 2'!A1420,'[4]Fed Funds rate'!A:A,0))</f>
        <v>0.08</v>
      </c>
      <c r="C1420">
        <v>-604.13</v>
      </c>
      <c r="D1420">
        <f>INDEX([4]Treasury!B:B,MATCH('Figure 3.F.1.Panel 2'!A1420,[4]Treasury!A:A,0))</f>
        <v>2.94</v>
      </c>
      <c r="E1420">
        <v>1.49752865552193</v>
      </c>
    </row>
    <row r="1421" spans="1:5">
      <c r="A1421" s="7">
        <v>41526</v>
      </c>
      <c r="B1421">
        <f>INDEX('[4]Fed Funds rate'!B:B,MATCH('Figure 3.F.1.Panel 2'!A1421,'[4]Fed Funds rate'!A:A,0))</f>
        <v>0.08</v>
      </c>
      <c r="C1421">
        <v>-606.65</v>
      </c>
      <c r="D1421">
        <f>INDEX([4]Treasury!B:B,MATCH('Figure 3.F.1.Panel 2'!A1421,[4]Treasury!A:A,0))</f>
        <v>2.9</v>
      </c>
      <c r="E1421">
        <v>1.8943100335674199</v>
      </c>
    </row>
    <row r="1422" spans="1:5">
      <c r="A1422" s="7">
        <v>41527</v>
      </c>
      <c r="B1422">
        <f>INDEX('[4]Fed Funds rate'!B:B,MATCH('Figure 3.F.1.Panel 2'!A1422,'[4]Fed Funds rate'!A:A,0))</f>
        <v>0.08</v>
      </c>
      <c r="C1422">
        <v>-605.92999999999995</v>
      </c>
      <c r="D1422">
        <f>INDEX([4]Treasury!B:B,MATCH('Figure 3.F.1.Panel 2'!A1422,[4]Treasury!A:A,0))</f>
        <v>2.96</v>
      </c>
      <c r="E1422">
        <v>1.7560757844230399</v>
      </c>
    </row>
    <row r="1423" spans="1:5">
      <c r="A1423" s="7">
        <v>41528</v>
      </c>
      <c r="B1423">
        <f>INDEX('[4]Fed Funds rate'!B:B,MATCH('Figure 3.F.1.Panel 2'!A1423,'[4]Fed Funds rate'!A:A,0))</f>
        <v>0.08</v>
      </c>
      <c r="C1423">
        <v>-608.72</v>
      </c>
      <c r="D1423">
        <f>INDEX([4]Treasury!B:B,MATCH('Figure 3.F.1.Panel 2'!A1423,[4]Treasury!A:A,0))</f>
        <v>2.93</v>
      </c>
      <c r="E1423">
        <v>2.19598963430064</v>
      </c>
    </row>
    <row r="1424" spans="1:5">
      <c r="A1424" s="7">
        <v>41529</v>
      </c>
      <c r="B1424">
        <f>INDEX('[4]Fed Funds rate'!B:B,MATCH('Figure 3.F.1.Panel 2'!A1424,'[4]Fed Funds rate'!A:A,0))</f>
        <v>0.08</v>
      </c>
      <c r="C1424">
        <v>-611.02</v>
      </c>
      <c r="D1424">
        <f>INDEX([4]Treasury!B:B,MATCH('Figure 3.F.1.Panel 2'!A1424,[4]Treasury!A:A,0))</f>
        <v>2.92</v>
      </c>
      <c r="E1424">
        <v>2.55364171305893</v>
      </c>
    </row>
    <row r="1425" spans="1:5">
      <c r="A1425" s="7">
        <v>41530</v>
      </c>
      <c r="B1425">
        <f>INDEX('[4]Fed Funds rate'!B:B,MATCH('Figure 3.F.1.Panel 2'!A1425,'[4]Fed Funds rate'!A:A,0))</f>
        <v>0.08</v>
      </c>
      <c r="C1425">
        <v>-611.59</v>
      </c>
      <c r="D1425">
        <f>INDEX([4]Treasury!B:B,MATCH('Figure 3.F.1.Panel 2'!A1425,[4]Treasury!A:A,0))</f>
        <v>2.9</v>
      </c>
      <c r="E1425">
        <v>2.6274075753233301</v>
      </c>
    </row>
    <row r="1426" spans="1:5">
      <c r="A1426" s="7">
        <v>41533</v>
      </c>
      <c r="B1426">
        <f>INDEX('[4]Fed Funds rate'!B:B,MATCH('Figure 3.F.1.Panel 2'!A1426,'[4]Fed Funds rate'!A:A,0))</f>
        <v>0.08</v>
      </c>
      <c r="C1426">
        <v>-616.17999999999995</v>
      </c>
      <c r="D1426">
        <f>INDEX([4]Treasury!B:B,MATCH('Figure 3.F.1.Panel 2'!A1426,[4]Treasury!A:A,0))</f>
        <v>2.88</v>
      </c>
      <c r="E1426">
        <v>3.3556314470966901</v>
      </c>
    </row>
    <row r="1427" spans="1:5">
      <c r="A1427" s="7">
        <v>41534</v>
      </c>
      <c r="B1427">
        <f>INDEX('[4]Fed Funds rate'!B:B,MATCH('Figure 3.F.1.Panel 2'!A1427,'[4]Fed Funds rate'!A:A,0))</f>
        <v>0.08</v>
      </c>
      <c r="C1427">
        <v>-617.91</v>
      </c>
      <c r="D1427">
        <f>INDEX([4]Treasury!B:B,MATCH('Figure 3.F.1.Panel 2'!A1427,[4]Treasury!A:A,0))</f>
        <v>2.86</v>
      </c>
      <c r="E1427">
        <v>3.6165241382705</v>
      </c>
    </row>
    <row r="1428" spans="1:5">
      <c r="A1428" s="7">
        <v>41535</v>
      </c>
      <c r="B1428">
        <f>INDEX('[4]Fed Funds rate'!B:B,MATCH('Figure 3.F.1.Panel 2'!A1428,'[4]Fed Funds rate'!A:A,0))</f>
        <v>0.08</v>
      </c>
      <c r="C1428">
        <v>-624.1</v>
      </c>
      <c r="D1428">
        <f>INDEX([4]Treasury!B:B,MATCH('Figure 3.F.1.Panel 2'!A1428,[4]Treasury!A:A,0))</f>
        <v>2.69</v>
      </c>
      <c r="E1428">
        <v>4.5938283636278303</v>
      </c>
    </row>
    <row r="1429" spans="1:5">
      <c r="A1429" s="7">
        <v>41536</v>
      </c>
      <c r="B1429">
        <f>INDEX('[4]Fed Funds rate'!B:B,MATCH('Figure 3.F.1.Panel 2'!A1429,'[4]Fed Funds rate'!A:A,0))</f>
        <v>0.09</v>
      </c>
      <c r="C1429">
        <v>-629.20000000000005</v>
      </c>
      <c r="D1429">
        <f>INDEX([4]Treasury!B:B,MATCH('Figure 3.F.1.Panel 2'!A1429,[4]Treasury!A:A,0))</f>
        <v>2.76</v>
      </c>
      <c r="E1429">
        <v>5.38820953105607</v>
      </c>
    </row>
    <row r="1430" spans="1:5">
      <c r="A1430" s="7">
        <v>41537</v>
      </c>
      <c r="B1430">
        <f>INDEX('[4]Fed Funds rate'!B:B,MATCH('Figure 3.F.1.Panel 2'!A1430,'[4]Fed Funds rate'!A:A,0))</f>
        <v>0.08</v>
      </c>
      <c r="C1430">
        <v>-629.21</v>
      </c>
      <c r="D1430">
        <f>INDEX([4]Treasury!B:B,MATCH('Figure 3.F.1.Panel 2'!A1430,[4]Treasury!A:A,0))</f>
        <v>2.75</v>
      </c>
      <c r="E1430">
        <v>5.3703247146813702</v>
      </c>
    </row>
    <row r="1431" spans="1:5">
      <c r="A1431" s="7">
        <v>41540</v>
      </c>
      <c r="B1431">
        <f>INDEX('[4]Fed Funds rate'!B:B,MATCH('Figure 3.F.1.Panel 2'!A1431,'[4]Fed Funds rate'!A:A,0))</f>
        <v>0.09</v>
      </c>
      <c r="C1431">
        <v>-629.30999999999995</v>
      </c>
      <c r="D1431">
        <f>INDEX([4]Treasury!B:B,MATCH('Figure 3.F.1.Panel 2'!A1431,[4]Treasury!A:A,0))</f>
        <v>2.72</v>
      </c>
      <c r="E1431">
        <v>5.3667429072191899</v>
      </c>
    </row>
    <row r="1432" spans="1:5">
      <c r="A1432" s="7">
        <v>41541</v>
      </c>
      <c r="B1432">
        <f>INDEX('[4]Fed Funds rate'!B:B,MATCH('Figure 3.F.1.Panel 2'!A1432,'[4]Fed Funds rate'!A:A,0))</f>
        <v>0.09</v>
      </c>
      <c r="C1432">
        <v>-627.57000000000005</v>
      </c>
      <c r="D1432">
        <f>INDEX([4]Treasury!B:B,MATCH('Figure 3.F.1.Panel 2'!A1432,[4]Treasury!A:A,0))</f>
        <v>2.67</v>
      </c>
      <c r="E1432">
        <v>5.0703938004488602</v>
      </c>
    </row>
    <row r="1433" spans="1:5">
      <c r="A1433" s="7">
        <v>41542</v>
      </c>
      <c r="B1433">
        <f>INDEX('[4]Fed Funds rate'!B:B,MATCH('Figure 3.F.1.Panel 2'!A1433,'[4]Fed Funds rate'!A:A,0))</f>
        <v>0.08</v>
      </c>
      <c r="C1433">
        <v>-627.84</v>
      </c>
      <c r="D1433">
        <f>INDEX([4]Treasury!B:B,MATCH('Figure 3.F.1.Panel 2'!A1433,[4]Treasury!A:A,0))</f>
        <v>2.63</v>
      </c>
      <c r="E1433">
        <v>5.0939354156699803</v>
      </c>
    </row>
    <row r="1434" spans="1:5">
      <c r="A1434" s="7">
        <v>41543</v>
      </c>
      <c r="B1434">
        <f>INDEX('[4]Fed Funds rate'!B:B,MATCH('Figure 3.F.1.Panel 2'!A1434,'[4]Fed Funds rate'!A:A,0))</f>
        <v>0.08</v>
      </c>
      <c r="C1434">
        <v>-625.03</v>
      </c>
      <c r="D1434">
        <f>INDEX([4]Treasury!B:B,MATCH('Figure 3.F.1.Panel 2'!A1434,[4]Treasury!A:A,0))</f>
        <v>2.66</v>
      </c>
      <c r="E1434">
        <v>4.6258929933624104</v>
      </c>
    </row>
    <row r="1435" spans="1:5">
      <c r="A1435" s="7">
        <v>41544</v>
      </c>
      <c r="B1435">
        <f>INDEX('[4]Fed Funds rate'!B:B,MATCH('Figure 3.F.1.Panel 2'!A1435,'[4]Fed Funds rate'!A:A,0))</f>
        <v>0.08</v>
      </c>
      <c r="C1435">
        <v>-624.29</v>
      </c>
      <c r="D1435">
        <f>INDEX([4]Treasury!B:B,MATCH('Figure 3.F.1.Panel 2'!A1435,[4]Treasury!A:A,0))</f>
        <v>2.64</v>
      </c>
      <c r="E1435">
        <v>4.4879575825532303</v>
      </c>
    </row>
    <row r="1436" spans="1:5">
      <c r="A1436" s="7">
        <v>41547</v>
      </c>
      <c r="B1436">
        <f>INDEX('[4]Fed Funds rate'!B:B,MATCH('Figure 3.F.1.Panel 2'!A1436,'[4]Fed Funds rate'!A:A,0))</f>
        <v>0.06</v>
      </c>
      <c r="C1436">
        <v>-622.16999999999996</v>
      </c>
      <c r="D1436">
        <f>INDEX([4]Treasury!B:B,MATCH('Figure 3.F.1.Panel 2'!A1436,[4]Treasury!A:A,0))</f>
        <v>2.64</v>
      </c>
      <c r="E1436">
        <v>4.1283235946815404</v>
      </c>
    </row>
    <row r="1437" spans="1:5">
      <c r="A1437" s="7">
        <v>41548</v>
      </c>
      <c r="B1437">
        <f>INDEX('[4]Fed Funds rate'!B:B,MATCH('Figure 3.F.1.Panel 2'!A1437,'[4]Fed Funds rate'!A:A,0))</f>
        <v>0.08</v>
      </c>
      <c r="C1437">
        <v>-622.32000000000005</v>
      </c>
      <c r="D1437">
        <f>INDEX([4]Treasury!B:B,MATCH('Figure 3.F.1.Panel 2'!A1437,[4]Treasury!A:A,0))</f>
        <v>2.66</v>
      </c>
      <c r="E1437">
        <v>4.1329601731897503</v>
      </c>
    </row>
    <row r="1438" spans="1:5">
      <c r="A1438" s="7">
        <v>41549</v>
      </c>
      <c r="B1438">
        <f>INDEX('[4]Fed Funds rate'!B:B,MATCH('Figure 3.F.1.Panel 2'!A1438,'[4]Fed Funds rate'!A:A,0))</f>
        <v>7.0000000000000007E-2</v>
      </c>
      <c r="C1438">
        <v>-622.30999999999995</v>
      </c>
      <c r="D1438">
        <f>INDEX([4]Treasury!B:B,MATCH('Figure 3.F.1.Panel 2'!A1438,[4]Treasury!A:A,0))</f>
        <v>2.63</v>
      </c>
      <c r="E1438">
        <v>4.1118842234609403</v>
      </c>
    </row>
    <row r="1439" spans="1:5">
      <c r="A1439" s="7">
        <v>41550</v>
      </c>
      <c r="B1439">
        <f>INDEX('[4]Fed Funds rate'!B:B,MATCH('Figure 3.F.1.Panel 2'!A1439,'[4]Fed Funds rate'!A:A,0))</f>
        <v>0.08</v>
      </c>
      <c r="C1439">
        <v>-622.38</v>
      </c>
      <c r="D1439">
        <f>INDEX([4]Treasury!B:B,MATCH('Figure 3.F.1.Panel 2'!A1439,[4]Treasury!A:A,0))</f>
        <v>2.62</v>
      </c>
      <c r="E1439">
        <v>4.1036635933612597</v>
      </c>
    </row>
    <row r="1440" spans="1:5">
      <c r="A1440" s="7">
        <v>41551</v>
      </c>
      <c r="B1440">
        <f>INDEX('[4]Fed Funds rate'!B:B,MATCH('Figure 3.F.1.Panel 2'!A1440,'[4]Fed Funds rate'!A:A,0))</f>
        <v>0.08</v>
      </c>
      <c r="C1440">
        <v>-624.35</v>
      </c>
      <c r="D1440">
        <f>INDEX([4]Treasury!B:B,MATCH('Figure 3.F.1.Panel 2'!A1440,[4]Treasury!A:A,0))</f>
        <v>2.66</v>
      </c>
      <c r="E1440">
        <v>4.4002228076589001</v>
      </c>
    </row>
    <row r="1441" spans="1:5">
      <c r="A1441" s="7">
        <v>41554</v>
      </c>
      <c r="B1441">
        <f>INDEX('[4]Fed Funds rate'!B:B,MATCH('Figure 3.F.1.Panel 2'!A1441,'[4]Fed Funds rate'!A:A,0))</f>
        <v>0.08</v>
      </c>
      <c r="C1441">
        <v>-625.61</v>
      </c>
      <c r="D1441">
        <f>INDEX([4]Treasury!B:B,MATCH('Figure 3.F.1.Panel 2'!A1441,[4]Treasury!A:A,0))</f>
        <v>2.65</v>
      </c>
      <c r="E1441">
        <v>4.58236218901345</v>
      </c>
    </row>
    <row r="1442" spans="1:5">
      <c r="A1442" s="7">
        <v>41555</v>
      </c>
      <c r="B1442">
        <f>INDEX('[4]Fed Funds rate'!B:B,MATCH('Figure 3.F.1.Panel 2'!A1442,'[4]Fed Funds rate'!A:A,0))</f>
        <v>0.08</v>
      </c>
      <c r="C1442">
        <v>-626.47</v>
      </c>
      <c r="D1442">
        <f>INDEX([4]Treasury!B:B,MATCH('Figure 3.F.1.Panel 2'!A1442,[4]Treasury!A:A,0))</f>
        <v>2.66</v>
      </c>
      <c r="E1442">
        <v>4.7002671228016197</v>
      </c>
    </row>
    <row r="1443" spans="1:5">
      <c r="A1443" s="7">
        <v>41556</v>
      </c>
      <c r="B1443">
        <f>INDEX('[4]Fed Funds rate'!B:B,MATCH('Figure 3.F.1.Panel 2'!A1443,'[4]Fed Funds rate'!A:A,0))</f>
        <v>0.09</v>
      </c>
      <c r="C1443">
        <v>-627.29999999999995</v>
      </c>
      <c r="D1443">
        <f>INDEX([4]Treasury!B:B,MATCH('Figure 3.F.1.Panel 2'!A1443,[4]Treasury!A:A,0))</f>
        <v>2.68</v>
      </c>
      <c r="E1443">
        <v>4.8132019567235602</v>
      </c>
    </row>
    <row r="1444" spans="1:5">
      <c r="A1444" s="7">
        <v>41557</v>
      </c>
      <c r="B1444">
        <f>INDEX('[4]Fed Funds rate'!B:B,MATCH('Figure 3.F.1.Panel 2'!A1444,'[4]Fed Funds rate'!A:A,0))</f>
        <v>0.09</v>
      </c>
      <c r="C1444">
        <v>-627.99</v>
      </c>
      <c r="D1444">
        <f>INDEX([4]Treasury!B:B,MATCH('Figure 3.F.1.Panel 2'!A1444,[4]Treasury!A:A,0))</f>
        <v>2.71</v>
      </c>
      <c r="E1444">
        <v>4.9036714960038799</v>
      </c>
    </row>
    <row r="1445" spans="1:5">
      <c r="A1445" s="7">
        <v>41558</v>
      </c>
      <c r="B1445">
        <f>INDEX('[4]Fed Funds rate'!B:B,MATCH('Figure 3.F.1.Panel 2'!A1445,'[4]Fed Funds rate'!A:A,0))</f>
        <v>0.1</v>
      </c>
      <c r="C1445">
        <v>-629.37</v>
      </c>
      <c r="D1445">
        <f>INDEX([4]Treasury!B:B,MATCH('Figure 3.F.1.Panel 2'!A1445,[4]Treasury!A:A,0))</f>
        <v>2.7</v>
      </c>
      <c r="E1445">
        <v>5.1037145331667899</v>
      </c>
    </row>
    <row r="1446" spans="1:5">
      <c r="A1446" s="7">
        <v>41562</v>
      </c>
      <c r="B1446">
        <f>INDEX('[4]Fed Funds rate'!B:B,MATCH('Figure 3.F.1.Panel 2'!A1446,'[4]Fed Funds rate'!A:A,0))</f>
        <v>0.1</v>
      </c>
      <c r="C1446">
        <v>-630.58000000000004</v>
      </c>
      <c r="D1446">
        <f>INDEX([4]Treasury!B:B,MATCH('Figure 3.F.1.Panel 2'!A1446,[4]Treasury!A:A,0))</f>
        <v>2.75</v>
      </c>
      <c r="E1446">
        <v>5.27632175314056</v>
      </c>
    </row>
    <row r="1447" spans="1:5">
      <c r="A1447" s="7">
        <v>41563</v>
      </c>
      <c r="B1447">
        <f>INDEX('[4]Fed Funds rate'!B:B,MATCH('Figure 3.F.1.Panel 2'!A1447,'[4]Fed Funds rate'!A:A,0))</f>
        <v>0.11</v>
      </c>
      <c r="C1447">
        <v>-631.25</v>
      </c>
      <c r="D1447">
        <f>INDEX([4]Treasury!B:B,MATCH('Figure 3.F.1.Panel 2'!A1447,[4]Treasury!A:A,0))</f>
        <v>2.69</v>
      </c>
      <c r="E1447">
        <v>5.3630534187389003</v>
      </c>
    </row>
    <row r="1448" spans="1:5">
      <c r="A1448" s="7">
        <v>41564</v>
      </c>
      <c r="B1448">
        <f>INDEX('[4]Fed Funds rate'!B:B,MATCH('Figure 3.F.1.Panel 2'!A1448,'[4]Fed Funds rate'!A:A,0))</f>
        <v>0.1</v>
      </c>
      <c r="C1448">
        <v>-634.76</v>
      </c>
      <c r="D1448">
        <f>INDEX([4]Treasury!B:B,MATCH('Figure 3.F.1.Panel 2'!A1448,[4]Treasury!A:A,0))</f>
        <v>2.61</v>
      </c>
      <c r="E1448">
        <v>5.8980901521510898</v>
      </c>
    </row>
    <row r="1449" spans="1:5">
      <c r="A1449" s="7">
        <v>41565</v>
      </c>
      <c r="B1449">
        <f>INDEX('[4]Fed Funds rate'!B:B,MATCH('Figure 3.F.1.Panel 2'!A1449,'[4]Fed Funds rate'!A:A,0))</f>
        <v>0.1</v>
      </c>
      <c r="C1449">
        <v>-637.29999999999995</v>
      </c>
      <c r="D1449">
        <f>INDEX([4]Treasury!B:B,MATCH('Figure 3.F.1.Panel 2'!A1449,[4]Treasury!A:A,0))</f>
        <v>2.6</v>
      </c>
      <c r="E1449">
        <v>6.2779808759531699</v>
      </c>
    </row>
    <row r="1450" spans="1:5">
      <c r="A1450" s="7">
        <v>41568</v>
      </c>
      <c r="B1450">
        <f>INDEX('[4]Fed Funds rate'!B:B,MATCH('Figure 3.F.1.Panel 2'!A1450,'[4]Fed Funds rate'!A:A,0))</f>
        <v>0.09</v>
      </c>
      <c r="C1450">
        <v>-637.02</v>
      </c>
      <c r="D1450">
        <f>INDEX([4]Treasury!B:B,MATCH('Figure 3.F.1.Panel 2'!A1450,[4]Treasury!A:A,0))</f>
        <v>2.63</v>
      </c>
      <c r="E1450">
        <v>6.2145744691125602</v>
      </c>
    </row>
    <row r="1451" spans="1:5">
      <c r="A1451" s="7">
        <v>41569</v>
      </c>
      <c r="B1451">
        <f>INDEX('[4]Fed Funds rate'!B:B,MATCH('Figure 3.F.1.Panel 2'!A1451,'[4]Fed Funds rate'!A:A,0))</f>
        <v>0.08</v>
      </c>
      <c r="C1451">
        <v>-638.91</v>
      </c>
      <c r="D1451">
        <f>INDEX([4]Treasury!B:B,MATCH('Figure 3.F.1.Panel 2'!A1451,[4]Treasury!A:A,0))</f>
        <v>2.54</v>
      </c>
      <c r="E1451">
        <v>6.49136842118196</v>
      </c>
    </row>
    <row r="1452" spans="1:5">
      <c r="A1452" s="7">
        <v>41570</v>
      </c>
      <c r="B1452">
        <f>INDEX('[4]Fed Funds rate'!B:B,MATCH('Figure 3.F.1.Panel 2'!A1452,'[4]Fed Funds rate'!A:A,0))</f>
        <v>0.08</v>
      </c>
      <c r="C1452">
        <v>-641.15</v>
      </c>
      <c r="D1452">
        <f>INDEX([4]Treasury!B:B,MATCH('Figure 3.F.1.Panel 2'!A1452,[4]Treasury!A:A,0))</f>
        <v>2.5099999999999998</v>
      </c>
      <c r="E1452">
        <v>6.8218922507077204</v>
      </c>
    </row>
    <row r="1453" spans="1:5">
      <c r="A1453" s="7">
        <v>41571</v>
      </c>
      <c r="B1453">
        <f>INDEX('[4]Fed Funds rate'!B:B,MATCH('Figure 3.F.1.Panel 2'!A1453,'[4]Fed Funds rate'!A:A,0))</f>
        <v>0.08</v>
      </c>
      <c r="C1453">
        <v>-640.34</v>
      </c>
      <c r="D1453">
        <f>INDEX([4]Treasury!B:B,MATCH('Figure 3.F.1.Panel 2'!A1453,[4]Treasury!A:A,0))</f>
        <v>2.5299999999999998</v>
      </c>
      <c r="E1453">
        <v>6.6760174063427904</v>
      </c>
    </row>
    <row r="1454" spans="1:5">
      <c r="A1454" s="7">
        <v>41572</v>
      </c>
      <c r="B1454">
        <f>INDEX('[4]Fed Funds rate'!B:B,MATCH('Figure 3.F.1.Panel 2'!A1454,'[4]Fed Funds rate'!A:A,0))</f>
        <v>0.08</v>
      </c>
      <c r="C1454">
        <v>-640.34</v>
      </c>
      <c r="D1454">
        <f>INDEX([4]Treasury!B:B,MATCH('Figure 3.F.1.Panel 2'!A1454,[4]Treasury!A:A,0))</f>
        <v>2.5299999999999998</v>
      </c>
      <c r="E1454">
        <v>6.6565585630443103</v>
      </c>
    </row>
    <row r="1455" spans="1:5">
      <c r="A1455" s="7">
        <v>41575</v>
      </c>
      <c r="B1455">
        <f>INDEX('[4]Fed Funds rate'!B:B,MATCH('Figure 3.F.1.Panel 2'!A1455,'[4]Fed Funds rate'!A:A,0))</f>
        <v>0.08</v>
      </c>
      <c r="C1455">
        <v>-640.07000000000005</v>
      </c>
      <c r="D1455">
        <f>INDEX([4]Treasury!B:B,MATCH('Figure 3.F.1.Panel 2'!A1455,[4]Treasury!A:A,0))</f>
        <v>2.54</v>
      </c>
      <c r="E1455">
        <v>6.5949263678200998</v>
      </c>
    </row>
    <row r="1456" spans="1:5">
      <c r="A1456" s="7">
        <v>41576</v>
      </c>
      <c r="B1456">
        <f>INDEX('[4]Fed Funds rate'!B:B,MATCH('Figure 3.F.1.Panel 2'!A1456,'[4]Fed Funds rate'!A:A,0))</f>
        <v>0.08</v>
      </c>
      <c r="C1456">
        <v>-638.61</v>
      </c>
      <c r="D1456">
        <f>INDEX([4]Treasury!B:B,MATCH('Figure 3.F.1.Panel 2'!A1456,[4]Treasury!A:A,0))</f>
        <v>2.5299999999999998</v>
      </c>
      <c r="E1456">
        <v>6.3471082084553201</v>
      </c>
    </row>
    <row r="1457" spans="1:5">
      <c r="A1457" s="7">
        <v>41577</v>
      </c>
      <c r="B1457">
        <f>INDEX('[4]Fed Funds rate'!B:B,MATCH('Figure 3.F.1.Panel 2'!A1457,'[4]Fed Funds rate'!A:A,0))</f>
        <v>0.08</v>
      </c>
      <c r="C1457">
        <v>-639.39</v>
      </c>
      <c r="D1457">
        <f>INDEX([4]Treasury!B:B,MATCH('Figure 3.F.1.Panel 2'!A1457,[4]Treasury!A:A,0))</f>
        <v>2.5499999999999998</v>
      </c>
      <c r="E1457">
        <v>6.4497170282887701</v>
      </c>
    </row>
    <row r="1458" spans="1:5">
      <c r="A1458" s="7">
        <v>41578</v>
      </c>
      <c r="B1458">
        <f>INDEX('[4]Fed Funds rate'!B:B,MATCH('Figure 3.F.1.Panel 2'!A1458,'[4]Fed Funds rate'!A:A,0))</f>
        <v>7.0000000000000007E-2</v>
      </c>
      <c r="C1458">
        <v>-638.78</v>
      </c>
      <c r="D1458">
        <f>INDEX([4]Treasury!B:B,MATCH('Figure 3.F.1.Panel 2'!A1458,[4]Treasury!A:A,0))</f>
        <v>2.57</v>
      </c>
      <c r="E1458">
        <v>6.3348117764212404</v>
      </c>
    </row>
    <row r="1459" spans="1:5">
      <c r="A1459" s="7">
        <v>41579</v>
      </c>
      <c r="B1459">
        <f>INDEX('[4]Fed Funds rate'!B:B,MATCH('Figure 3.F.1.Panel 2'!A1459,'[4]Fed Funds rate'!A:A,0))</f>
        <v>0.08</v>
      </c>
      <c r="C1459">
        <v>-635.5</v>
      </c>
      <c r="D1459">
        <f>INDEX([4]Treasury!B:B,MATCH('Figure 3.F.1.Panel 2'!A1459,[4]Treasury!A:A,0))</f>
        <v>2.65</v>
      </c>
      <c r="E1459">
        <v>5.8005544830857598</v>
      </c>
    </row>
    <row r="1460" spans="1:5">
      <c r="A1460" s="7">
        <v>41582</v>
      </c>
      <c r="B1460">
        <f>INDEX('[4]Fed Funds rate'!B:B,MATCH('Figure 3.F.1.Panel 2'!A1460,'[4]Fed Funds rate'!A:A,0))</f>
        <v>0.08</v>
      </c>
      <c r="C1460">
        <v>-634.62</v>
      </c>
      <c r="D1460">
        <f>INDEX([4]Treasury!B:B,MATCH('Figure 3.F.1.Panel 2'!A1460,[4]Treasury!A:A,0))</f>
        <v>2.63</v>
      </c>
      <c r="E1460">
        <v>5.6425298764265701</v>
      </c>
    </row>
    <row r="1461" spans="1:5">
      <c r="A1461" s="7">
        <v>41583</v>
      </c>
      <c r="B1461">
        <f>INDEX('[4]Fed Funds rate'!B:B,MATCH('Figure 3.F.1.Panel 2'!A1461,'[4]Fed Funds rate'!A:A,0))</f>
        <v>0.08</v>
      </c>
      <c r="C1461">
        <v>-630.69000000000005</v>
      </c>
      <c r="D1461">
        <f>INDEX([4]Treasury!B:B,MATCH('Figure 3.F.1.Panel 2'!A1461,[4]Treasury!A:A,0))</f>
        <v>2.69</v>
      </c>
      <c r="E1461">
        <v>5.0018818749617804</v>
      </c>
    </row>
    <row r="1462" spans="1:5">
      <c r="A1462" s="7">
        <v>41584</v>
      </c>
      <c r="B1462">
        <f>INDEX('[4]Fed Funds rate'!B:B,MATCH('Figure 3.F.1.Panel 2'!A1462,'[4]Fed Funds rate'!A:A,0))</f>
        <v>0.08</v>
      </c>
      <c r="C1462">
        <v>-630.61</v>
      </c>
      <c r="D1462">
        <f>INDEX([4]Treasury!B:B,MATCH('Figure 3.F.1.Panel 2'!A1462,[4]Treasury!A:A,0))</f>
        <v>2.67</v>
      </c>
      <c r="E1462">
        <v>4.9697428326813897</v>
      </c>
    </row>
    <row r="1463" spans="1:5">
      <c r="A1463" s="7">
        <v>41585</v>
      </c>
      <c r="B1463">
        <f>INDEX('[4]Fed Funds rate'!B:B,MATCH('Figure 3.F.1.Panel 2'!A1463,'[4]Fed Funds rate'!A:A,0))</f>
        <v>0.08</v>
      </c>
      <c r="C1463">
        <v>-630.26</v>
      </c>
      <c r="D1463">
        <f>INDEX([4]Treasury!B:B,MATCH('Figure 3.F.1.Panel 2'!A1463,[4]Treasury!A:A,0))</f>
        <v>2.63</v>
      </c>
      <c r="E1463">
        <v>4.8947725332471901</v>
      </c>
    </row>
    <row r="1464" spans="1:5">
      <c r="A1464" s="7">
        <v>41586</v>
      </c>
      <c r="B1464">
        <f>INDEX('[4]Fed Funds rate'!B:B,MATCH('Figure 3.F.1.Panel 2'!A1464,'[4]Fed Funds rate'!A:A,0))</f>
        <v>0.08</v>
      </c>
      <c r="C1464">
        <v>-625.16</v>
      </c>
      <c r="D1464">
        <f>INDEX([4]Treasury!B:B,MATCH('Figure 3.F.1.Panel 2'!A1464,[4]Treasury!A:A,0))</f>
        <v>2.77</v>
      </c>
      <c r="E1464">
        <v>4.0628385307734298</v>
      </c>
    </row>
    <row r="1465" spans="1:5">
      <c r="A1465" s="7">
        <v>41590</v>
      </c>
      <c r="B1465">
        <f>INDEX('[4]Fed Funds rate'!B:B,MATCH('Figure 3.F.1.Panel 2'!A1465,'[4]Fed Funds rate'!A:A,0))</f>
        <v>0.08</v>
      </c>
      <c r="C1465">
        <v>-618.72</v>
      </c>
      <c r="D1465">
        <f>INDEX([4]Treasury!B:B,MATCH('Figure 3.F.1.Panel 2'!A1465,[4]Treasury!A:A,0))</f>
        <v>2.8</v>
      </c>
      <c r="E1465">
        <v>3.0079078278869198</v>
      </c>
    </row>
    <row r="1466" spans="1:5">
      <c r="A1466" s="7">
        <v>41591</v>
      </c>
      <c r="B1466">
        <f>INDEX('[4]Fed Funds rate'!B:B,MATCH('Figure 3.F.1.Panel 2'!A1466,'[4]Fed Funds rate'!A:A,0))</f>
        <v>0.08</v>
      </c>
      <c r="C1466">
        <v>-619.72</v>
      </c>
      <c r="D1466">
        <f>INDEX([4]Treasury!B:B,MATCH('Figure 3.F.1.Panel 2'!A1466,[4]Treasury!A:A,0))</f>
        <v>2.75</v>
      </c>
      <c r="E1466">
        <v>3.1499502059724498</v>
      </c>
    </row>
    <row r="1467" spans="1:5">
      <c r="A1467" s="7">
        <v>41592</v>
      </c>
      <c r="B1467">
        <f>INDEX('[4]Fed Funds rate'!B:B,MATCH('Figure 3.F.1.Panel 2'!A1467,'[4]Fed Funds rate'!A:A,0))</f>
        <v>0.09</v>
      </c>
      <c r="C1467">
        <v>-622.73</v>
      </c>
      <c r="D1467">
        <f>INDEX([4]Treasury!B:B,MATCH('Figure 3.F.1.Panel 2'!A1467,[4]Treasury!A:A,0))</f>
        <v>2.69</v>
      </c>
      <c r="E1467">
        <v>3.6150271881790501</v>
      </c>
    </row>
    <row r="1468" spans="1:5">
      <c r="A1468" s="7">
        <v>41593</v>
      </c>
      <c r="B1468">
        <f>INDEX('[4]Fed Funds rate'!B:B,MATCH('Figure 3.F.1.Panel 2'!A1468,'[4]Fed Funds rate'!A:A,0))</f>
        <v>0.09</v>
      </c>
      <c r="C1468">
        <v>-625.28</v>
      </c>
      <c r="D1468">
        <f>INDEX([4]Treasury!B:B,MATCH('Figure 3.F.1.Panel 2'!A1468,[4]Treasury!A:A,0))</f>
        <v>2.71</v>
      </c>
      <c r="E1468">
        <v>4.00422846560968</v>
      </c>
    </row>
    <row r="1469" spans="1:5">
      <c r="A1469" s="7">
        <v>41596</v>
      </c>
      <c r="B1469">
        <f>INDEX('[4]Fed Funds rate'!B:B,MATCH('Figure 3.F.1.Panel 2'!A1469,'[4]Fed Funds rate'!A:A,0))</f>
        <v>0.09</v>
      </c>
      <c r="C1469">
        <v>-627.79999999999995</v>
      </c>
      <c r="D1469">
        <f>INDEX([4]Treasury!B:B,MATCH('Figure 3.F.1.Panel 2'!A1469,[4]Treasury!A:A,0))</f>
        <v>2.67</v>
      </c>
      <c r="E1469">
        <v>4.3869887452809699</v>
      </c>
    </row>
    <row r="1470" spans="1:5">
      <c r="A1470" s="7">
        <v>41597</v>
      </c>
      <c r="B1470">
        <f>INDEX('[4]Fed Funds rate'!B:B,MATCH('Figure 3.F.1.Panel 2'!A1470,'[4]Fed Funds rate'!A:A,0))</f>
        <v>0.09</v>
      </c>
      <c r="C1470">
        <v>-626.15</v>
      </c>
      <c r="D1470">
        <f>INDEX([4]Treasury!B:B,MATCH('Figure 3.F.1.Panel 2'!A1470,[4]Treasury!A:A,0))</f>
        <v>2.71</v>
      </c>
      <c r="E1470">
        <v>4.1043716293585204</v>
      </c>
    </row>
    <row r="1471" spans="1:5">
      <c r="A1471" s="7">
        <v>41598</v>
      </c>
      <c r="B1471">
        <f>INDEX('[4]Fed Funds rate'!B:B,MATCH('Figure 3.F.1.Panel 2'!A1471,'[4]Fed Funds rate'!A:A,0))</f>
        <v>0.09</v>
      </c>
      <c r="C1471">
        <v>-625.21</v>
      </c>
      <c r="D1471">
        <f>INDEX([4]Treasury!B:B,MATCH('Figure 3.F.1.Panel 2'!A1471,[4]Treasury!A:A,0))</f>
        <v>2.8</v>
      </c>
      <c r="E1471">
        <v>3.9346871260966001</v>
      </c>
    </row>
    <row r="1472" spans="1:5">
      <c r="A1472" s="7">
        <v>41599</v>
      </c>
      <c r="B1472">
        <f>INDEX('[4]Fed Funds rate'!B:B,MATCH('Figure 3.F.1.Panel 2'!A1472,'[4]Fed Funds rate'!A:A,0))</f>
        <v>0.09</v>
      </c>
      <c r="C1472">
        <v>-623.57000000000005</v>
      </c>
      <c r="D1472">
        <f>INDEX([4]Treasury!B:B,MATCH('Figure 3.F.1.Panel 2'!A1472,[4]Treasury!A:A,0))</f>
        <v>2.79</v>
      </c>
      <c r="E1472">
        <v>3.6525833341546501</v>
      </c>
    </row>
    <row r="1473" spans="1:5">
      <c r="A1473" s="7">
        <v>41600</v>
      </c>
      <c r="B1473">
        <f>INDEX('[4]Fed Funds rate'!B:B,MATCH('Figure 3.F.1.Panel 2'!A1473,'[4]Fed Funds rate'!A:A,0))</f>
        <v>0.09</v>
      </c>
      <c r="C1473">
        <v>-626</v>
      </c>
      <c r="D1473">
        <f>INDEX([4]Treasury!B:B,MATCH('Figure 3.F.1.Panel 2'!A1473,[4]Treasury!A:A,0))</f>
        <v>2.75</v>
      </c>
      <c r="E1473">
        <v>4.0220709735879101</v>
      </c>
    </row>
    <row r="1474" spans="1:5">
      <c r="A1474" s="7">
        <v>41603</v>
      </c>
      <c r="B1474">
        <f>INDEX('[4]Fed Funds rate'!B:B,MATCH('Figure 3.F.1.Panel 2'!A1474,'[4]Fed Funds rate'!A:A,0))</f>
        <v>0.09</v>
      </c>
      <c r="C1474">
        <v>-627.15</v>
      </c>
      <c r="D1474">
        <f>INDEX([4]Treasury!B:B,MATCH('Figure 3.F.1.Panel 2'!A1474,[4]Treasury!A:A,0))</f>
        <v>2.74</v>
      </c>
      <c r="E1474">
        <v>4.1861625110798197</v>
      </c>
    </row>
    <row r="1475" spans="1:5">
      <c r="A1475" s="7">
        <v>41604</v>
      </c>
      <c r="B1475">
        <f>INDEX('[4]Fed Funds rate'!B:B,MATCH('Figure 3.F.1.Panel 2'!A1475,'[4]Fed Funds rate'!A:A,0))</f>
        <v>0.09</v>
      </c>
      <c r="C1475">
        <v>-626.35</v>
      </c>
      <c r="D1475">
        <f>INDEX([4]Treasury!B:B,MATCH('Figure 3.F.1.Panel 2'!A1475,[4]Treasury!A:A,0))</f>
        <v>2.71</v>
      </c>
      <c r="E1475">
        <v>4.0390745382144297</v>
      </c>
    </row>
    <row r="1476" spans="1:5">
      <c r="A1476" s="7">
        <v>41605</v>
      </c>
      <c r="B1476">
        <f>INDEX('[4]Fed Funds rate'!B:B,MATCH('Figure 3.F.1.Panel 2'!A1476,'[4]Fed Funds rate'!A:A,0))</f>
        <v>0.09</v>
      </c>
      <c r="C1476">
        <v>-624.22</v>
      </c>
      <c r="D1476">
        <f>INDEX([4]Treasury!B:B,MATCH('Figure 3.F.1.Panel 2'!A1476,[4]Treasury!A:A,0))</f>
        <v>2.74</v>
      </c>
      <c r="E1476">
        <v>3.6789848329554999</v>
      </c>
    </row>
    <row r="1477" spans="1:5">
      <c r="A1477" s="7">
        <v>41610</v>
      </c>
      <c r="B1477">
        <f>INDEX('[4]Fed Funds rate'!B:B,MATCH('Figure 3.F.1.Panel 2'!A1477,'[4]Fed Funds rate'!A:A,0))</f>
        <v>0.09</v>
      </c>
      <c r="C1477">
        <v>-620.21</v>
      </c>
      <c r="D1477">
        <f>INDEX([4]Treasury!B:B,MATCH('Figure 3.F.1.Panel 2'!A1477,[4]Treasury!A:A,0))</f>
        <v>2.81</v>
      </c>
      <c r="E1477">
        <v>3.0150667715127999</v>
      </c>
    </row>
    <row r="1478" spans="1:5">
      <c r="A1478" s="7">
        <v>41611</v>
      </c>
      <c r="B1478">
        <f>INDEX('[4]Fed Funds rate'!B:B,MATCH('Figure 3.F.1.Panel 2'!A1478,'[4]Fed Funds rate'!A:A,0))</f>
        <v>0.09</v>
      </c>
      <c r="C1478">
        <v>-620.37</v>
      </c>
      <c r="D1478">
        <f>INDEX([4]Treasury!B:B,MATCH('Figure 3.F.1.Panel 2'!A1478,[4]Treasury!A:A,0))</f>
        <v>2.79</v>
      </c>
      <c r="E1478">
        <v>3.0214177390312198</v>
      </c>
    </row>
    <row r="1479" spans="1:5">
      <c r="A1479" s="7">
        <v>41612</v>
      </c>
      <c r="B1479">
        <f>INDEX('[4]Fed Funds rate'!B:B,MATCH('Figure 3.F.1.Panel 2'!A1479,'[4]Fed Funds rate'!A:A,0))</f>
        <v>0.09</v>
      </c>
      <c r="C1479">
        <v>-619.19000000000005</v>
      </c>
      <c r="D1479">
        <f>INDEX([4]Treasury!B:B,MATCH('Figure 3.F.1.Panel 2'!A1479,[4]Treasury!A:A,0))</f>
        <v>2.84</v>
      </c>
      <c r="E1479">
        <v>2.8115847696753899</v>
      </c>
    </row>
    <row r="1480" spans="1:5">
      <c r="A1480" s="7">
        <v>41613</v>
      </c>
      <c r="B1480">
        <f>INDEX('[4]Fed Funds rate'!B:B,MATCH('Figure 3.F.1.Panel 2'!A1480,'[4]Fed Funds rate'!A:A,0))</f>
        <v>0.09</v>
      </c>
      <c r="C1480">
        <v>-619.83000000000004</v>
      </c>
      <c r="D1480">
        <f>INDEX([4]Treasury!B:B,MATCH('Figure 3.F.1.Panel 2'!A1480,[4]Treasury!A:A,0))</f>
        <v>2.88</v>
      </c>
      <c r="E1480">
        <v>2.89545010407232</v>
      </c>
    </row>
    <row r="1481" spans="1:5">
      <c r="A1481" s="7">
        <v>41614</v>
      </c>
      <c r="B1481">
        <f>INDEX('[4]Fed Funds rate'!B:B,MATCH('Figure 3.F.1.Panel 2'!A1481,'[4]Fed Funds rate'!A:A,0))</f>
        <v>0.09</v>
      </c>
      <c r="C1481">
        <v>-621.02</v>
      </c>
      <c r="D1481">
        <f>INDEX([4]Treasury!B:B,MATCH('Figure 3.F.1.Panel 2'!A1481,[4]Treasury!A:A,0))</f>
        <v>2.88</v>
      </c>
      <c r="E1481">
        <v>3.06781268693112</v>
      </c>
    </row>
    <row r="1482" spans="1:5">
      <c r="A1482" s="7">
        <v>41617</v>
      </c>
      <c r="B1482">
        <f>INDEX('[4]Fed Funds rate'!B:B,MATCH('Figure 3.F.1.Panel 2'!A1482,'[4]Fed Funds rate'!A:A,0))</f>
        <v>0.09</v>
      </c>
      <c r="C1482">
        <v>-622.69000000000005</v>
      </c>
      <c r="D1482">
        <f>INDEX([4]Treasury!B:B,MATCH('Figure 3.F.1.Panel 2'!A1482,[4]Treasury!A:A,0))</f>
        <v>2.86</v>
      </c>
      <c r="E1482">
        <v>3.3169233638962998</v>
      </c>
    </row>
    <row r="1483" spans="1:5">
      <c r="A1483" s="7">
        <v>41618</v>
      </c>
      <c r="B1483">
        <f>INDEX('[4]Fed Funds rate'!B:B,MATCH('Figure 3.F.1.Panel 2'!A1483,'[4]Fed Funds rate'!A:A,0))</f>
        <v>0.09</v>
      </c>
      <c r="C1483">
        <v>-625.42999999999995</v>
      </c>
      <c r="D1483">
        <f>INDEX([4]Treasury!B:B,MATCH('Figure 3.F.1.Panel 2'!A1483,[4]Treasury!A:A,0))</f>
        <v>2.81</v>
      </c>
      <c r="E1483">
        <v>3.7365442278318102</v>
      </c>
    </row>
    <row r="1484" spans="1:5">
      <c r="A1484" s="7">
        <v>41619</v>
      </c>
      <c r="B1484">
        <f>INDEX('[4]Fed Funds rate'!B:B,MATCH('Figure 3.F.1.Panel 2'!A1484,'[4]Fed Funds rate'!A:A,0))</f>
        <v>0.08</v>
      </c>
      <c r="C1484">
        <v>-625.63</v>
      </c>
      <c r="D1484">
        <f>INDEX([4]Treasury!B:B,MATCH('Figure 3.F.1.Panel 2'!A1484,[4]Treasury!A:A,0))</f>
        <v>2.86</v>
      </c>
      <c r="E1484">
        <v>3.74907757385165</v>
      </c>
    </row>
    <row r="1485" spans="1:5">
      <c r="A1485" s="7">
        <v>41620</v>
      </c>
      <c r="B1485">
        <f>INDEX('[4]Fed Funds rate'!B:B,MATCH('Figure 3.F.1.Panel 2'!A1485,'[4]Fed Funds rate'!A:A,0))</f>
        <v>0.09</v>
      </c>
      <c r="C1485">
        <v>-625.9</v>
      </c>
      <c r="D1485">
        <f>INDEX([4]Treasury!B:B,MATCH('Figure 3.F.1.Panel 2'!A1485,[4]Treasury!A:A,0))</f>
        <v>2.89</v>
      </c>
      <c r="E1485">
        <v>3.77278586827026</v>
      </c>
    </row>
    <row r="1486" spans="1:5">
      <c r="A1486" s="7">
        <v>41621</v>
      </c>
      <c r="B1486">
        <f>INDEX('[4]Fed Funds rate'!B:B,MATCH('Figure 3.F.1.Panel 2'!A1486,'[4]Fed Funds rate'!A:A,0))</f>
        <v>0.08</v>
      </c>
      <c r="C1486">
        <v>-627.53</v>
      </c>
      <c r="D1486">
        <f>INDEX([4]Treasury!B:B,MATCH('Figure 3.F.1.Panel 2'!A1486,[4]Treasury!A:A,0))</f>
        <v>2.88</v>
      </c>
      <c r="E1486">
        <v>4.0134340913094704</v>
      </c>
    </row>
    <row r="1487" spans="1:5">
      <c r="A1487" s="7">
        <v>41624</v>
      </c>
      <c r="B1487">
        <f>INDEX('[4]Fed Funds rate'!B:B,MATCH('Figure 3.F.1.Panel 2'!A1487,'[4]Fed Funds rate'!A:A,0))</f>
        <v>0.09</v>
      </c>
      <c r="C1487">
        <v>-629.15</v>
      </c>
      <c r="D1487">
        <f>INDEX([4]Treasury!B:B,MATCH('Figure 3.F.1.Panel 2'!A1487,[4]Treasury!A:A,0))</f>
        <v>2.89</v>
      </c>
      <c r="E1487">
        <v>4.2518188332253404</v>
      </c>
    </row>
    <row r="1488" spans="1:5">
      <c r="A1488" s="7">
        <v>41625</v>
      </c>
      <c r="B1488">
        <f>INDEX('[4]Fed Funds rate'!B:B,MATCH('Figure 3.F.1.Panel 2'!A1488,'[4]Fed Funds rate'!A:A,0))</f>
        <v>0.09</v>
      </c>
      <c r="C1488">
        <v>-628.51</v>
      </c>
      <c r="D1488">
        <f>INDEX([4]Treasury!B:B,MATCH('Figure 3.F.1.Panel 2'!A1488,[4]Treasury!A:A,0))</f>
        <v>2.85</v>
      </c>
      <c r="E1488">
        <v>4.1306055584893704</v>
      </c>
    </row>
    <row r="1489" spans="1:5">
      <c r="A1489" s="7">
        <v>41626</v>
      </c>
      <c r="B1489">
        <f>INDEX('[4]Fed Funds rate'!B:B,MATCH('Figure 3.F.1.Panel 2'!A1489,'[4]Fed Funds rate'!A:A,0))</f>
        <v>0.09</v>
      </c>
      <c r="C1489">
        <v>-628.29</v>
      </c>
      <c r="D1489">
        <f>INDEX([4]Treasury!B:B,MATCH('Figure 3.F.1.Panel 2'!A1489,[4]Treasury!A:A,0))</f>
        <v>2.89</v>
      </c>
      <c r="E1489">
        <v>4.0761597069706497</v>
      </c>
    </row>
    <row r="1490" spans="1:5">
      <c r="A1490" s="7">
        <v>41627</v>
      </c>
      <c r="B1490">
        <f>INDEX('[4]Fed Funds rate'!B:B,MATCH('Figure 3.F.1.Panel 2'!A1490,'[4]Fed Funds rate'!A:A,0))</f>
        <v>0.09</v>
      </c>
      <c r="C1490">
        <v>-628.46</v>
      </c>
      <c r="D1490">
        <f>INDEX([4]Treasury!B:B,MATCH('Figure 3.F.1.Panel 2'!A1490,[4]Treasury!A:A,0))</f>
        <v>2.94</v>
      </c>
      <c r="E1490">
        <v>4.0837779612679599</v>
      </c>
    </row>
    <row r="1491" spans="1:5">
      <c r="A1491" s="7">
        <v>41628</v>
      </c>
      <c r="B1491">
        <f>INDEX('[4]Fed Funds rate'!B:B,MATCH('Figure 3.F.1.Panel 2'!A1491,'[4]Fed Funds rate'!A:A,0))</f>
        <v>0.09</v>
      </c>
      <c r="C1491">
        <v>-628.83000000000004</v>
      </c>
      <c r="D1491">
        <f>INDEX([4]Treasury!B:B,MATCH('Figure 3.F.1.Panel 2'!A1491,[4]Treasury!A:A,0))</f>
        <v>2.89</v>
      </c>
      <c r="E1491">
        <v>4.1231997042367503</v>
      </c>
    </row>
    <row r="1492" spans="1:5">
      <c r="A1492" s="7">
        <v>41631</v>
      </c>
      <c r="B1492">
        <f>INDEX('[4]Fed Funds rate'!B:B,MATCH('Figure 3.F.1.Panel 2'!A1492,'[4]Fed Funds rate'!A:A,0))</f>
        <v>0.09</v>
      </c>
      <c r="C1492">
        <v>-629.08000000000004</v>
      </c>
      <c r="D1492">
        <f>INDEX([4]Treasury!B:B,MATCH('Figure 3.F.1.Panel 2'!A1492,[4]Treasury!A:A,0))</f>
        <v>2.94</v>
      </c>
      <c r="E1492">
        <v>4.1435138190705603</v>
      </c>
    </row>
    <row r="1493" spans="1:5">
      <c r="A1493" s="7">
        <v>41632</v>
      </c>
      <c r="B1493">
        <f>INDEX('[4]Fed Funds rate'!B:B,MATCH('Figure 3.F.1.Panel 2'!A1493,'[4]Fed Funds rate'!A:A,0))</f>
        <v>0.08</v>
      </c>
      <c r="C1493">
        <v>-629.03</v>
      </c>
      <c r="D1493">
        <f>INDEX([4]Treasury!B:B,MATCH('Figure 3.F.1.Panel 2'!A1493,[4]Treasury!A:A,0))</f>
        <v>2.99</v>
      </c>
      <c r="E1493">
        <v>4.11613168017925</v>
      </c>
    </row>
    <row r="1494" spans="1:5">
      <c r="A1494" s="7">
        <v>41634</v>
      </c>
      <c r="B1494">
        <f>INDEX('[4]Fed Funds rate'!B:B,MATCH('Figure 3.F.1.Panel 2'!A1494,'[4]Fed Funds rate'!A:A,0))</f>
        <v>0.08</v>
      </c>
      <c r="C1494">
        <v>-628.95000000000005</v>
      </c>
      <c r="D1494">
        <f>INDEX([4]Treasury!B:B,MATCH('Figure 3.F.1.Panel 2'!A1494,[4]Treasury!A:A,0))</f>
        <v>3</v>
      </c>
      <c r="E1494">
        <v>4.08397981799021</v>
      </c>
    </row>
    <row r="1495" spans="1:5">
      <c r="A1495" s="7">
        <v>41635</v>
      </c>
      <c r="B1495">
        <f>INDEX('[4]Fed Funds rate'!B:B,MATCH('Figure 3.F.1.Panel 2'!A1495,'[4]Fed Funds rate'!A:A,0))</f>
        <v>0.08</v>
      </c>
      <c r="C1495">
        <v>-627.36</v>
      </c>
      <c r="D1495">
        <f>INDEX([4]Treasury!B:B,MATCH('Figure 3.F.1.Panel 2'!A1495,[4]Treasury!A:A,0))</f>
        <v>3.02</v>
      </c>
      <c r="E1495">
        <v>3.8114250344239</v>
      </c>
    </row>
    <row r="1496" spans="1:5">
      <c r="A1496" s="7">
        <v>41638</v>
      </c>
      <c r="B1496">
        <f>INDEX('[4]Fed Funds rate'!B:B,MATCH('Figure 3.F.1.Panel 2'!A1496,'[4]Fed Funds rate'!A:A,0))</f>
        <v>0.08</v>
      </c>
      <c r="C1496">
        <v>-627.55999999999995</v>
      </c>
      <c r="D1496">
        <f>INDEX([4]Treasury!B:B,MATCH('Figure 3.F.1.Panel 2'!A1496,[4]Treasury!A:A,0))</f>
        <v>2.99</v>
      </c>
      <c r="E1496">
        <v>3.8238678167850799</v>
      </c>
    </row>
    <row r="1497" spans="1:5">
      <c r="A1497" s="7">
        <v>41639</v>
      </c>
      <c r="B1497">
        <f>INDEX('[4]Fed Funds rate'!B:B,MATCH('Figure 3.F.1.Panel 2'!A1497,'[4]Fed Funds rate'!A:A,0))</f>
        <v>7.0000000000000007E-2</v>
      </c>
      <c r="C1497">
        <v>-627.86</v>
      </c>
      <c r="D1497">
        <f>INDEX([4]Treasury!B:B,MATCH('Figure 3.F.1.Panel 2'!A1497,[4]Treasury!A:A,0))</f>
        <v>3.04</v>
      </c>
      <c r="E1497">
        <v>3.8522294785348001</v>
      </c>
    </row>
    <row r="1498" spans="1:5">
      <c r="A1498" s="7">
        <v>41641</v>
      </c>
      <c r="B1498">
        <f>INDEX('[4]Fed Funds rate'!B:B,MATCH('Figure 3.F.1.Panel 2'!A1498,'[4]Fed Funds rate'!A:A,0))</f>
        <v>0.08</v>
      </c>
      <c r="C1498">
        <v>-627.52</v>
      </c>
      <c r="D1498">
        <f>INDEX([4]Treasury!B:B,MATCH('Figure 3.F.1.Panel 2'!A1498,[4]Treasury!A:A,0))</f>
        <v>3</v>
      </c>
      <c r="E1498">
        <v>3.7786321519365602</v>
      </c>
    </row>
    <row r="1499" spans="1:5">
      <c r="A1499" s="7">
        <v>41642</v>
      </c>
      <c r="B1499">
        <f>INDEX('[4]Fed Funds rate'!B:B,MATCH('Figure 3.F.1.Panel 2'!A1499,'[4]Fed Funds rate'!A:A,0))</f>
        <v>0.08</v>
      </c>
      <c r="C1499">
        <v>-628.13</v>
      </c>
      <c r="D1499">
        <f>INDEX([4]Treasury!B:B,MATCH('Figure 3.F.1.Panel 2'!A1499,[4]Treasury!A:A,0))</f>
        <v>3.01</v>
      </c>
      <c r="E1499">
        <v>3.8563631836296901</v>
      </c>
    </row>
    <row r="1500" spans="1:5">
      <c r="A1500" s="7">
        <v>41645</v>
      </c>
      <c r="B1500">
        <f>INDEX('[4]Fed Funds rate'!B:B,MATCH('Figure 3.F.1.Panel 2'!A1500,'[4]Fed Funds rate'!A:A,0))</f>
        <v>0.08</v>
      </c>
      <c r="C1500">
        <v>-629</v>
      </c>
      <c r="D1500">
        <f>INDEX([4]Treasury!B:B,MATCH('Figure 3.F.1.Panel 2'!A1500,[4]Treasury!A:A,0))</f>
        <v>2.98</v>
      </c>
      <c r="E1500">
        <v>3.9753445539276901</v>
      </c>
    </row>
    <row r="1501" spans="1:5">
      <c r="A1501" s="7">
        <v>41646</v>
      </c>
      <c r="B1501">
        <f>INDEX('[4]Fed Funds rate'!B:B,MATCH('Figure 3.F.1.Panel 2'!A1501,'[4]Fed Funds rate'!A:A,0))</f>
        <v>7.0000000000000007E-2</v>
      </c>
      <c r="C1501">
        <v>-628.95000000000005</v>
      </c>
      <c r="D1501">
        <f>INDEX([4]Treasury!B:B,MATCH('Figure 3.F.1.Panel 2'!A1501,[4]Treasury!A:A,0))</f>
        <v>2.96</v>
      </c>
      <c r="E1501">
        <v>3.9479666050535802</v>
      </c>
    </row>
    <row r="1502" spans="1:5">
      <c r="A1502" s="7">
        <v>41647</v>
      </c>
      <c r="B1502">
        <f>INDEX('[4]Fed Funds rate'!B:B,MATCH('Figure 3.F.1.Panel 2'!A1502,'[4]Fed Funds rate'!A:A,0))</f>
        <v>7.0000000000000007E-2</v>
      </c>
      <c r="C1502">
        <v>-628.04</v>
      </c>
      <c r="D1502">
        <f>INDEX([4]Treasury!B:B,MATCH('Figure 3.F.1.Panel 2'!A1502,[4]Treasury!A:A,0))</f>
        <v>3.01</v>
      </c>
      <c r="E1502">
        <v>3.7837483911663399</v>
      </c>
    </row>
    <row r="1503" spans="1:5">
      <c r="A1503" s="7">
        <v>41648</v>
      </c>
      <c r="B1503">
        <f>INDEX('[4]Fed Funds rate'!B:B,MATCH('Figure 3.F.1.Panel 2'!A1503,'[4]Fed Funds rate'!A:A,0))</f>
        <v>7.0000000000000007E-2</v>
      </c>
      <c r="C1503">
        <v>-628.54</v>
      </c>
      <c r="D1503">
        <f>INDEX([4]Treasury!B:B,MATCH('Figure 3.F.1.Panel 2'!A1503,[4]Treasury!A:A,0))</f>
        <v>2.97</v>
      </c>
      <c r="E1503">
        <v>3.84390227582514</v>
      </c>
    </row>
    <row r="1504" spans="1:5">
      <c r="A1504" s="7">
        <v>41649</v>
      </c>
      <c r="B1504">
        <f>INDEX('[4]Fed Funds rate'!B:B,MATCH('Figure 3.F.1.Panel 2'!A1504,'[4]Fed Funds rate'!A:A,0))</f>
        <v>7.0000000000000007E-2</v>
      </c>
      <c r="C1504">
        <v>-629.92999999999995</v>
      </c>
      <c r="D1504">
        <f>INDEX([4]Treasury!B:B,MATCH('Figure 3.F.1.Panel 2'!A1504,[4]Treasury!A:A,0))</f>
        <v>2.88</v>
      </c>
      <c r="E1504">
        <v>4.0453789727908998</v>
      </c>
    </row>
    <row r="1505" spans="1:5">
      <c r="A1505" s="7">
        <v>41652</v>
      </c>
      <c r="B1505">
        <f>INDEX('[4]Fed Funds rate'!B:B,MATCH('Figure 3.F.1.Panel 2'!A1505,'[4]Fed Funds rate'!A:A,0))</f>
        <v>7.0000000000000007E-2</v>
      </c>
      <c r="C1505">
        <v>-630.36</v>
      </c>
      <c r="D1505">
        <f>INDEX([4]Treasury!B:B,MATCH('Figure 3.F.1.Panel 2'!A1505,[4]Treasury!A:A,0))</f>
        <v>2.84</v>
      </c>
      <c r="E1505">
        <v>4.0941913369018703</v>
      </c>
    </row>
    <row r="1506" spans="1:5">
      <c r="A1506" s="7">
        <v>41653</v>
      </c>
      <c r="B1506">
        <f>INDEX('[4]Fed Funds rate'!B:B,MATCH('Figure 3.F.1.Panel 2'!A1506,'[4]Fed Funds rate'!A:A,0))</f>
        <v>7.0000000000000007E-2</v>
      </c>
      <c r="C1506">
        <v>-630.62</v>
      </c>
      <c r="D1506">
        <f>INDEX([4]Treasury!B:B,MATCH('Figure 3.F.1.Panel 2'!A1506,[4]Treasury!A:A,0))</f>
        <v>2.88</v>
      </c>
      <c r="E1506">
        <v>4.1160038559052001</v>
      </c>
    </row>
    <row r="1507" spans="1:5">
      <c r="A1507" s="7">
        <v>41654</v>
      </c>
      <c r="B1507">
        <f>INDEX('[4]Fed Funds rate'!B:B,MATCH('Figure 3.F.1.Panel 2'!A1507,'[4]Fed Funds rate'!A:A,0))</f>
        <v>7.0000000000000007E-2</v>
      </c>
      <c r="C1507">
        <v>-632.16</v>
      </c>
      <c r="D1507">
        <f>INDEX([4]Treasury!B:B,MATCH('Figure 3.F.1.Panel 2'!A1507,[4]Treasury!A:A,0))</f>
        <v>2.9</v>
      </c>
      <c r="E1507">
        <v>4.3404856821206197</v>
      </c>
    </row>
    <row r="1508" spans="1:5">
      <c r="A1508" s="7">
        <v>41655</v>
      </c>
      <c r="B1508">
        <f>INDEX('[4]Fed Funds rate'!B:B,MATCH('Figure 3.F.1.Panel 2'!A1508,'[4]Fed Funds rate'!A:A,0))</f>
        <v>7.0000000000000007E-2</v>
      </c>
      <c r="C1508">
        <v>-632.27</v>
      </c>
      <c r="D1508">
        <f>INDEX([4]Treasury!B:B,MATCH('Figure 3.F.1.Panel 2'!A1508,[4]Treasury!A:A,0))</f>
        <v>2.86</v>
      </c>
      <c r="E1508">
        <v>4.33846088236794</v>
      </c>
    </row>
    <row r="1509" spans="1:5">
      <c r="A1509" s="7">
        <v>41656</v>
      </c>
      <c r="B1509">
        <f>INDEX('[4]Fed Funds rate'!B:B,MATCH('Figure 3.F.1.Panel 2'!A1509,'[4]Fed Funds rate'!A:A,0))</f>
        <v>7.0000000000000007E-2</v>
      </c>
      <c r="C1509">
        <v>-632.19000000000005</v>
      </c>
      <c r="D1509">
        <f>INDEX([4]Treasury!B:B,MATCH('Figure 3.F.1.Panel 2'!A1509,[4]Treasury!A:A,0))</f>
        <v>2.84</v>
      </c>
      <c r="E1509">
        <v>4.3063839682143898</v>
      </c>
    </row>
    <row r="1510" spans="1:5">
      <c r="A1510" s="7">
        <v>41660</v>
      </c>
      <c r="B1510">
        <f>INDEX('[4]Fed Funds rate'!B:B,MATCH('Figure 3.F.1.Panel 2'!A1510,'[4]Fed Funds rate'!A:A,0))</f>
        <v>7.0000000000000007E-2</v>
      </c>
      <c r="C1510">
        <v>-631.78</v>
      </c>
      <c r="D1510">
        <f>INDEX([4]Treasury!B:B,MATCH('Figure 3.F.1.Panel 2'!A1510,[4]Treasury!A:A,0))</f>
        <v>2.85</v>
      </c>
      <c r="E1510">
        <v>4.2220863702794897</v>
      </c>
    </row>
    <row r="1511" spans="1:5">
      <c r="A1511" s="7">
        <v>41661</v>
      </c>
      <c r="B1511">
        <f>INDEX('[4]Fed Funds rate'!B:B,MATCH('Figure 3.F.1.Panel 2'!A1511,'[4]Fed Funds rate'!A:A,0))</f>
        <v>7.0000000000000007E-2</v>
      </c>
      <c r="C1511">
        <v>-629.99</v>
      </c>
      <c r="D1511">
        <f>INDEX([4]Treasury!B:B,MATCH('Figure 3.F.1.Panel 2'!A1511,[4]Treasury!A:A,0))</f>
        <v>2.87</v>
      </c>
      <c r="E1511">
        <v>3.9189357817905299</v>
      </c>
    </row>
    <row r="1512" spans="1:5">
      <c r="A1512" s="7">
        <v>41662</v>
      </c>
      <c r="B1512">
        <f>INDEX('[4]Fed Funds rate'!B:B,MATCH('Figure 3.F.1.Panel 2'!A1512,'[4]Fed Funds rate'!A:A,0))</f>
        <v>7.0000000000000007E-2</v>
      </c>
      <c r="C1512">
        <v>-627.17999999999995</v>
      </c>
      <c r="D1512">
        <f>INDEX([4]Treasury!B:B,MATCH('Figure 3.F.1.Panel 2'!A1512,[4]Treasury!A:A,0))</f>
        <v>2.79</v>
      </c>
      <c r="E1512">
        <v>3.4524779033233699</v>
      </c>
    </row>
    <row r="1513" spans="1:5">
      <c r="A1513" s="7">
        <v>41663</v>
      </c>
      <c r="B1513">
        <f>INDEX('[4]Fed Funds rate'!B:B,MATCH('Figure 3.F.1.Panel 2'!A1513,'[4]Fed Funds rate'!A:A,0))</f>
        <v>7.0000000000000007E-2</v>
      </c>
      <c r="C1513">
        <v>-625.03</v>
      </c>
      <c r="D1513">
        <f>INDEX([4]Treasury!B:B,MATCH('Figure 3.F.1.Panel 2'!A1513,[4]Treasury!A:A,0))</f>
        <v>2.75</v>
      </c>
      <c r="E1513">
        <v>3.0896640068982602</v>
      </c>
    </row>
    <row r="1514" spans="1:5">
      <c r="A1514" s="7">
        <v>41666</v>
      </c>
      <c r="B1514">
        <f>INDEX('[4]Fed Funds rate'!B:B,MATCH('Figure 3.F.1.Panel 2'!A1514,'[4]Fed Funds rate'!A:A,0))</f>
        <v>7.0000000000000007E-2</v>
      </c>
      <c r="C1514">
        <v>-624.42999999999995</v>
      </c>
      <c r="D1514">
        <f>INDEX([4]Treasury!B:B,MATCH('Figure 3.F.1.Panel 2'!A1514,[4]Treasury!A:A,0))</f>
        <v>2.78</v>
      </c>
      <c r="E1514">
        <v>2.9742024859818899</v>
      </c>
    </row>
    <row r="1515" spans="1:5">
      <c r="A1515" s="7">
        <v>41667</v>
      </c>
      <c r="B1515">
        <f>INDEX('[4]Fed Funds rate'!B:B,MATCH('Figure 3.F.1.Panel 2'!A1515,'[4]Fed Funds rate'!A:A,0))</f>
        <v>7.0000000000000007E-2</v>
      </c>
      <c r="C1515">
        <v>-626.05999999999995</v>
      </c>
      <c r="D1515">
        <f>INDEX([4]Treasury!B:B,MATCH('Figure 3.F.1.Panel 2'!A1515,[4]Treasury!A:A,0))</f>
        <v>2.77</v>
      </c>
      <c r="E1515">
        <v>3.2154810707036101</v>
      </c>
    </row>
    <row r="1516" spans="1:5">
      <c r="A1516" s="7">
        <v>41668</v>
      </c>
      <c r="B1516">
        <f>INDEX('[4]Fed Funds rate'!B:B,MATCH('Figure 3.F.1.Panel 2'!A1516,'[4]Fed Funds rate'!A:A,0))</f>
        <v>7.0000000000000007E-2</v>
      </c>
      <c r="C1516">
        <v>-624.84</v>
      </c>
      <c r="D1516">
        <f>INDEX([4]Treasury!B:B,MATCH('Figure 3.F.1.Panel 2'!A1516,[4]Treasury!A:A,0))</f>
        <v>2.69</v>
      </c>
      <c r="E1516">
        <v>3.0010027368042498</v>
      </c>
    </row>
    <row r="1517" spans="1:5">
      <c r="A1517" s="7">
        <v>41669</v>
      </c>
      <c r="B1517">
        <f>INDEX('[4]Fed Funds rate'!B:B,MATCH('Figure 3.F.1.Panel 2'!A1517,'[4]Fed Funds rate'!A:A,0))</f>
        <v>7.0000000000000007E-2</v>
      </c>
      <c r="C1517">
        <v>-623.05999999999995</v>
      </c>
      <c r="D1517">
        <f>INDEX([4]Treasury!B:B,MATCH('Figure 3.F.1.Panel 2'!A1517,[4]Treasury!A:A,0))</f>
        <v>2.72</v>
      </c>
      <c r="E1517">
        <v>2.6963052139072898</v>
      </c>
    </row>
    <row r="1518" spans="1:5">
      <c r="A1518" s="7">
        <v>41670</v>
      </c>
      <c r="B1518">
        <f>INDEX('[4]Fed Funds rate'!B:B,MATCH('Figure 3.F.1.Panel 2'!A1518,'[4]Fed Funds rate'!A:A,0))</f>
        <v>7.0000000000000007E-2</v>
      </c>
      <c r="C1518">
        <v>-621.46</v>
      </c>
      <c r="D1518">
        <f>INDEX([4]Treasury!B:B,MATCH('Figure 3.F.1.Panel 2'!A1518,[4]Treasury!A:A,0))</f>
        <v>2.67</v>
      </c>
      <c r="E1518">
        <v>2.4197604210651198</v>
      </c>
    </row>
    <row r="1519" spans="1:5">
      <c r="A1519" s="7">
        <v>41673</v>
      </c>
      <c r="B1519">
        <f>INDEX('[4]Fed Funds rate'!B:B,MATCH('Figure 3.F.1.Panel 2'!A1519,'[4]Fed Funds rate'!A:A,0))</f>
        <v>7.0000000000000007E-2</v>
      </c>
      <c r="C1519">
        <v>-621.57000000000005</v>
      </c>
      <c r="D1519">
        <f>INDEX([4]Treasury!B:B,MATCH('Figure 3.F.1.Panel 2'!A1519,[4]Treasury!A:A,0))</f>
        <v>2.61</v>
      </c>
      <c r="E1519">
        <v>2.4180423588107902</v>
      </c>
    </row>
    <row r="1520" spans="1:5">
      <c r="A1520" s="7">
        <v>41674</v>
      </c>
      <c r="B1520">
        <f>INDEX('[4]Fed Funds rate'!B:B,MATCH('Figure 3.F.1.Panel 2'!A1520,'[4]Fed Funds rate'!A:A,0))</f>
        <v>7.0000000000000007E-2</v>
      </c>
      <c r="C1520">
        <v>-625.16</v>
      </c>
      <c r="D1520">
        <f>INDEX([4]Treasury!B:B,MATCH('Figure 3.F.1.Panel 2'!A1520,[4]Treasury!A:A,0))</f>
        <v>2.64</v>
      </c>
      <c r="E1520">
        <v>2.9745344273529701</v>
      </c>
    </row>
    <row r="1521" spans="1:5">
      <c r="A1521" s="7">
        <v>41675</v>
      </c>
      <c r="B1521">
        <f>INDEX('[4]Fed Funds rate'!B:B,MATCH('Figure 3.F.1.Panel 2'!A1521,'[4]Fed Funds rate'!A:A,0))</f>
        <v>7.0000000000000007E-2</v>
      </c>
      <c r="C1521">
        <v>-625.91999999999996</v>
      </c>
      <c r="D1521">
        <f>INDEX([4]Treasury!B:B,MATCH('Figure 3.F.1.Panel 2'!A1521,[4]Treasury!A:A,0))</f>
        <v>2.7</v>
      </c>
      <c r="E1521">
        <v>3.07661403139377</v>
      </c>
    </row>
    <row r="1522" spans="1:5">
      <c r="A1522" s="7">
        <v>41676</v>
      </c>
      <c r="B1522">
        <f>INDEX('[4]Fed Funds rate'!B:B,MATCH('Figure 3.F.1.Panel 2'!A1522,'[4]Fed Funds rate'!A:A,0))</f>
        <v>7.0000000000000007E-2</v>
      </c>
      <c r="C1522">
        <v>-626.70000000000005</v>
      </c>
      <c r="D1522">
        <f>INDEX([4]Treasury!B:B,MATCH('Figure 3.F.1.Panel 2'!A1522,[4]Treasury!A:A,0))</f>
        <v>2.73</v>
      </c>
      <c r="E1522">
        <v>3.1817382304544699</v>
      </c>
    </row>
    <row r="1523" spans="1:5">
      <c r="A1523" s="7">
        <v>41677</v>
      </c>
      <c r="B1523">
        <f>INDEX('[4]Fed Funds rate'!B:B,MATCH('Figure 3.F.1.Panel 2'!A1523,'[4]Fed Funds rate'!A:A,0))</f>
        <v>0.06</v>
      </c>
      <c r="C1523">
        <v>-629.74</v>
      </c>
      <c r="D1523">
        <f>INDEX([4]Treasury!B:B,MATCH('Figure 3.F.1.Panel 2'!A1523,[4]Treasury!A:A,0))</f>
        <v>2.71</v>
      </c>
      <c r="E1523">
        <v>3.64623195904118</v>
      </c>
    </row>
    <row r="1524" spans="1:5">
      <c r="A1524" s="7">
        <v>41680</v>
      </c>
      <c r="B1524">
        <f>INDEX('[4]Fed Funds rate'!B:B,MATCH('Figure 3.F.1.Panel 2'!A1524,'[4]Fed Funds rate'!A:A,0))</f>
        <v>7.0000000000000007E-2</v>
      </c>
      <c r="C1524">
        <v>-628.91999999999996</v>
      </c>
      <c r="D1524">
        <f>INDEX([4]Treasury!B:B,MATCH('Figure 3.F.1.Panel 2'!A1524,[4]Treasury!A:A,0))</f>
        <v>2.7</v>
      </c>
      <c r="E1524">
        <v>3.4965211693049598</v>
      </c>
    </row>
    <row r="1525" spans="1:5">
      <c r="A1525" s="7">
        <v>41681</v>
      </c>
      <c r="B1525">
        <f>INDEX('[4]Fed Funds rate'!B:B,MATCH('Figure 3.F.1.Panel 2'!A1525,'[4]Fed Funds rate'!A:A,0))</f>
        <v>0.06</v>
      </c>
      <c r="C1525">
        <v>-629.36</v>
      </c>
      <c r="D1525">
        <f>INDEX([4]Treasury!B:B,MATCH('Figure 3.F.1.Panel 2'!A1525,[4]Treasury!A:A,0))</f>
        <v>2.75</v>
      </c>
      <c r="E1525">
        <v>3.5470450967244398</v>
      </c>
    </row>
    <row r="1526" spans="1:5">
      <c r="A1526" s="7">
        <v>41682</v>
      </c>
      <c r="B1526">
        <f>INDEX('[4]Fed Funds rate'!B:B,MATCH('Figure 3.F.1.Panel 2'!A1526,'[4]Fed Funds rate'!A:A,0))</f>
        <v>7.0000000000000007E-2</v>
      </c>
      <c r="C1526">
        <v>-629.73</v>
      </c>
      <c r="D1526">
        <f>INDEX([4]Treasury!B:B,MATCH('Figure 3.F.1.Panel 2'!A1526,[4]Treasury!A:A,0))</f>
        <v>2.8</v>
      </c>
      <c r="E1526">
        <v>3.5864055463124398</v>
      </c>
    </row>
    <row r="1527" spans="1:5">
      <c r="A1527" s="7">
        <v>41683</v>
      </c>
      <c r="B1527">
        <f>INDEX('[4]Fed Funds rate'!B:B,MATCH('Figure 3.F.1.Panel 2'!A1527,'[4]Fed Funds rate'!A:A,0))</f>
        <v>0.06</v>
      </c>
      <c r="C1527">
        <v>-629.13</v>
      </c>
      <c r="D1527">
        <f>INDEX([4]Treasury!B:B,MATCH('Figure 3.F.1.Panel 2'!A1527,[4]Treasury!A:A,0))</f>
        <v>2.73</v>
      </c>
      <c r="E1527">
        <v>3.4716696972934602</v>
      </c>
    </row>
    <row r="1528" spans="1:5">
      <c r="A1528" s="7">
        <v>41684</v>
      </c>
      <c r="B1528">
        <f>INDEX('[4]Fed Funds rate'!B:B,MATCH('Figure 3.F.1.Panel 2'!A1528,'[4]Fed Funds rate'!A:A,0))</f>
        <v>0.06</v>
      </c>
      <c r="C1528">
        <v>-629.37</v>
      </c>
      <c r="D1528">
        <f>INDEX([4]Treasury!B:B,MATCH('Figure 3.F.1.Panel 2'!A1528,[4]Treasury!A:A,0))</f>
        <v>2.75</v>
      </c>
      <c r="E1528">
        <v>3.4903994978634501</v>
      </c>
    </row>
    <row r="1529" spans="1:5">
      <c r="A1529" s="7">
        <v>41688</v>
      </c>
      <c r="B1529">
        <f>INDEX('[4]Fed Funds rate'!B:B,MATCH('Figure 3.F.1.Panel 2'!A1529,'[4]Fed Funds rate'!A:A,0))</f>
        <v>7.0000000000000007E-2</v>
      </c>
      <c r="C1529">
        <v>-629.27</v>
      </c>
      <c r="D1529">
        <f>INDEX([4]Treasury!B:B,MATCH('Figure 3.F.1.Panel 2'!A1529,[4]Treasury!A:A,0))</f>
        <v>2.71</v>
      </c>
      <c r="E1529">
        <v>3.45509914459319</v>
      </c>
    </row>
    <row r="1530" spans="1:5">
      <c r="A1530" s="7">
        <v>41689</v>
      </c>
      <c r="B1530">
        <f>INDEX('[4]Fed Funds rate'!B:B,MATCH('Figure 3.F.1.Panel 2'!A1530,'[4]Fed Funds rate'!A:A,0))</f>
        <v>7.0000000000000007E-2</v>
      </c>
      <c r="C1530">
        <v>-628.61</v>
      </c>
      <c r="D1530">
        <f>INDEX([4]Treasury!B:B,MATCH('Figure 3.F.1.Panel 2'!A1530,[4]Treasury!A:A,0))</f>
        <v>2.73</v>
      </c>
      <c r="E1530">
        <v>3.3307511386648199</v>
      </c>
    </row>
    <row r="1531" spans="1:5">
      <c r="A1531" s="7">
        <v>41690</v>
      </c>
      <c r="B1531">
        <f>INDEX('[4]Fed Funds rate'!B:B,MATCH('Figure 3.F.1.Panel 2'!A1531,'[4]Fed Funds rate'!A:A,0))</f>
        <v>7.0000000000000007E-2</v>
      </c>
      <c r="C1531">
        <v>-629.41999999999996</v>
      </c>
      <c r="D1531">
        <f>INDEX([4]Treasury!B:B,MATCH('Figure 3.F.1.Panel 2'!A1531,[4]Treasury!A:A,0))</f>
        <v>2.76</v>
      </c>
      <c r="E1531">
        <v>3.4401150497250201</v>
      </c>
    </row>
    <row r="1532" spans="1:5">
      <c r="A1532" s="7">
        <v>41691</v>
      </c>
      <c r="B1532">
        <f>INDEX('[4]Fed Funds rate'!B:B,MATCH('Figure 3.F.1.Panel 2'!A1532,'[4]Fed Funds rate'!A:A,0))</f>
        <v>7.0000000000000007E-2</v>
      </c>
      <c r="C1532">
        <v>-631.91</v>
      </c>
      <c r="D1532">
        <f>INDEX([4]Treasury!B:B,MATCH('Figure 3.F.1.Panel 2'!A1532,[4]Treasury!A:A,0))</f>
        <v>2.73</v>
      </c>
      <c r="E1532">
        <v>3.8155286896202298</v>
      </c>
    </row>
    <row r="1533" spans="1:5">
      <c r="A1533" s="7">
        <v>41694</v>
      </c>
      <c r="B1533">
        <f>INDEX('[4]Fed Funds rate'!B:B,MATCH('Figure 3.F.1.Panel 2'!A1533,'[4]Fed Funds rate'!A:A,0))</f>
        <v>7.0000000000000007E-2</v>
      </c>
      <c r="C1533">
        <v>-635.09</v>
      </c>
      <c r="D1533">
        <f>INDEX([4]Treasury!B:B,MATCH('Figure 3.F.1.Panel 2'!A1533,[4]Treasury!A:A,0))</f>
        <v>2.75</v>
      </c>
      <c r="E1533">
        <v>4.2980953546133298</v>
      </c>
    </row>
    <row r="1534" spans="1:5">
      <c r="A1534" s="7">
        <v>41695</v>
      </c>
      <c r="B1534">
        <f>INDEX('[4]Fed Funds rate'!B:B,MATCH('Figure 3.F.1.Panel 2'!A1534,'[4]Fed Funds rate'!A:A,0))</f>
        <v>7.0000000000000007E-2</v>
      </c>
      <c r="C1534">
        <v>-636.22</v>
      </c>
      <c r="D1534">
        <f>INDEX([4]Treasury!B:B,MATCH('Figure 3.F.1.Panel 2'!A1534,[4]Treasury!A:A,0))</f>
        <v>2.7</v>
      </c>
      <c r="E1534">
        <v>4.4564578934798602</v>
      </c>
    </row>
    <row r="1535" spans="1:5">
      <c r="A1535" s="7">
        <v>41696</v>
      </c>
      <c r="B1535">
        <f>INDEX('[4]Fed Funds rate'!B:B,MATCH('Figure 3.F.1.Panel 2'!A1535,'[4]Fed Funds rate'!A:A,0))</f>
        <v>7.0000000000000007E-2</v>
      </c>
      <c r="C1535">
        <v>-636.66999999999996</v>
      </c>
      <c r="D1535">
        <f>INDEX([4]Treasury!B:B,MATCH('Figure 3.F.1.Panel 2'!A1535,[4]Treasury!A:A,0))</f>
        <v>2.67</v>
      </c>
      <c r="E1535">
        <v>4.5077569053495301</v>
      </c>
    </row>
    <row r="1536" spans="1:5">
      <c r="A1536" s="7">
        <v>41697</v>
      </c>
      <c r="B1536">
        <f>INDEX('[4]Fed Funds rate'!B:B,MATCH('Figure 3.F.1.Panel 2'!A1536,'[4]Fed Funds rate'!A:A,0))</f>
        <v>7.0000000000000007E-2</v>
      </c>
      <c r="C1536">
        <v>-639.51</v>
      </c>
      <c r="D1536">
        <f>INDEX([4]Treasury!B:B,MATCH('Figure 3.F.1.Panel 2'!A1536,[4]Treasury!A:A,0))</f>
        <v>2.65</v>
      </c>
      <c r="E1536">
        <v>4.9334303429948196</v>
      </c>
    </row>
    <row r="1537" spans="1:5">
      <c r="A1537" s="7">
        <v>41698</v>
      </c>
      <c r="B1537">
        <f>INDEX('[4]Fed Funds rate'!B:B,MATCH('Figure 3.F.1.Panel 2'!A1537,'[4]Fed Funds rate'!A:A,0))</f>
        <v>0.06</v>
      </c>
      <c r="C1537">
        <v>-641.62</v>
      </c>
      <c r="D1537">
        <f>INDEX([4]Treasury!B:B,MATCH('Figure 3.F.1.Panel 2'!A1537,[4]Treasury!A:A,0))</f>
        <v>2.66</v>
      </c>
      <c r="E1537">
        <v>5.2434224269879897</v>
      </c>
    </row>
    <row r="1538" spans="1:5">
      <c r="A1538" s="7">
        <v>41701</v>
      </c>
      <c r="B1538">
        <f>INDEX('[4]Fed Funds rate'!B:B,MATCH('Figure 3.F.1.Panel 2'!A1538,'[4]Fed Funds rate'!A:A,0))</f>
        <v>7.0000000000000007E-2</v>
      </c>
      <c r="C1538">
        <v>-637.34</v>
      </c>
      <c r="D1538">
        <f>INDEX([4]Treasury!B:B,MATCH('Figure 3.F.1.Panel 2'!A1538,[4]Treasury!A:A,0))</f>
        <v>2.6</v>
      </c>
      <c r="E1538">
        <v>4.5547218684944202</v>
      </c>
    </row>
    <row r="1539" spans="1:5">
      <c r="A1539" s="7">
        <v>41702</v>
      </c>
      <c r="B1539">
        <f>INDEX('[4]Fed Funds rate'!B:B,MATCH('Figure 3.F.1.Panel 2'!A1539,'[4]Fed Funds rate'!A:A,0))</f>
        <v>7.0000000000000007E-2</v>
      </c>
      <c r="C1539">
        <v>-641.04999999999995</v>
      </c>
      <c r="D1539">
        <f>INDEX([4]Treasury!B:B,MATCH('Figure 3.F.1.Panel 2'!A1539,[4]Treasury!A:A,0))</f>
        <v>2.7</v>
      </c>
      <c r="E1539">
        <v>5.1157374553051698</v>
      </c>
    </row>
    <row r="1540" spans="1:5">
      <c r="A1540" s="7">
        <v>41703</v>
      </c>
      <c r="B1540">
        <f>INDEX('[4]Fed Funds rate'!B:B,MATCH('Figure 3.F.1.Panel 2'!A1540,'[4]Fed Funds rate'!A:A,0))</f>
        <v>0.08</v>
      </c>
      <c r="C1540">
        <v>-641.52</v>
      </c>
      <c r="D1540">
        <f>INDEX([4]Treasury!B:B,MATCH('Figure 3.F.1.Panel 2'!A1540,[4]Treasury!A:A,0))</f>
        <v>2.7</v>
      </c>
      <c r="E1540">
        <v>5.1696248661540896</v>
      </c>
    </row>
    <row r="1541" spans="1:5">
      <c r="A1541" s="7">
        <v>41704</v>
      </c>
      <c r="B1541">
        <f>INDEX('[4]Fed Funds rate'!B:B,MATCH('Figure 3.F.1.Panel 2'!A1541,'[4]Fed Funds rate'!A:A,0))</f>
        <v>0.08</v>
      </c>
      <c r="C1541">
        <v>-641.78</v>
      </c>
      <c r="D1541">
        <f>INDEX([4]Treasury!B:B,MATCH('Figure 3.F.1.Panel 2'!A1541,[4]Treasury!A:A,0))</f>
        <v>2.74</v>
      </c>
      <c r="E1541">
        <v>5.1907431207228001</v>
      </c>
    </row>
    <row r="1542" spans="1:5">
      <c r="A1542" s="7">
        <v>41705</v>
      </c>
      <c r="B1542">
        <f>INDEX('[4]Fed Funds rate'!B:B,MATCH('Figure 3.F.1.Panel 2'!A1542,'[4]Fed Funds rate'!A:A,0))</f>
        <v>0.08</v>
      </c>
      <c r="C1542">
        <v>-640.55999999999995</v>
      </c>
      <c r="D1542">
        <f>INDEX([4]Treasury!B:B,MATCH('Figure 3.F.1.Panel 2'!A1542,[4]Treasury!A:A,0))</f>
        <v>2.8</v>
      </c>
      <c r="E1542">
        <v>4.9810642951381299</v>
      </c>
    </row>
    <row r="1543" spans="1:5">
      <c r="A1543" s="7">
        <v>41708</v>
      </c>
      <c r="B1543">
        <f>INDEX('[4]Fed Funds rate'!B:B,MATCH('Figure 3.F.1.Panel 2'!A1543,'[4]Fed Funds rate'!A:A,0))</f>
        <v>0.08</v>
      </c>
      <c r="C1543">
        <v>-639.11</v>
      </c>
      <c r="D1543">
        <f>INDEX([4]Treasury!B:B,MATCH('Figure 3.F.1.Panel 2'!A1543,[4]Treasury!A:A,0))</f>
        <v>2.79</v>
      </c>
      <c r="E1543">
        <v>4.7350423144745202</v>
      </c>
    </row>
    <row r="1544" spans="1:5">
      <c r="A1544" s="7">
        <v>41709</v>
      </c>
      <c r="B1544">
        <f>INDEX('[4]Fed Funds rate'!B:B,MATCH('Figure 3.F.1.Panel 2'!A1544,'[4]Fed Funds rate'!A:A,0))</f>
        <v>0.08</v>
      </c>
      <c r="C1544">
        <v>-638.91999999999996</v>
      </c>
      <c r="D1544">
        <f>INDEX([4]Treasury!B:B,MATCH('Figure 3.F.1.Panel 2'!A1544,[4]Treasury!A:A,0))</f>
        <v>2.77</v>
      </c>
      <c r="E1544">
        <v>4.6859087557863797</v>
      </c>
    </row>
    <row r="1545" spans="1:5">
      <c r="A1545" s="7">
        <v>41710</v>
      </c>
      <c r="B1545">
        <f>INDEX('[4]Fed Funds rate'!B:B,MATCH('Figure 3.F.1.Panel 2'!A1545,'[4]Fed Funds rate'!A:A,0))</f>
        <v>0.08</v>
      </c>
      <c r="C1545">
        <v>-638.55999999999995</v>
      </c>
      <c r="D1545">
        <f>INDEX([4]Treasury!B:B,MATCH('Figure 3.F.1.Panel 2'!A1545,[4]Treasury!A:A,0))</f>
        <v>2.73</v>
      </c>
      <c r="E1545">
        <v>4.61014815760256</v>
      </c>
    </row>
    <row r="1546" spans="1:5">
      <c r="A1546" s="7">
        <v>41711</v>
      </c>
      <c r="B1546">
        <f>INDEX('[4]Fed Funds rate'!B:B,MATCH('Figure 3.F.1.Panel 2'!A1546,'[4]Fed Funds rate'!A:A,0))</f>
        <v>0.08</v>
      </c>
      <c r="C1546">
        <v>-638.04</v>
      </c>
      <c r="D1546">
        <f>INDEX([4]Treasury!B:B,MATCH('Figure 3.F.1.Panel 2'!A1546,[4]Treasury!A:A,0))</f>
        <v>2.66</v>
      </c>
      <c r="E1546">
        <v>4.5092827832291897</v>
      </c>
    </row>
    <row r="1547" spans="1:5">
      <c r="A1547" s="7">
        <v>41712</v>
      </c>
      <c r="B1547">
        <f>INDEX('[4]Fed Funds rate'!B:B,MATCH('Figure 3.F.1.Panel 2'!A1547,'[4]Fed Funds rate'!A:A,0))</f>
        <v>0.08</v>
      </c>
      <c r="C1547">
        <v>-638.22</v>
      </c>
      <c r="D1547">
        <f>INDEX([4]Treasury!B:B,MATCH('Figure 3.F.1.Panel 2'!A1547,[4]Treasury!A:A,0))</f>
        <v>2.65</v>
      </c>
      <c r="E1547">
        <v>4.5180918887299404</v>
      </c>
    </row>
    <row r="1548" spans="1:5">
      <c r="A1548" s="7">
        <v>41715</v>
      </c>
      <c r="B1548">
        <f>INDEX('[4]Fed Funds rate'!B:B,MATCH('Figure 3.F.1.Panel 2'!A1548,'[4]Fed Funds rate'!A:A,0))</f>
        <v>0.08</v>
      </c>
      <c r="C1548">
        <v>-638.5</v>
      </c>
      <c r="D1548">
        <f>INDEX([4]Treasury!B:B,MATCH('Figure 3.F.1.Panel 2'!A1548,[4]Treasury!A:A,0))</f>
        <v>2.7</v>
      </c>
      <c r="E1548">
        <v>4.5425566353306897</v>
      </c>
    </row>
    <row r="1549" spans="1:5">
      <c r="A1549" s="7">
        <v>41716</v>
      </c>
      <c r="B1549">
        <f>INDEX('[4]Fed Funds rate'!B:B,MATCH('Figure 3.F.1.Panel 2'!A1549,'[4]Fed Funds rate'!A:A,0))</f>
        <v>0.08</v>
      </c>
      <c r="C1549">
        <v>-639.79999999999995</v>
      </c>
      <c r="D1549">
        <f>INDEX([4]Treasury!B:B,MATCH('Figure 3.F.1.Panel 2'!A1549,[4]Treasury!A:A,0))</f>
        <v>2.68</v>
      </c>
      <c r="E1549">
        <v>4.7265548500818104</v>
      </c>
    </row>
    <row r="1550" spans="1:5">
      <c r="A1550" s="7">
        <v>41717</v>
      </c>
      <c r="B1550">
        <f>INDEX('[4]Fed Funds rate'!B:B,MATCH('Figure 3.F.1.Panel 2'!A1550,'[4]Fed Funds rate'!A:A,0))</f>
        <v>0.08</v>
      </c>
      <c r="C1550">
        <v>-639.87</v>
      </c>
      <c r="D1550">
        <f>INDEX([4]Treasury!B:B,MATCH('Figure 3.F.1.Panel 2'!A1550,[4]Treasury!A:A,0))</f>
        <v>2.78</v>
      </c>
      <c r="E1550">
        <v>4.71809884329934</v>
      </c>
    </row>
    <row r="1551" spans="1:5">
      <c r="A1551" s="7">
        <v>41718</v>
      </c>
      <c r="B1551">
        <f>INDEX('[4]Fed Funds rate'!B:B,MATCH('Figure 3.F.1.Panel 2'!A1551,'[4]Fed Funds rate'!A:A,0))</f>
        <v>0.08</v>
      </c>
      <c r="C1551">
        <v>-638.23</v>
      </c>
      <c r="D1551">
        <f>INDEX([4]Treasury!B:B,MATCH('Figure 3.F.1.Panel 2'!A1551,[4]Treasury!A:A,0))</f>
        <v>2.79</v>
      </c>
      <c r="E1551">
        <v>4.4420721009703303</v>
      </c>
    </row>
    <row r="1552" spans="1:5">
      <c r="A1552" s="7">
        <v>41719</v>
      </c>
      <c r="B1552">
        <f>INDEX('[4]Fed Funds rate'!B:B,MATCH('Figure 3.F.1.Panel 2'!A1552,'[4]Fed Funds rate'!A:A,0))</f>
        <v>0.08</v>
      </c>
      <c r="C1552">
        <v>-639.51</v>
      </c>
      <c r="D1552">
        <f>INDEX([4]Treasury!B:B,MATCH('Figure 3.F.1.Panel 2'!A1552,[4]Treasury!A:A,0))</f>
        <v>2.75</v>
      </c>
      <c r="E1552">
        <v>4.6230309152748497</v>
      </c>
    </row>
    <row r="1553" spans="1:5">
      <c r="A1553" s="7">
        <v>41722</v>
      </c>
      <c r="B1553">
        <f>INDEX('[4]Fed Funds rate'!B:B,MATCH('Figure 3.F.1.Panel 2'!A1553,'[4]Fed Funds rate'!A:A,0))</f>
        <v>0.09</v>
      </c>
      <c r="C1553">
        <v>-640.71</v>
      </c>
      <c r="D1553">
        <f>INDEX([4]Treasury!B:B,MATCH('Figure 3.F.1.Panel 2'!A1553,[4]Treasury!A:A,0))</f>
        <v>2.74</v>
      </c>
      <c r="E1553">
        <v>4.7911044096993001</v>
      </c>
    </row>
    <row r="1554" spans="1:5">
      <c r="A1554" s="7">
        <v>41723</v>
      </c>
      <c r="B1554">
        <f>INDEX('[4]Fed Funds rate'!B:B,MATCH('Figure 3.F.1.Panel 2'!A1554,'[4]Fed Funds rate'!A:A,0))</f>
        <v>0.09</v>
      </c>
      <c r="C1554">
        <v>-643.08000000000004</v>
      </c>
      <c r="D1554">
        <f>INDEX([4]Treasury!B:B,MATCH('Figure 3.F.1.Panel 2'!A1554,[4]Treasury!A:A,0))</f>
        <v>2.75</v>
      </c>
      <c r="E1554">
        <v>5.1409304175929202</v>
      </c>
    </row>
    <row r="1555" spans="1:5">
      <c r="A1555" s="7">
        <v>41724</v>
      </c>
      <c r="B1555">
        <f>INDEX('[4]Fed Funds rate'!B:B,MATCH('Figure 3.F.1.Panel 2'!A1555,'[4]Fed Funds rate'!A:A,0))</f>
        <v>0.08</v>
      </c>
      <c r="C1555">
        <v>-645.96</v>
      </c>
      <c r="D1555">
        <f>INDEX([4]Treasury!B:B,MATCH('Figure 3.F.1.Panel 2'!A1555,[4]Treasury!A:A,0))</f>
        <v>2.71</v>
      </c>
      <c r="E1555">
        <v>5.5683823111144104</v>
      </c>
    </row>
    <row r="1556" spans="1:5">
      <c r="A1556" s="7">
        <v>41725</v>
      </c>
      <c r="B1556">
        <f>INDEX('[4]Fed Funds rate'!B:B,MATCH('Figure 3.F.1.Panel 2'!A1556,'[4]Fed Funds rate'!A:A,0))</f>
        <v>0.08</v>
      </c>
      <c r="C1556">
        <v>-649.35</v>
      </c>
      <c r="D1556">
        <f>INDEX([4]Treasury!B:B,MATCH('Figure 3.F.1.Panel 2'!A1556,[4]Treasury!A:A,0))</f>
        <v>2.69</v>
      </c>
      <c r="E1556">
        <v>6.0724179810616699</v>
      </c>
    </row>
    <row r="1557" spans="1:5">
      <c r="A1557" s="7">
        <v>41726</v>
      </c>
      <c r="B1557">
        <f>INDEX('[4]Fed Funds rate'!B:B,MATCH('Figure 3.F.1.Panel 2'!A1557,'[4]Fed Funds rate'!A:A,0))</f>
        <v>0.08</v>
      </c>
      <c r="C1557">
        <v>-648.5</v>
      </c>
      <c r="D1557">
        <f>INDEX([4]Treasury!B:B,MATCH('Figure 3.F.1.Panel 2'!A1557,[4]Treasury!A:A,0))</f>
        <v>2.73</v>
      </c>
      <c r="E1557">
        <v>5.9220404152587198</v>
      </c>
    </row>
    <row r="1558" spans="1:5">
      <c r="A1558" s="7">
        <v>41729</v>
      </c>
      <c r="B1558">
        <f>INDEX('[4]Fed Funds rate'!B:B,MATCH('Figure 3.F.1.Panel 2'!A1558,'[4]Fed Funds rate'!A:A,0))</f>
        <v>0.06</v>
      </c>
      <c r="C1558">
        <v>-649.71</v>
      </c>
      <c r="D1558">
        <f>INDEX([4]Treasury!B:B,MATCH('Figure 3.F.1.Panel 2'!A1558,[4]Treasury!A:A,0))</f>
        <v>2.73</v>
      </c>
      <c r="E1558">
        <v>6.0890599664481897</v>
      </c>
    </row>
    <row r="1559" spans="1:5">
      <c r="A1559" s="7">
        <v>41730</v>
      </c>
      <c r="B1559">
        <f>INDEX('[4]Fed Funds rate'!B:B,MATCH('Figure 3.F.1.Panel 2'!A1559,'[4]Fed Funds rate'!A:A,0))</f>
        <v>0.08</v>
      </c>
      <c r="C1559">
        <v>-651.30999999999995</v>
      </c>
      <c r="D1559">
        <f>INDEX([4]Treasury!B:B,MATCH('Figure 3.F.1.Panel 2'!A1559,[4]Treasury!A:A,0))</f>
        <v>2.77</v>
      </c>
      <c r="E1559">
        <v>6.3156305942078399</v>
      </c>
    </row>
    <row r="1560" spans="1:5">
      <c r="A1560" s="7">
        <v>41731</v>
      </c>
      <c r="B1560">
        <f>INDEX('[4]Fed Funds rate'!B:B,MATCH('Figure 3.F.1.Panel 2'!A1560,'[4]Fed Funds rate'!A:A,0))</f>
        <v>0.09</v>
      </c>
      <c r="C1560">
        <v>-650.28</v>
      </c>
      <c r="D1560">
        <f>INDEX([4]Treasury!B:B,MATCH('Figure 3.F.1.Panel 2'!A1560,[4]Treasury!A:A,0))</f>
        <v>2.82</v>
      </c>
      <c r="E1560">
        <v>6.1379729032794303</v>
      </c>
    </row>
    <row r="1561" spans="1:5">
      <c r="A1561" s="7">
        <v>41732</v>
      </c>
      <c r="B1561">
        <f>INDEX('[4]Fed Funds rate'!B:B,MATCH('Figure 3.F.1.Panel 2'!A1561,'[4]Fed Funds rate'!A:A,0))</f>
        <v>0.08</v>
      </c>
      <c r="C1561">
        <v>-650.66</v>
      </c>
      <c r="D1561">
        <f>INDEX([4]Treasury!B:B,MATCH('Figure 3.F.1.Panel 2'!A1561,[4]Treasury!A:A,0))</f>
        <v>2.8</v>
      </c>
      <c r="E1561">
        <v>6.1770031730413804</v>
      </c>
    </row>
    <row r="1562" spans="1:5">
      <c r="A1562" s="7">
        <v>41733</v>
      </c>
      <c r="B1562">
        <f>INDEX('[4]Fed Funds rate'!B:B,MATCH('Figure 3.F.1.Panel 2'!A1562,'[4]Fed Funds rate'!A:A,0))</f>
        <v>0.08</v>
      </c>
      <c r="C1562">
        <v>-654.05999999999995</v>
      </c>
      <c r="D1562">
        <f>INDEX([4]Treasury!B:B,MATCH('Figure 3.F.1.Panel 2'!A1562,[4]Treasury!A:A,0))</f>
        <v>2.74</v>
      </c>
      <c r="E1562">
        <v>6.6788006109053404</v>
      </c>
    </row>
    <row r="1563" spans="1:5">
      <c r="A1563" s="7">
        <v>41736</v>
      </c>
      <c r="B1563">
        <f>INDEX('[4]Fed Funds rate'!B:B,MATCH('Figure 3.F.1.Panel 2'!A1563,'[4]Fed Funds rate'!A:A,0))</f>
        <v>0.09</v>
      </c>
      <c r="C1563">
        <v>-653.77</v>
      </c>
      <c r="D1563">
        <f>INDEX([4]Treasury!B:B,MATCH('Figure 3.F.1.Panel 2'!A1563,[4]Treasury!A:A,0))</f>
        <v>2.71</v>
      </c>
      <c r="E1563">
        <v>6.6150646397699102</v>
      </c>
    </row>
    <row r="1564" spans="1:5">
      <c r="A1564" s="7">
        <v>41737</v>
      </c>
      <c r="B1564">
        <f>INDEX('[4]Fed Funds rate'!B:B,MATCH('Figure 3.F.1.Panel 2'!A1564,'[4]Fed Funds rate'!A:A,0))</f>
        <v>0.08</v>
      </c>
      <c r="C1564">
        <v>-655.62</v>
      </c>
      <c r="D1564">
        <f>INDEX([4]Treasury!B:B,MATCH('Figure 3.F.1.Panel 2'!A1564,[4]Treasury!A:A,0))</f>
        <v>2.69</v>
      </c>
      <c r="E1564">
        <v>6.8782521227167299</v>
      </c>
    </row>
    <row r="1565" spans="1:5">
      <c r="A1565" s="7">
        <v>41738</v>
      </c>
      <c r="B1565">
        <f>INDEX('[4]Fed Funds rate'!B:B,MATCH('Figure 3.F.1.Panel 2'!A1565,'[4]Fed Funds rate'!A:A,0))</f>
        <v>0.08</v>
      </c>
      <c r="C1565">
        <v>-657.27</v>
      </c>
      <c r="D1565">
        <f>INDEX([4]Treasury!B:B,MATCH('Figure 3.F.1.Panel 2'!A1565,[4]Treasury!A:A,0))</f>
        <v>2.71</v>
      </c>
      <c r="E1565">
        <v>7.1102197703635204</v>
      </c>
    </row>
    <row r="1566" spans="1:5">
      <c r="A1566" s="7">
        <v>41739</v>
      </c>
      <c r="B1566">
        <f>INDEX('[4]Fed Funds rate'!B:B,MATCH('Figure 3.F.1.Panel 2'!A1566,'[4]Fed Funds rate'!A:A,0))</f>
        <v>0.08</v>
      </c>
      <c r="C1566">
        <v>-659.99</v>
      </c>
      <c r="D1566">
        <f>INDEX([4]Treasury!B:B,MATCH('Figure 3.F.1.Panel 2'!A1566,[4]Treasury!A:A,0))</f>
        <v>2.65</v>
      </c>
      <c r="E1566">
        <v>7.50381311017986</v>
      </c>
    </row>
    <row r="1567" spans="1:5">
      <c r="A1567" s="7">
        <v>41740</v>
      </c>
      <c r="B1567">
        <f>INDEX('[4]Fed Funds rate'!B:B,MATCH('Figure 3.F.1.Panel 2'!A1567,'[4]Fed Funds rate'!A:A,0))</f>
        <v>0.09</v>
      </c>
      <c r="C1567">
        <v>-658.97</v>
      </c>
      <c r="D1567">
        <f>INDEX([4]Treasury!B:B,MATCH('Figure 3.F.1.Panel 2'!A1567,[4]Treasury!A:A,0))</f>
        <v>2.63</v>
      </c>
      <c r="E1567">
        <v>7.3297607292007498</v>
      </c>
    </row>
    <row r="1568" spans="1:5">
      <c r="A1568" s="7">
        <v>41743</v>
      </c>
      <c r="B1568">
        <f>INDEX('[4]Fed Funds rate'!B:B,MATCH('Figure 3.F.1.Panel 2'!A1568,'[4]Fed Funds rate'!A:A,0))</f>
        <v>0.09</v>
      </c>
      <c r="C1568">
        <v>-657.34</v>
      </c>
      <c r="D1568">
        <f>INDEX([4]Treasury!B:B,MATCH('Figure 3.F.1.Panel 2'!A1568,[4]Treasury!A:A,0))</f>
        <v>2.65</v>
      </c>
      <c r="E1568">
        <v>7.0627142073262803</v>
      </c>
    </row>
    <row r="1569" spans="1:5">
      <c r="A1569" s="7">
        <v>41744</v>
      </c>
      <c r="B1569">
        <f>INDEX('[4]Fed Funds rate'!B:B,MATCH('Figure 3.F.1.Panel 2'!A1569,'[4]Fed Funds rate'!A:A,0))</f>
        <v>0.1</v>
      </c>
      <c r="C1569">
        <v>-656.53</v>
      </c>
      <c r="D1569">
        <f>INDEX([4]Treasury!B:B,MATCH('Figure 3.F.1.Panel 2'!A1569,[4]Treasury!A:A,0))</f>
        <v>2.64</v>
      </c>
      <c r="E1569">
        <v>6.9200306178108804</v>
      </c>
    </row>
    <row r="1570" spans="1:5">
      <c r="A1570" s="7">
        <v>41745</v>
      </c>
      <c r="B1570">
        <f>INDEX('[4]Fed Funds rate'!B:B,MATCH('Figure 3.F.1.Panel 2'!A1570,'[4]Fed Funds rate'!A:A,0))</f>
        <v>0.09</v>
      </c>
      <c r="C1570">
        <v>-657.59</v>
      </c>
      <c r="D1570">
        <f>INDEX([4]Treasury!B:B,MATCH('Figure 3.F.1.Panel 2'!A1570,[4]Treasury!A:A,0))</f>
        <v>2.65</v>
      </c>
      <c r="E1570">
        <v>7.0619723040714399</v>
      </c>
    </row>
    <row r="1571" spans="1:5">
      <c r="A1571" s="7">
        <v>41746</v>
      </c>
      <c r="B1571">
        <f>INDEX('[4]Fed Funds rate'!B:B,MATCH('Figure 3.F.1.Panel 2'!A1571,'[4]Fed Funds rate'!A:A,0))</f>
        <v>0.09</v>
      </c>
      <c r="C1571">
        <v>-658.68</v>
      </c>
      <c r="D1571">
        <f>INDEX([4]Treasury!B:B,MATCH('Figure 3.F.1.Panel 2'!A1571,[4]Treasury!A:A,0))</f>
        <v>2.73</v>
      </c>
      <c r="E1571">
        <v>7.20820948695438</v>
      </c>
    </row>
    <row r="1572" spans="1:5">
      <c r="A1572" s="7">
        <v>41750</v>
      </c>
      <c r="B1572">
        <f>INDEX('[4]Fed Funds rate'!B:B,MATCH('Figure 3.F.1.Panel 2'!A1572,'[4]Fed Funds rate'!A:A,0))</f>
        <v>0.1</v>
      </c>
      <c r="C1572">
        <v>-659.39</v>
      </c>
      <c r="D1572">
        <f>INDEX([4]Treasury!B:B,MATCH('Figure 3.F.1.Panel 2'!A1572,[4]Treasury!A:A,0))</f>
        <v>2.73</v>
      </c>
      <c r="E1572">
        <v>7.29656107030962</v>
      </c>
    </row>
    <row r="1573" spans="1:5">
      <c r="A1573" s="7">
        <v>41751</v>
      </c>
      <c r="B1573">
        <f>INDEX('[4]Fed Funds rate'!B:B,MATCH('Figure 3.F.1.Panel 2'!A1573,'[4]Fed Funds rate'!A:A,0))</f>
        <v>0.1</v>
      </c>
      <c r="C1573">
        <v>-658.56</v>
      </c>
      <c r="D1573">
        <f>INDEX([4]Treasury!B:B,MATCH('Figure 3.F.1.Panel 2'!A1573,[4]Treasury!A:A,0))</f>
        <v>2.73</v>
      </c>
      <c r="E1573">
        <v>7.1512268322282999</v>
      </c>
    </row>
    <row r="1574" spans="1:5">
      <c r="A1574" s="7">
        <v>41752</v>
      </c>
      <c r="B1574">
        <f>INDEX('[4]Fed Funds rate'!B:B,MATCH('Figure 3.F.1.Panel 2'!A1574,'[4]Fed Funds rate'!A:A,0))</f>
        <v>0.1</v>
      </c>
      <c r="C1574">
        <v>-658.83</v>
      </c>
      <c r="D1574">
        <f>INDEX([4]Treasury!B:B,MATCH('Figure 3.F.1.Panel 2'!A1574,[4]Treasury!A:A,0))</f>
        <v>2.7</v>
      </c>
      <c r="E1574">
        <v>7.1728366032386903</v>
      </c>
    </row>
    <row r="1575" spans="1:5">
      <c r="A1575" s="7">
        <v>41753</v>
      </c>
      <c r="B1575">
        <f>INDEX('[4]Fed Funds rate'!B:B,MATCH('Figure 3.F.1.Panel 2'!A1575,'[4]Fed Funds rate'!A:A,0))</f>
        <v>0.1</v>
      </c>
      <c r="C1575">
        <v>-657.64</v>
      </c>
      <c r="D1575">
        <f>INDEX([4]Treasury!B:B,MATCH('Figure 3.F.1.Panel 2'!A1575,[4]Treasury!A:A,0))</f>
        <v>2.7</v>
      </c>
      <c r="E1575">
        <v>6.9726703552308802</v>
      </c>
    </row>
    <row r="1576" spans="1:5">
      <c r="A1576" s="7">
        <v>41754</v>
      </c>
      <c r="B1576">
        <f>INDEX('[4]Fed Funds rate'!B:B,MATCH('Figure 3.F.1.Panel 2'!A1576,'[4]Fed Funds rate'!A:A,0))</f>
        <v>0.09</v>
      </c>
      <c r="C1576">
        <v>-655.67</v>
      </c>
      <c r="D1576">
        <f>INDEX([4]Treasury!B:B,MATCH('Figure 3.F.1.Panel 2'!A1576,[4]Treasury!A:A,0))</f>
        <v>2.68</v>
      </c>
      <c r="E1576">
        <v>6.6532857664548102</v>
      </c>
    </row>
    <row r="1577" spans="1:5">
      <c r="A1577" s="7">
        <v>41757</v>
      </c>
      <c r="B1577">
        <f>INDEX('[4]Fed Funds rate'!B:B,MATCH('Figure 3.F.1.Panel 2'!A1577,'[4]Fed Funds rate'!A:A,0))</f>
        <v>0.09</v>
      </c>
      <c r="C1577">
        <v>-657.1</v>
      </c>
      <c r="D1577">
        <f>INDEX([4]Treasury!B:B,MATCH('Figure 3.F.1.Panel 2'!A1577,[4]Treasury!A:A,0))</f>
        <v>2.7</v>
      </c>
      <c r="E1577">
        <v>6.8517674319406296</v>
      </c>
    </row>
    <row r="1578" spans="1:5">
      <c r="A1578" s="7">
        <v>41758</v>
      </c>
      <c r="B1578">
        <f>INDEX('[4]Fed Funds rate'!B:B,MATCH('Figure 3.F.1.Panel 2'!A1578,'[4]Fed Funds rate'!A:A,0))</f>
        <v>0.1</v>
      </c>
      <c r="C1578">
        <v>-658.85</v>
      </c>
      <c r="D1578">
        <f>INDEX([4]Treasury!B:B,MATCH('Figure 3.F.1.Panel 2'!A1578,[4]Treasury!A:A,0))</f>
        <v>2.71</v>
      </c>
      <c r="E1578">
        <v>7.0983574432441401</v>
      </c>
    </row>
    <row r="1579" spans="1:5">
      <c r="A1579" s="7">
        <v>41759</v>
      </c>
      <c r="B1579">
        <f>INDEX('[4]Fed Funds rate'!B:B,MATCH('Figure 3.F.1.Panel 2'!A1579,'[4]Fed Funds rate'!A:A,0))</f>
        <v>0.09</v>
      </c>
      <c r="C1579">
        <v>-659.84</v>
      </c>
      <c r="D1579">
        <f>INDEX([4]Treasury!B:B,MATCH('Figure 3.F.1.Panel 2'!A1579,[4]Treasury!A:A,0))</f>
        <v>2.67</v>
      </c>
      <c r="E1579">
        <v>7.2291294539853599</v>
      </c>
    </row>
    <row r="1580" spans="1:5">
      <c r="A1580" s="7">
        <v>41760</v>
      </c>
      <c r="B1580">
        <f>INDEX('[4]Fed Funds rate'!B:B,MATCH('Figure 3.F.1.Panel 2'!A1580,'[4]Fed Funds rate'!A:A,0))</f>
        <v>0.09</v>
      </c>
      <c r="C1580">
        <v>-661.08</v>
      </c>
      <c r="D1580">
        <f>INDEX([4]Treasury!B:B,MATCH('Figure 3.F.1.Panel 2'!A1580,[4]Treasury!A:A,0))</f>
        <v>2.63</v>
      </c>
      <c r="E1580">
        <v>7.3975010820695299</v>
      </c>
    </row>
    <row r="1581" spans="1:5">
      <c r="A1581" s="7">
        <v>41761</v>
      </c>
      <c r="B1581">
        <f>INDEX('[4]Fed Funds rate'!B:B,MATCH('Figure 3.F.1.Panel 2'!A1581,'[4]Fed Funds rate'!A:A,0))</f>
        <v>0.09</v>
      </c>
      <c r="C1581">
        <v>-662.1</v>
      </c>
      <c r="D1581">
        <f>INDEX([4]Treasury!B:B,MATCH('Figure 3.F.1.Panel 2'!A1581,[4]Treasury!A:A,0))</f>
        <v>2.6</v>
      </c>
      <c r="E1581">
        <v>7.5322994564329502</v>
      </c>
    </row>
    <row r="1582" spans="1:5">
      <c r="A1582" s="7">
        <v>41764</v>
      </c>
      <c r="B1582">
        <f>INDEX('[4]Fed Funds rate'!B:B,MATCH('Figure 3.F.1.Panel 2'!A1582,'[4]Fed Funds rate'!A:A,0))</f>
        <v>0.09</v>
      </c>
      <c r="C1582">
        <v>-662.1</v>
      </c>
      <c r="D1582">
        <f>INDEX([4]Treasury!B:B,MATCH('Figure 3.F.1.Panel 2'!A1582,[4]Treasury!A:A,0))</f>
        <v>2.63</v>
      </c>
      <c r="E1582">
        <v>7.5129244340570196</v>
      </c>
    </row>
    <row r="1583" spans="1:5">
      <c r="A1583" s="7">
        <v>41765</v>
      </c>
      <c r="B1583">
        <f>INDEX('[4]Fed Funds rate'!B:B,MATCH('Figure 3.F.1.Panel 2'!A1583,'[4]Fed Funds rate'!A:A,0))</f>
        <v>0.09</v>
      </c>
      <c r="C1583">
        <v>-664.15</v>
      </c>
      <c r="D1583">
        <f>INDEX([4]Treasury!B:B,MATCH('Figure 3.F.1.Panel 2'!A1583,[4]Treasury!A:A,0))</f>
        <v>2.61</v>
      </c>
      <c r="E1583">
        <v>7.8026926457368901</v>
      </c>
    </row>
    <row r="1584" spans="1:5">
      <c r="A1584" s="7">
        <v>41766</v>
      </c>
      <c r="B1584">
        <f>INDEX('[4]Fed Funds rate'!B:B,MATCH('Figure 3.F.1.Panel 2'!A1584,'[4]Fed Funds rate'!A:A,0))</f>
        <v>0.08</v>
      </c>
      <c r="C1584">
        <v>-668.26</v>
      </c>
      <c r="D1584">
        <f>INDEX([4]Treasury!B:B,MATCH('Figure 3.F.1.Panel 2'!A1584,[4]Treasury!A:A,0))</f>
        <v>2.62</v>
      </c>
      <c r="E1584">
        <v>8.4002481409315806</v>
      </c>
    </row>
    <row r="1585" spans="1:5">
      <c r="A1585" s="7">
        <v>41767</v>
      </c>
      <c r="B1585">
        <f>INDEX('[4]Fed Funds rate'!B:B,MATCH('Figure 3.F.1.Panel 2'!A1585,'[4]Fed Funds rate'!A:A,0))</f>
        <v>0.08</v>
      </c>
      <c r="C1585">
        <v>-671.13</v>
      </c>
      <c r="D1585">
        <f>INDEX([4]Treasury!B:B,MATCH('Figure 3.F.1.Panel 2'!A1585,[4]Treasury!A:A,0))</f>
        <v>2.61</v>
      </c>
      <c r="E1585">
        <v>8.8094290795711405</v>
      </c>
    </row>
    <row r="1586" spans="1:5">
      <c r="A1586" s="7">
        <v>41768</v>
      </c>
      <c r="B1586">
        <f>INDEX('[4]Fed Funds rate'!B:B,MATCH('Figure 3.F.1.Panel 2'!A1586,'[4]Fed Funds rate'!A:A,0))</f>
        <v>0.08</v>
      </c>
      <c r="C1586">
        <v>-669.87</v>
      </c>
      <c r="D1586">
        <f>INDEX([4]Treasury!B:B,MATCH('Figure 3.F.1.Panel 2'!A1586,[4]Treasury!A:A,0))</f>
        <v>2.62</v>
      </c>
      <c r="E1586">
        <v>8.60213721717707</v>
      </c>
    </row>
    <row r="1587" spans="1:5">
      <c r="A1587" s="7">
        <v>41771</v>
      </c>
      <c r="B1587">
        <f>INDEX('[4]Fed Funds rate'!B:B,MATCH('Figure 3.F.1.Panel 2'!A1587,'[4]Fed Funds rate'!A:A,0))</f>
        <v>0.08</v>
      </c>
      <c r="C1587">
        <v>-668.98</v>
      </c>
      <c r="D1587">
        <f>INDEX([4]Treasury!B:B,MATCH('Figure 3.F.1.Panel 2'!A1587,[4]Treasury!A:A,0))</f>
        <v>2.66</v>
      </c>
      <c r="E1587">
        <v>8.4498156039852503</v>
      </c>
    </row>
    <row r="1588" spans="1:5">
      <c r="A1588" s="7">
        <v>41772</v>
      </c>
      <c r="B1588">
        <f>INDEX('[4]Fed Funds rate'!B:B,MATCH('Figure 3.F.1.Panel 2'!A1588,'[4]Fed Funds rate'!A:A,0))</f>
        <v>0.09</v>
      </c>
      <c r="C1588">
        <v>-670.05</v>
      </c>
      <c r="D1588">
        <f>INDEX([4]Treasury!B:B,MATCH('Figure 3.F.1.Panel 2'!A1588,[4]Treasury!A:A,0))</f>
        <v>2.61</v>
      </c>
      <c r="E1588">
        <v>8.5902618155022292</v>
      </c>
    </row>
    <row r="1589" spans="1:5">
      <c r="A1589" s="7">
        <v>41773</v>
      </c>
      <c r="B1589">
        <f>INDEX('[4]Fed Funds rate'!B:B,MATCH('Figure 3.F.1.Panel 2'!A1589,'[4]Fed Funds rate'!A:A,0))</f>
        <v>0.08</v>
      </c>
      <c r="C1589">
        <v>-672.14</v>
      </c>
      <c r="D1589">
        <f>INDEX([4]Treasury!B:B,MATCH('Figure 3.F.1.Panel 2'!A1589,[4]Treasury!A:A,0))</f>
        <v>2.54</v>
      </c>
      <c r="E1589">
        <v>8.8823230516067007</v>
      </c>
    </row>
    <row r="1590" spans="1:5">
      <c r="A1590" s="7">
        <v>41774</v>
      </c>
      <c r="B1590">
        <f>INDEX('[4]Fed Funds rate'!B:B,MATCH('Figure 3.F.1.Panel 2'!A1590,'[4]Fed Funds rate'!A:A,0))</f>
        <v>0.09</v>
      </c>
      <c r="C1590">
        <v>-671.87</v>
      </c>
      <c r="D1590">
        <f>INDEX([4]Treasury!B:B,MATCH('Figure 3.F.1.Panel 2'!A1590,[4]Treasury!A:A,0))</f>
        <v>2.5</v>
      </c>
      <c r="E1590">
        <v>8.8227751162134993</v>
      </c>
    </row>
    <row r="1591" spans="1:5">
      <c r="A1591" s="7">
        <v>41775</v>
      </c>
      <c r="B1591">
        <f>INDEX('[4]Fed Funds rate'!B:B,MATCH('Figure 3.F.1.Panel 2'!A1591,'[4]Fed Funds rate'!A:A,0))</f>
        <v>0.09</v>
      </c>
      <c r="C1591">
        <v>-671.46</v>
      </c>
      <c r="D1591">
        <f>INDEX([4]Treasury!B:B,MATCH('Figure 3.F.1.Panel 2'!A1591,[4]Treasury!A:A,0))</f>
        <v>2.52</v>
      </c>
      <c r="E1591">
        <v>8.7423637877702696</v>
      </c>
    </row>
    <row r="1592" spans="1:5">
      <c r="A1592" s="7">
        <v>41778</v>
      </c>
      <c r="B1592">
        <f>INDEX('[4]Fed Funds rate'!B:B,MATCH('Figure 3.F.1.Panel 2'!A1592,'[4]Fed Funds rate'!A:A,0))</f>
        <v>0.09</v>
      </c>
      <c r="C1592">
        <v>-672.53</v>
      </c>
      <c r="D1592">
        <f>INDEX([4]Treasury!B:B,MATCH('Figure 3.F.1.Panel 2'!A1592,[4]Treasury!A:A,0))</f>
        <v>2.54</v>
      </c>
      <c r="E1592">
        <v>8.8822228762752502</v>
      </c>
    </row>
    <row r="1593" spans="1:5">
      <c r="A1593" s="7">
        <v>41779</v>
      </c>
      <c r="B1593">
        <f>INDEX('[4]Fed Funds rate'!B:B,MATCH('Figure 3.F.1.Panel 2'!A1593,'[4]Fed Funds rate'!A:A,0))</f>
        <v>0.09</v>
      </c>
      <c r="C1593">
        <v>-671.45</v>
      </c>
      <c r="D1593">
        <f>INDEX([4]Treasury!B:B,MATCH('Figure 3.F.1.Panel 2'!A1593,[4]Treasury!A:A,0))</f>
        <v>2.52</v>
      </c>
      <c r="E1593">
        <v>8.7021385153256006</v>
      </c>
    </row>
    <row r="1594" spans="1:5">
      <c r="A1594" s="7">
        <v>41780</v>
      </c>
      <c r="B1594">
        <f>INDEX('[4]Fed Funds rate'!B:B,MATCH('Figure 3.F.1.Panel 2'!A1594,'[4]Fed Funds rate'!A:A,0))</f>
        <v>0.09</v>
      </c>
      <c r="C1594">
        <v>-672.58</v>
      </c>
      <c r="D1594">
        <f>INDEX([4]Treasury!B:B,MATCH('Figure 3.F.1.Panel 2'!A1594,[4]Treasury!A:A,0))</f>
        <v>2.54</v>
      </c>
      <c r="E1594">
        <v>8.8509225859711407</v>
      </c>
    </row>
    <row r="1595" spans="1:5">
      <c r="A1595" s="7">
        <v>41781</v>
      </c>
      <c r="B1595">
        <f>INDEX('[4]Fed Funds rate'!B:B,MATCH('Figure 3.F.1.Panel 2'!A1595,'[4]Fed Funds rate'!A:A,0))</f>
        <v>0.09</v>
      </c>
      <c r="C1595">
        <v>-672.37</v>
      </c>
      <c r="D1595">
        <f>INDEX([4]Treasury!B:B,MATCH('Figure 3.F.1.Panel 2'!A1595,[4]Treasury!A:A,0))</f>
        <v>2.56</v>
      </c>
      <c r="E1595">
        <v>8.8003283532342405</v>
      </c>
    </row>
    <row r="1596" spans="1:5">
      <c r="A1596" s="7">
        <v>41782</v>
      </c>
      <c r="B1596">
        <f>INDEX('[4]Fed Funds rate'!B:B,MATCH('Figure 3.F.1.Panel 2'!A1596,'[4]Fed Funds rate'!A:A,0))</f>
        <v>0.09</v>
      </c>
      <c r="C1596">
        <v>-674.35</v>
      </c>
      <c r="D1596">
        <f>INDEX([4]Treasury!B:B,MATCH('Figure 3.F.1.Panel 2'!A1596,[4]Treasury!A:A,0))</f>
        <v>2.54</v>
      </c>
      <c r="E1596">
        <v>9.07501069170962</v>
      </c>
    </row>
    <row r="1597" spans="1:5">
      <c r="A1597" s="7">
        <v>41786</v>
      </c>
      <c r="B1597">
        <f>INDEX('[4]Fed Funds rate'!B:B,MATCH('Figure 3.F.1.Panel 2'!A1597,'[4]Fed Funds rate'!A:A,0))</f>
        <v>0.09</v>
      </c>
      <c r="C1597">
        <v>-675</v>
      </c>
      <c r="D1597">
        <f>INDEX([4]Treasury!B:B,MATCH('Figure 3.F.1.Panel 2'!A1597,[4]Treasury!A:A,0))</f>
        <v>2.52</v>
      </c>
      <c r="E1597">
        <v>9.1519884209058002</v>
      </c>
    </row>
    <row r="1598" spans="1:5">
      <c r="A1598" s="7">
        <v>41787</v>
      </c>
      <c r="B1598">
        <f>INDEX('[4]Fed Funds rate'!B:B,MATCH('Figure 3.F.1.Panel 2'!A1598,'[4]Fed Funds rate'!A:A,0))</f>
        <v>0.09</v>
      </c>
      <c r="C1598">
        <v>-679.4</v>
      </c>
      <c r="D1598">
        <f>INDEX([4]Treasury!B:B,MATCH('Figure 3.F.1.Panel 2'!A1598,[4]Treasury!A:A,0))</f>
        <v>2.44</v>
      </c>
      <c r="E1598">
        <v>9.7823606168391208</v>
      </c>
    </row>
    <row r="1599" spans="1:5">
      <c r="A1599" s="7">
        <v>41788</v>
      </c>
      <c r="B1599">
        <f>INDEX('[4]Fed Funds rate'!B:B,MATCH('Figure 3.F.1.Panel 2'!A1599,'[4]Fed Funds rate'!A:A,0))</f>
        <v>0.09</v>
      </c>
      <c r="C1599">
        <v>-681.27</v>
      </c>
      <c r="D1599">
        <f>INDEX([4]Treasury!B:B,MATCH('Figure 3.F.1.Panel 2'!A1599,[4]Treasury!A:A,0))</f>
        <v>2.4500000000000002</v>
      </c>
      <c r="E1599">
        <v>10.0378617617017</v>
      </c>
    </row>
    <row r="1600" spans="1:5">
      <c r="A1600" s="7">
        <v>41789</v>
      </c>
      <c r="B1600">
        <f>INDEX('[4]Fed Funds rate'!B:B,MATCH('Figure 3.F.1.Panel 2'!A1600,'[4]Fed Funds rate'!A:A,0))</f>
        <v>0.08</v>
      </c>
      <c r="C1600">
        <v>-680.92</v>
      </c>
      <c r="D1600">
        <f>INDEX([4]Treasury!B:B,MATCH('Figure 3.F.1.Panel 2'!A1600,[4]Treasury!A:A,0))</f>
        <v>2.48</v>
      </c>
      <c r="E1600">
        <v>9.9671109776126006</v>
      </c>
    </row>
    <row r="1601" spans="1:5">
      <c r="A1601" s="7">
        <v>41792</v>
      </c>
      <c r="B1601">
        <f>INDEX('[4]Fed Funds rate'!B:B,MATCH('Figure 3.F.1.Panel 2'!A1601,'[4]Fed Funds rate'!A:A,0))</f>
        <v>0.09</v>
      </c>
      <c r="C1601">
        <v>-680.16</v>
      </c>
      <c r="D1601">
        <f>INDEX([4]Treasury!B:B,MATCH('Figure 3.F.1.Panel 2'!A1601,[4]Treasury!A:A,0))</f>
        <v>2.54</v>
      </c>
      <c r="E1601">
        <v>9.8360726726615404</v>
      </c>
    </row>
    <row r="1602" spans="1:5">
      <c r="A1602" s="7">
        <v>41793</v>
      </c>
      <c r="B1602">
        <f>INDEX('[4]Fed Funds rate'!B:B,MATCH('Figure 3.F.1.Panel 2'!A1602,'[4]Fed Funds rate'!A:A,0))</f>
        <v>0.1</v>
      </c>
      <c r="C1602">
        <v>-678.4</v>
      </c>
      <c r="D1602">
        <f>INDEX([4]Treasury!B:B,MATCH('Figure 3.F.1.Panel 2'!A1602,[4]Treasury!A:A,0))</f>
        <v>2.6</v>
      </c>
      <c r="E1602">
        <v>9.5576130611111605</v>
      </c>
    </row>
    <row r="1603" spans="1:5">
      <c r="A1603" s="7">
        <v>41794</v>
      </c>
      <c r="B1603">
        <f>INDEX('[4]Fed Funds rate'!B:B,MATCH('Figure 3.F.1.Panel 2'!A1603,'[4]Fed Funds rate'!A:A,0))</f>
        <v>0.09</v>
      </c>
      <c r="C1603">
        <v>-677.29</v>
      </c>
      <c r="D1603">
        <f>INDEX([4]Treasury!B:B,MATCH('Figure 3.F.1.Panel 2'!A1603,[4]Treasury!A:A,0))</f>
        <v>2.61</v>
      </c>
      <c r="E1603">
        <v>9.3744978489279394</v>
      </c>
    </row>
    <row r="1604" spans="1:5">
      <c r="A1604" s="7">
        <v>41795</v>
      </c>
      <c r="B1604">
        <f>INDEX('[4]Fed Funds rate'!B:B,MATCH('Figure 3.F.1.Panel 2'!A1604,'[4]Fed Funds rate'!A:A,0))</f>
        <v>0.09</v>
      </c>
      <c r="C1604">
        <v>-679.57</v>
      </c>
      <c r="D1604">
        <f>INDEX([4]Treasury!B:B,MATCH('Figure 3.F.1.Panel 2'!A1604,[4]Treasury!A:A,0))</f>
        <v>2.59</v>
      </c>
      <c r="E1604">
        <v>9.6912079577981505</v>
      </c>
    </row>
    <row r="1605" spans="1:5">
      <c r="A1605" s="7">
        <v>41796</v>
      </c>
      <c r="B1605">
        <f>INDEX('[4]Fed Funds rate'!B:B,MATCH('Figure 3.F.1.Panel 2'!A1605,'[4]Fed Funds rate'!A:A,0))</f>
        <v>0.09</v>
      </c>
      <c r="C1605">
        <v>-684.96</v>
      </c>
      <c r="D1605">
        <f>INDEX([4]Treasury!B:B,MATCH('Figure 3.F.1.Panel 2'!A1605,[4]Treasury!A:A,0))</f>
        <v>2.6</v>
      </c>
      <c r="E1605">
        <v>10.4618680986699</v>
      </c>
    </row>
    <row r="1606" spans="1:5">
      <c r="A1606" s="7">
        <v>41799</v>
      </c>
      <c r="B1606">
        <f>INDEX('[4]Fed Funds rate'!B:B,MATCH('Figure 3.F.1.Panel 2'!A1606,'[4]Fed Funds rate'!A:A,0))</f>
        <v>0.09</v>
      </c>
      <c r="C1606">
        <v>-685.27</v>
      </c>
      <c r="D1606">
        <f>INDEX([4]Treasury!B:B,MATCH('Figure 3.F.1.Panel 2'!A1606,[4]Treasury!A:A,0))</f>
        <v>2.62</v>
      </c>
      <c r="E1606">
        <v>10.4877570735589</v>
      </c>
    </row>
    <row r="1607" spans="1:5">
      <c r="A1607" s="7">
        <v>41800</v>
      </c>
      <c r="B1607">
        <f>INDEX('[4]Fed Funds rate'!B:B,MATCH('Figure 3.F.1.Panel 2'!A1607,'[4]Fed Funds rate'!A:A,0))</f>
        <v>0.09</v>
      </c>
      <c r="C1607">
        <v>-683.18</v>
      </c>
      <c r="D1607">
        <f>INDEX([4]Treasury!B:B,MATCH('Figure 3.F.1.Panel 2'!A1607,[4]Treasury!A:A,0))</f>
        <v>2.64</v>
      </c>
      <c r="E1607">
        <v>10.1629435292254</v>
      </c>
    </row>
    <row r="1608" spans="1:5">
      <c r="A1608" s="7">
        <v>41801</v>
      </c>
      <c r="B1608">
        <f>INDEX('[4]Fed Funds rate'!B:B,MATCH('Figure 3.F.1.Panel 2'!A1608,'[4]Fed Funds rate'!A:A,0))</f>
        <v>0.09</v>
      </c>
      <c r="C1608">
        <v>-680.8</v>
      </c>
      <c r="D1608">
        <f>INDEX([4]Treasury!B:B,MATCH('Figure 3.F.1.Panel 2'!A1608,[4]Treasury!A:A,0))</f>
        <v>2.65</v>
      </c>
      <c r="E1608">
        <v>9.7946068953450496</v>
      </c>
    </row>
    <row r="1609" spans="1:5">
      <c r="A1609" s="7">
        <v>41802</v>
      </c>
      <c r="B1609">
        <f>INDEX('[4]Fed Funds rate'!B:B,MATCH('Figure 3.F.1.Panel 2'!A1609,'[4]Fed Funds rate'!A:A,0))</f>
        <v>0.09</v>
      </c>
      <c r="C1609">
        <v>-680.65</v>
      </c>
      <c r="D1609">
        <f>INDEX([4]Treasury!B:B,MATCH('Figure 3.F.1.Panel 2'!A1609,[4]Treasury!A:A,0))</f>
        <v>2.58</v>
      </c>
      <c r="E1609">
        <v>9.7532146840321694</v>
      </c>
    </row>
    <row r="1610" spans="1:5">
      <c r="A1610" s="7">
        <v>41803</v>
      </c>
      <c r="B1610">
        <f>INDEX('[4]Fed Funds rate'!B:B,MATCH('Figure 3.F.1.Panel 2'!A1610,'[4]Fed Funds rate'!A:A,0))</f>
        <v>0.1</v>
      </c>
      <c r="C1610">
        <v>-681.24</v>
      </c>
      <c r="D1610">
        <f>INDEX([4]Treasury!B:B,MATCH('Figure 3.F.1.Panel 2'!A1610,[4]Treasury!A:A,0))</f>
        <v>2.6</v>
      </c>
      <c r="E1610">
        <v>9.8205027786253805</v>
      </c>
    </row>
    <row r="1611" spans="1:5">
      <c r="A1611" s="7">
        <v>41806</v>
      </c>
      <c r="B1611">
        <f>INDEX('[4]Fed Funds rate'!B:B,MATCH('Figure 3.F.1.Panel 2'!A1611,'[4]Fed Funds rate'!A:A,0))</f>
        <v>0.1</v>
      </c>
      <c r="C1611">
        <v>-678.9</v>
      </c>
      <c r="D1611">
        <f>INDEX([4]Treasury!B:B,MATCH('Figure 3.F.1.Panel 2'!A1611,[4]Treasury!A:A,0))</f>
        <v>2.61</v>
      </c>
      <c r="E1611">
        <v>9.4570646805111593</v>
      </c>
    </row>
    <row r="1612" spans="1:5">
      <c r="A1612" s="7">
        <v>41807</v>
      </c>
      <c r="B1612">
        <f>INDEX('[4]Fed Funds rate'!B:B,MATCH('Figure 3.F.1.Panel 2'!A1612,'[4]Fed Funds rate'!A:A,0))</f>
        <v>0.1</v>
      </c>
      <c r="C1612">
        <v>-677.52</v>
      </c>
      <c r="D1612">
        <f>INDEX([4]Treasury!B:B,MATCH('Figure 3.F.1.Panel 2'!A1612,[4]Treasury!A:A,0))</f>
        <v>2.66</v>
      </c>
      <c r="E1612">
        <v>9.2342329542728905</v>
      </c>
    </row>
    <row r="1613" spans="1:5">
      <c r="A1613" s="7">
        <v>41808</v>
      </c>
      <c r="B1613">
        <f>INDEX('[4]Fed Funds rate'!B:B,MATCH('Figure 3.F.1.Panel 2'!A1613,'[4]Fed Funds rate'!A:A,0))</f>
        <v>0.1</v>
      </c>
      <c r="C1613">
        <v>-679.36</v>
      </c>
      <c r="D1613">
        <f>INDEX([4]Treasury!B:B,MATCH('Figure 3.F.1.Panel 2'!A1613,[4]Treasury!A:A,0))</f>
        <v>2.61</v>
      </c>
      <c r="E1613">
        <v>9.4860893628000404</v>
      </c>
    </row>
    <row r="1614" spans="1:5">
      <c r="A1614" s="7">
        <v>41809</v>
      </c>
      <c r="B1614">
        <f>INDEX('[4]Fed Funds rate'!B:B,MATCH('Figure 3.F.1.Panel 2'!A1614,'[4]Fed Funds rate'!A:A,0))</f>
        <v>0.1</v>
      </c>
      <c r="C1614">
        <v>-681.26</v>
      </c>
      <c r="D1614">
        <f>INDEX([4]Treasury!B:B,MATCH('Figure 3.F.1.Panel 2'!A1614,[4]Treasury!A:A,0))</f>
        <v>2.64</v>
      </c>
      <c r="E1614">
        <v>9.7460204819345702</v>
      </c>
    </row>
    <row r="1615" spans="1:5">
      <c r="A1615" s="7">
        <v>41810</v>
      </c>
      <c r="B1615">
        <f>INDEX('[4]Fed Funds rate'!B:B,MATCH('Figure 3.F.1.Panel 2'!A1615,'[4]Fed Funds rate'!A:A,0))</f>
        <v>0.1</v>
      </c>
      <c r="C1615">
        <v>-681.4</v>
      </c>
      <c r="D1615">
        <f>INDEX([4]Treasury!B:B,MATCH('Figure 3.F.1.Panel 2'!A1615,[4]Treasury!A:A,0))</f>
        <v>2.63</v>
      </c>
      <c r="E1615">
        <v>9.7472156970403603</v>
      </c>
    </row>
    <row r="1616" spans="1:5">
      <c r="A1616" s="7">
        <v>41813</v>
      </c>
      <c r="B1616">
        <f>INDEX('[4]Fed Funds rate'!B:B,MATCH('Figure 3.F.1.Panel 2'!A1616,'[4]Fed Funds rate'!A:A,0))</f>
        <v>0.1</v>
      </c>
      <c r="C1616">
        <v>-682.17</v>
      </c>
      <c r="D1616">
        <f>INDEX([4]Treasury!B:B,MATCH('Figure 3.F.1.Panel 2'!A1616,[4]Treasury!A:A,0))</f>
        <v>2.63</v>
      </c>
      <c r="E1616">
        <v>9.8408023837744096</v>
      </c>
    </row>
    <row r="1617" spans="1:5">
      <c r="A1617" s="7">
        <v>41814</v>
      </c>
      <c r="B1617">
        <f>INDEX('[4]Fed Funds rate'!B:B,MATCH('Figure 3.F.1.Panel 2'!A1617,'[4]Fed Funds rate'!A:A,0))</f>
        <v>0.1</v>
      </c>
      <c r="C1617">
        <v>-683.92</v>
      </c>
      <c r="D1617">
        <f>INDEX([4]Treasury!B:B,MATCH('Figure 3.F.1.Panel 2'!A1617,[4]Treasury!A:A,0))</f>
        <v>2.59</v>
      </c>
      <c r="E1617">
        <v>10.077656712154999</v>
      </c>
    </row>
    <row r="1618" spans="1:5">
      <c r="A1618" s="7">
        <v>41815</v>
      </c>
      <c r="B1618">
        <f>INDEX('[4]Fed Funds rate'!B:B,MATCH('Figure 3.F.1.Panel 2'!A1618,'[4]Fed Funds rate'!A:A,0))</f>
        <v>0.1</v>
      </c>
      <c r="C1618">
        <v>-685.3</v>
      </c>
      <c r="D1618">
        <f>INDEX([4]Treasury!B:B,MATCH('Figure 3.F.1.Panel 2'!A1618,[4]Treasury!A:A,0))</f>
        <v>2.57</v>
      </c>
      <c r="E1618">
        <v>10.2598805966059</v>
      </c>
    </row>
    <row r="1619" spans="1:5">
      <c r="A1619" s="7">
        <v>41816</v>
      </c>
      <c r="B1619">
        <f>INDEX('[4]Fed Funds rate'!B:B,MATCH('Figure 3.F.1.Panel 2'!A1619,'[4]Fed Funds rate'!A:A,0))</f>
        <v>0.1</v>
      </c>
      <c r="C1619">
        <v>-685.99</v>
      </c>
      <c r="D1619">
        <f>INDEX([4]Treasury!B:B,MATCH('Figure 3.F.1.Panel 2'!A1619,[4]Treasury!A:A,0))</f>
        <v>2.5299999999999998</v>
      </c>
      <c r="E1619">
        <v>10.341165646804299</v>
      </c>
    </row>
    <row r="1620" spans="1:5">
      <c r="A1620" s="7">
        <v>41817</v>
      </c>
      <c r="B1620">
        <f>INDEX('[4]Fed Funds rate'!B:B,MATCH('Figure 3.F.1.Panel 2'!A1620,'[4]Fed Funds rate'!A:A,0))</f>
        <v>0.1</v>
      </c>
      <c r="C1620">
        <v>-685.97</v>
      </c>
      <c r="D1620">
        <f>INDEX([4]Treasury!B:B,MATCH('Figure 3.F.1.Panel 2'!A1620,[4]Treasury!A:A,0))</f>
        <v>2.54</v>
      </c>
      <c r="E1620">
        <v>10.318900659739001</v>
      </c>
    </row>
    <row r="1621" spans="1:5">
      <c r="A1621" s="7">
        <v>41820</v>
      </c>
      <c r="B1621">
        <f>INDEX('[4]Fed Funds rate'!B:B,MATCH('Figure 3.F.1.Panel 2'!A1621,'[4]Fed Funds rate'!A:A,0))</f>
        <v>0.09</v>
      </c>
      <c r="C1621">
        <v>-684.97</v>
      </c>
      <c r="D1621">
        <f>INDEX([4]Treasury!B:B,MATCH('Figure 3.F.1.Panel 2'!A1621,[4]Treasury!A:A,0))</f>
        <v>2.5299999999999998</v>
      </c>
      <c r="E1621">
        <v>10.1536665553745</v>
      </c>
    </row>
    <row r="1622" spans="1:5">
      <c r="A1622" s="7">
        <v>41821</v>
      </c>
      <c r="B1622">
        <f>INDEX('[4]Fed Funds rate'!B:B,MATCH('Figure 3.F.1.Panel 2'!A1622,'[4]Fed Funds rate'!A:A,0))</f>
        <v>0.1</v>
      </c>
      <c r="C1622">
        <v>-684.86</v>
      </c>
      <c r="D1622">
        <f>INDEX([4]Treasury!B:B,MATCH('Figure 3.F.1.Panel 2'!A1622,[4]Treasury!A:A,0))</f>
        <v>2.58</v>
      </c>
      <c r="E1622">
        <v>10.118258071598</v>
      </c>
    </row>
    <row r="1623" spans="1:5">
      <c r="A1623" s="7">
        <v>41822</v>
      </c>
      <c r="B1623">
        <f>INDEX('[4]Fed Funds rate'!B:B,MATCH('Figure 3.F.1.Panel 2'!A1623,'[4]Fed Funds rate'!A:A,0))</f>
        <v>0.1</v>
      </c>
      <c r="C1623">
        <v>-684.47</v>
      </c>
      <c r="D1623">
        <f>INDEX([4]Treasury!B:B,MATCH('Figure 3.F.1.Panel 2'!A1623,[4]Treasury!A:A,0))</f>
        <v>2.64</v>
      </c>
      <c r="E1623">
        <v>10.0419484864032</v>
      </c>
    </row>
    <row r="1624" spans="1:5">
      <c r="A1624" s="7">
        <v>41823</v>
      </c>
      <c r="B1624">
        <f>INDEX('[4]Fed Funds rate'!B:B,MATCH('Figure 3.F.1.Panel 2'!A1624,'[4]Fed Funds rate'!A:A,0))</f>
        <v>0.09</v>
      </c>
      <c r="C1624">
        <v>-683.8</v>
      </c>
      <c r="D1624">
        <f>INDEX([4]Treasury!B:B,MATCH('Figure 3.F.1.Panel 2'!A1624,[4]Treasury!A:A,0))</f>
        <v>2.65</v>
      </c>
      <c r="E1624">
        <v>9.9246678487699</v>
      </c>
    </row>
    <row r="1625" spans="1:5">
      <c r="A1625" s="7">
        <v>41827</v>
      </c>
      <c r="B1625">
        <f>INDEX('[4]Fed Funds rate'!B:B,MATCH('Figure 3.F.1.Panel 2'!A1625,'[4]Fed Funds rate'!A:A,0))</f>
        <v>0.1</v>
      </c>
      <c r="C1625">
        <v>-684.69</v>
      </c>
      <c r="D1625">
        <f>INDEX([4]Treasury!B:B,MATCH('Figure 3.F.1.Panel 2'!A1625,[4]Treasury!A:A,0))</f>
        <v>2.63</v>
      </c>
      <c r="E1625">
        <v>10.035392171516699</v>
      </c>
    </row>
    <row r="1626" spans="1:5">
      <c r="A1626" s="7">
        <v>41828</v>
      </c>
      <c r="B1626">
        <f>INDEX('[4]Fed Funds rate'!B:B,MATCH('Figure 3.F.1.Panel 2'!A1626,'[4]Fed Funds rate'!A:A,0))</f>
        <v>0.09</v>
      </c>
      <c r="C1626">
        <v>-686.89</v>
      </c>
      <c r="D1626">
        <f>INDEX([4]Treasury!B:B,MATCH('Figure 3.F.1.Panel 2'!A1626,[4]Treasury!A:A,0))</f>
        <v>2.58</v>
      </c>
      <c r="E1626">
        <v>10.336844970948199</v>
      </c>
    </row>
    <row r="1627" spans="1:5">
      <c r="A1627" s="7">
        <v>41829</v>
      </c>
      <c r="B1627">
        <f>INDEX('[4]Fed Funds rate'!B:B,MATCH('Figure 3.F.1.Panel 2'!A1627,'[4]Fed Funds rate'!A:A,0))</f>
        <v>0.09</v>
      </c>
      <c r="C1627">
        <v>-688.3</v>
      </c>
      <c r="D1627">
        <f>INDEX([4]Treasury!B:B,MATCH('Figure 3.F.1.Panel 2'!A1627,[4]Treasury!A:A,0))</f>
        <v>2.57</v>
      </c>
      <c r="E1627">
        <v>10.5225629061154</v>
      </c>
    </row>
    <row r="1628" spans="1:5">
      <c r="A1628" s="7">
        <v>41830</v>
      </c>
      <c r="B1628">
        <f>INDEX('[4]Fed Funds rate'!B:B,MATCH('Figure 3.F.1.Panel 2'!A1628,'[4]Fed Funds rate'!A:A,0))</f>
        <v>0.09</v>
      </c>
      <c r="C1628">
        <v>-687.92</v>
      </c>
      <c r="D1628">
        <f>INDEX([4]Treasury!B:B,MATCH('Figure 3.F.1.Panel 2'!A1628,[4]Treasury!A:A,0))</f>
        <v>2.5499999999999998</v>
      </c>
      <c r="E1628">
        <v>10.447995143977399</v>
      </c>
    </row>
    <row r="1629" spans="1:5">
      <c r="A1629" s="7">
        <v>41831</v>
      </c>
      <c r="B1629">
        <f>INDEX('[4]Fed Funds rate'!B:B,MATCH('Figure 3.F.1.Panel 2'!A1629,'[4]Fed Funds rate'!A:A,0))</f>
        <v>0.09</v>
      </c>
      <c r="C1629">
        <v>-688.45</v>
      </c>
      <c r="D1629">
        <f>INDEX([4]Treasury!B:B,MATCH('Figure 3.F.1.Panel 2'!A1629,[4]Treasury!A:A,0))</f>
        <v>2.5299999999999998</v>
      </c>
      <c r="E1629">
        <v>10.505665968848099</v>
      </c>
    </row>
    <row r="1630" spans="1:5">
      <c r="A1630" s="7">
        <v>41834</v>
      </c>
      <c r="B1630">
        <f>INDEX('[4]Fed Funds rate'!B:B,MATCH('Figure 3.F.1.Panel 2'!A1630,'[4]Fed Funds rate'!A:A,0))</f>
        <v>0.09</v>
      </c>
      <c r="C1630">
        <v>-687.69</v>
      </c>
      <c r="D1630">
        <f>INDEX([4]Treasury!B:B,MATCH('Figure 3.F.1.Panel 2'!A1630,[4]Treasury!A:A,0))</f>
        <v>2.5499999999999998</v>
      </c>
      <c r="E1630">
        <v>10.375869403716701</v>
      </c>
    </row>
    <row r="1631" spans="1:5">
      <c r="A1631" s="7">
        <v>41835</v>
      </c>
      <c r="B1631">
        <f>INDEX('[4]Fed Funds rate'!B:B,MATCH('Figure 3.F.1.Panel 2'!A1631,'[4]Fed Funds rate'!A:A,0))</f>
        <v>0.09</v>
      </c>
      <c r="C1631">
        <v>-687.16</v>
      </c>
      <c r="D1631">
        <f>INDEX([4]Treasury!B:B,MATCH('Figure 3.F.1.Panel 2'!A1631,[4]Treasury!A:A,0))</f>
        <v>2.56</v>
      </c>
      <c r="E1631">
        <v>10.279428082722101</v>
      </c>
    </row>
    <row r="1632" spans="1:5">
      <c r="A1632" s="7">
        <v>41836</v>
      </c>
      <c r="B1632">
        <f>INDEX('[4]Fed Funds rate'!B:B,MATCH('Figure 3.F.1.Panel 2'!A1632,'[4]Fed Funds rate'!A:A,0))</f>
        <v>0.09</v>
      </c>
      <c r="C1632">
        <v>-687.25</v>
      </c>
      <c r="D1632">
        <f>INDEX([4]Treasury!B:B,MATCH('Figure 3.F.1.Panel 2'!A1632,[4]Treasury!A:A,0))</f>
        <v>2.5499999999999998</v>
      </c>
      <c r="E1632">
        <v>10.273183292768501</v>
      </c>
    </row>
    <row r="1633" spans="1:5">
      <c r="A1633" s="7">
        <v>41837</v>
      </c>
      <c r="B1633">
        <f>INDEX('[4]Fed Funds rate'!B:B,MATCH('Figure 3.F.1.Panel 2'!A1633,'[4]Fed Funds rate'!A:A,0))</f>
        <v>0.09</v>
      </c>
      <c r="C1633">
        <v>-685.52</v>
      </c>
      <c r="D1633">
        <f>INDEX([4]Treasury!B:B,MATCH('Figure 3.F.1.Panel 2'!A1633,[4]Treasury!A:A,0))</f>
        <v>2.4700000000000002</v>
      </c>
      <c r="E1633">
        <v>10.001797384410899</v>
      </c>
    </row>
    <row r="1634" spans="1:5">
      <c r="A1634" s="7">
        <v>41838</v>
      </c>
      <c r="B1634">
        <f>INDEX('[4]Fed Funds rate'!B:B,MATCH('Figure 3.F.1.Panel 2'!A1634,'[4]Fed Funds rate'!A:A,0))</f>
        <v>0.09</v>
      </c>
      <c r="C1634">
        <v>-687.46</v>
      </c>
      <c r="D1634">
        <f>INDEX([4]Treasury!B:B,MATCH('Figure 3.F.1.Panel 2'!A1634,[4]Treasury!A:A,0))</f>
        <v>2.5</v>
      </c>
      <c r="E1634">
        <v>10.2650545903342</v>
      </c>
    </row>
    <row r="1635" spans="1:5">
      <c r="A1635" s="7">
        <v>41841</v>
      </c>
      <c r="B1635">
        <f>INDEX('[4]Fed Funds rate'!B:B,MATCH('Figure 3.F.1.Panel 2'!A1635,'[4]Fed Funds rate'!A:A,0))</f>
        <v>0.1</v>
      </c>
      <c r="C1635">
        <v>-686.8</v>
      </c>
      <c r="D1635">
        <f>INDEX([4]Treasury!B:B,MATCH('Figure 3.F.1.Panel 2'!A1635,[4]Treasury!A:A,0))</f>
        <v>2.4900000000000002</v>
      </c>
      <c r="E1635">
        <v>10.149663607788201</v>
      </c>
    </row>
    <row r="1636" spans="1:5">
      <c r="A1636" s="7">
        <v>41842</v>
      </c>
      <c r="B1636">
        <f>INDEX('[4]Fed Funds rate'!B:B,MATCH('Figure 3.F.1.Panel 2'!A1636,'[4]Fed Funds rate'!A:A,0))</f>
        <v>0.09</v>
      </c>
      <c r="C1636">
        <v>-688.55</v>
      </c>
      <c r="D1636">
        <f>INDEX([4]Treasury!B:B,MATCH('Figure 3.F.1.Panel 2'!A1636,[4]Treasury!A:A,0))</f>
        <v>2.48</v>
      </c>
      <c r="E1636">
        <v>10.384805820147699</v>
      </c>
    </row>
    <row r="1637" spans="1:5">
      <c r="A1637" s="7">
        <v>41843</v>
      </c>
      <c r="B1637">
        <f>INDEX('[4]Fed Funds rate'!B:B,MATCH('Figure 3.F.1.Panel 2'!A1637,'[4]Fed Funds rate'!A:A,0))</f>
        <v>0.09</v>
      </c>
      <c r="C1637">
        <v>-691.46</v>
      </c>
      <c r="D1637">
        <f>INDEX([4]Treasury!B:B,MATCH('Figure 3.F.1.Panel 2'!A1637,[4]Treasury!A:A,0))</f>
        <v>2.48</v>
      </c>
      <c r="E1637">
        <v>10.787204596423701</v>
      </c>
    </row>
    <row r="1638" spans="1:5">
      <c r="A1638" s="7">
        <v>41844</v>
      </c>
      <c r="B1638">
        <f>INDEX('[4]Fed Funds rate'!B:B,MATCH('Figure 3.F.1.Panel 2'!A1638,'[4]Fed Funds rate'!A:A,0))</f>
        <v>0.09</v>
      </c>
      <c r="C1638">
        <v>-692.08</v>
      </c>
      <c r="D1638">
        <f>INDEX([4]Treasury!B:B,MATCH('Figure 3.F.1.Panel 2'!A1638,[4]Treasury!A:A,0))</f>
        <v>2.52</v>
      </c>
      <c r="E1638">
        <v>10.857492523265501</v>
      </c>
    </row>
    <row r="1639" spans="1:5">
      <c r="A1639" s="7">
        <v>41845</v>
      </c>
      <c r="B1639">
        <f>INDEX('[4]Fed Funds rate'!B:B,MATCH('Figure 3.F.1.Panel 2'!A1639,'[4]Fed Funds rate'!A:A,0))</f>
        <v>0.09</v>
      </c>
      <c r="C1639">
        <v>-690.43</v>
      </c>
      <c r="D1639">
        <f>INDEX([4]Treasury!B:B,MATCH('Figure 3.F.1.Panel 2'!A1639,[4]Treasury!A:A,0))</f>
        <v>2.48</v>
      </c>
      <c r="E1639">
        <v>10.599459561812401</v>
      </c>
    </row>
    <row r="1640" spans="1:5">
      <c r="A1640" s="7">
        <v>41848</v>
      </c>
      <c r="B1640">
        <f>INDEX('[4]Fed Funds rate'!B:B,MATCH('Figure 3.F.1.Panel 2'!A1640,'[4]Fed Funds rate'!A:A,0))</f>
        <v>0.09</v>
      </c>
      <c r="C1640">
        <v>-688.69</v>
      </c>
      <c r="D1640">
        <f>INDEX([4]Treasury!B:B,MATCH('Figure 3.F.1.Panel 2'!A1640,[4]Treasury!A:A,0))</f>
        <v>2.5</v>
      </c>
      <c r="E1640">
        <v>10.3277887218206</v>
      </c>
    </row>
    <row r="1641" spans="1:5">
      <c r="A1641" s="7">
        <v>41849</v>
      </c>
      <c r="B1641">
        <f>INDEX('[4]Fed Funds rate'!B:B,MATCH('Figure 3.F.1.Panel 2'!A1641,'[4]Fed Funds rate'!A:A,0))</f>
        <v>0.09</v>
      </c>
      <c r="C1641">
        <v>-688.13</v>
      </c>
      <c r="D1641">
        <f>INDEX([4]Treasury!B:B,MATCH('Figure 3.F.1.Panel 2'!A1641,[4]Treasury!A:A,0))</f>
        <v>2.4700000000000002</v>
      </c>
      <c r="E1641">
        <v>10.2271066417571</v>
      </c>
    </row>
    <row r="1642" spans="1:5">
      <c r="A1642" s="7">
        <v>41850</v>
      </c>
      <c r="B1642">
        <f>INDEX('[4]Fed Funds rate'!B:B,MATCH('Figure 3.F.1.Panel 2'!A1642,'[4]Fed Funds rate'!A:A,0))</f>
        <v>0.09</v>
      </c>
      <c r="C1642">
        <v>-688.73</v>
      </c>
      <c r="D1642">
        <f>INDEX([4]Treasury!B:B,MATCH('Figure 3.F.1.Panel 2'!A1642,[4]Treasury!A:A,0))</f>
        <v>2.57</v>
      </c>
      <c r="E1642">
        <v>10.2949269542884</v>
      </c>
    </row>
    <row r="1643" spans="1:5">
      <c r="A1643" s="7">
        <v>41851</v>
      </c>
      <c r="B1643">
        <f>INDEX('[4]Fed Funds rate'!B:B,MATCH('Figure 3.F.1.Panel 2'!A1643,'[4]Fed Funds rate'!A:A,0))</f>
        <v>0.08</v>
      </c>
      <c r="C1643">
        <v>-685.77</v>
      </c>
      <c r="D1643">
        <f>INDEX([4]Treasury!B:B,MATCH('Figure 3.F.1.Panel 2'!A1643,[4]Treasury!A:A,0))</f>
        <v>2.58</v>
      </c>
      <c r="E1643">
        <v>9.8448903718765397</v>
      </c>
    </row>
    <row r="1644" spans="1:5">
      <c r="A1644" s="7">
        <v>41852</v>
      </c>
      <c r="B1644">
        <f>INDEX('[4]Fed Funds rate'!B:B,MATCH('Figure 3.F.1.Panel 2'!A1644,'[4]Fed Funds rate'!A:A,0))</f>
        <v>0.09</v>
      </c>
      <c r="C1644">
        <v>-682.02</v>
      </c>
      <c r="D1644">
        <f>INDEX([4]Treasury!B:B,MATCH('Figure 3.F.1.Panel 2'!A1644,[4]Treasury!A:A,0))</f>
        <v>2.52</v>
      </c>
      <c r="E1644">
        <v>9.2772260480018005</v>
      </c>
    </row>
    <row r="1645" spans="1:5">
      <c r="A1645" s="7">
        <v>41855</v>
      </c>
      <c r="B1645">
        <f>INDEX('[4]Fed Funds rate'!B:B,MATCH('Figure 3.F.1.Panel 2'!A1645,'[4]Fed Funds rate'!A:A,0))</f>
        <v>0.09</v>
      </c>
      <c r="C1645">
        <v>-682.12</v>
      </c>
      <c r="D1645">
        <f>INDEX([4]Treasury!B:B,MATCH('Figure 3.F.1.Panel 2'!A1645,[4]Treasury!A:A,0))</f>
        <v>2.5099999999999998</v>
      </c>
      <c r="E1645">
        <v>9.2725548180161397</v>
      </c>
    </row>
    <row r="1646" spans="1:5">
      <c r="A1646" s="7">
        <v>41856</v>
      </c>
      <c r="B1646">
        <f>INDEX('[4]Fed Funds rate'!B:B,MATCH('Figure 3.F.1.Panel 2'!A1646,'[4]Fed Funds rate'!A:A,0))</f>
        <v>0.09</v>
      </c>
      <c r="C1646">
        <v>-679.64</v>
      </c>
      <c r="D1646">
        <f>INDEX([4]Treasury!B:B,MATCH('Figure 3.F.1.Panel 2'!A1646,[4]Treasury!A:A,0))</f>
        <v>2.4900000000000002</v>
      </c>
      <c r="E1646">
        <v>8.8889880944182096</v>
      </c>
    </row>
    <row r="1647" spans="1:5">
      <c r="A1647" s="7">
        <v>41857</v>
      </c>
      <c r="B1647">
        <f>INDEX('[4]Fed Funds rate'!B:B,MATCH('Figure 3.F.1.Panel 2'!A1647,'[4]Fed Funds rate'!A:A,0))</f>
        <v>0.09</v>
      </c>
      <c r="C1647">
        <v>-678.79</v>
      </c>
      <c r="D1647">
        <f>INDEX([4]Treasury!B:B,MATCH('Figure 3.F.1.Panel 2'!A1647,[4]Treasury!A:A,0))</f>
        <v>2.4900000000000002</v>
      </c>
      <c r="E1647">
        <v>8.7445124900245901</v>
      </c>
    </row>
    <row r="1648" spans="1:5">
      <c r="A1648" s="7">
        <v>41858</v>
      </c>
      <c r="B1648">
        <f>INDEX('[4]Fed Funds rate'!B:B,MATCH('Figure 3.F.1.Panel 2'!A1648,'[4]Fed Funds rate'!A:A,0))</f>
        <v>0.09</v>
      </c>
      <c r="C1648">
        <v>-678.52</v>
      </c>
      <c r="D1648">
        <f>INDEX([4]Treasury!B:B,MATCH('Figure 3.F.1.Panel 2'!A1648,[4]Treasury!A:A,0))</f>
        <v>2.4300000000000002</v>
      </c>
      <c r="E1648">
        <v>8.6853974770128808</v>
      </c>
    </row>
    <row r="1649" spans="1:5">
      <c r="A1649" s="7">
        <v>41859</v>
      </c>
      <c r="B1649">
        <f>INDEX('[4]Fed Funds rate'!B:B,MATCH('Figure 3.F.1.Panel 2'!A1649,'[4]Fed Funds rate'!A:A,0))</f>
        <v>0.09</v>
      </c>
      <c r="C1649">
        <v>-678.42</v>
      </c>
      <c r="D1649">
        <f>INDEX([4]Treasury!B:B,MATCH('Figure 3.F.1.Panel 2'!A1649,[4]Treasury!A:A,0))</f>
        <v>2.44</v>
      </c>
      <c r="E1649">
        <v>8.6513286745806592</v>
      </c>
    </row>
    <row r="1650" spans="1:5">
      <c r="A1650" s="7">
        <v>41862</v>
      </c>
      <c r="B1650">
        <f>INDEX('[4]Fed Funds rate'!B:B,MATCH('Figure 3.F.1.Panel 2'!A1650,'[4]Fed Funds rate'!A:A,0))</f>
        <v>0.09</v>
      </c>
      <c r="C1650">
        <v>-680.63</v>
      </c>
      <c r="D1650">
        <f>INDEX([4]Treasury!B:B,MATCH('Figure 3.F.1.Panel 2'!A1650,[4]Treasury!A:A,0))</f>
        <v>2.44</v>
      </c>
      <c r="E1650">
        <v>8.9572270663444407</v>
      </c>
    </row>
    <row r="1651" spans="1:5">
      <c r="A1651" s="7">
        <v>41863</v>
      </c>
      <c r="B1651">
        <f>INDEX('[4]Fed Funds rate'!B:B,MATCH('Figure 3.F.1.Panel 2'!A1651,'[4]Fed Funds rate'!A:A,0))</f>
        <v>0.09</v>
      </c>
      <c r="C1651">
        <v>-680.38</v>
      </c>
      <c r="D1651">
        <f>INDEX([4]Treasury!B:B,MATCH('Figure 3.F.1.Panel 2'!A1651,[4]Treasury!A:A,0))</f>
        <v>2.46</v>
      </c>
      <c r="E1651">
        <v>8.9011612490343097</v>
      </c>
    </row>
    <row r="1652" spans="1:5">
      <c r="A1652" s="7">
        <v>41864</v>
      </c>
      <c r="B1652">
        <f>INDEX('[4]Fed Funds rate'!B:B,MATCH('Figure 3.F.1.Panel 2'!A1652,'[4]Fed Funds rate'!A:A,0))</f>
        <v>0.09</v>
      </c>
      <c r="C1652">
        <v>-682.54</v>
      </c>
      <c r="D1652">
        <f>INDEX([4]Treasury!B:B,MATCH('Figure 3.F.1.Panel 2'!A1652,[4]Treasury!A:A,0))</f>
        <v>2.4300000000000002</v>
      </c>
      <c r="E1652">
        <v>9.1988003153896898</v>
      </c>
    </row>
    <row r="1653" spans="1:5">
      <c r="A1653" s="7">
        <v>41865</v>
      </c>
      <c r="B1653">
        <f>INDEX('[4]Fed Funds rate'!B:B,MATCH('Figure 3.F.1.Panel 2'!A1653,'[4]Fed Funds rate'!A:A,0))</f>
        <v>0.09</v>
      </c>
      <c r="C1653">
        <v>-685.42</v>
      </c>
      <c r="D1653">
        <f>INDEX([4]Treasury!B:B,MATCH('Figure 3.F.1.Panel 2'!A1653,[4]Treasury!A:A,0))</f>
        <v>2.4</v>
      </c>
      <c r="E1653">
        <v>9.6005388508409606</v>
      </c>
    </row>
    <row r="1654" spans="1:5">
      <c r="A1654" s="7">
        <v>41866</v>
      </c>
      <c r="B1654">
        <f>INDEX('[4]Fed Funds rate'!B:B,MATCH('Figure 3.F.1.Panel 2'!A1654,'[4]Fed Funds rate'!A:A,0))</f>
        <v>0.09</v>
      </c>
      <c r="C1654">
        <v>-686.48</v>
      </c>
      <c r="D1654">
        <f>INDEX([4]Treasury!B:B,MATCH('Figure 3.F.1.Panel 2'!A1654,[4]Treasury!A:A,0))</f>
        <v>2.34</v>
      </c>
      <c r="E1654">
        <v>9.7357427472583105</v>
      </c>
    </row>
    <row r="1655" spans="1:5">
      <c r="A1655" s="7">
        <v>41869</v>
      </c>
      <c r="B1655">
        <f>INDEX('[4]Fed Funds rate'!B:B,MATCH('Figure 3.F.1.Panel 2'!A1655,'[4]Fed Funds rate'!A:A,0))</f>
        <v>0.09</v>
      </c>
      <c r="C1655">
        <v>-687.32</v>
      </c>
      <c r="D1655">
        <f>INDEX([4]Treasury!B:B,MATCH('Figure 3.F.1.Panel 2'!A1655,[4]Treasury!A:A,0))</f>
        <v>2.39</v>
      </c>
      <c r="E1655">
        <v>9.8387056396476193</v>
      </c>
    </row>
    <row r="1656" spans="1:5">
      <c r="A1656" s="7">
        <v>41870</v>
      </c>
      <c r="B1656">
        <f>INDEX('[4]Fed Funds rate'!B:B,MATCH('Figure 3.F.1.Panel 2'!A1656,'[4]Fed Funds rate'!A:A,0))</f>
        <v>0.09</v>
      </c>
      <c r="C1656">
        <v>-688.65</v>
      </c>
      <c r="D1656">
        <f>INDEX([4]Treasury!B:B,MATCH('Figure 3.F.1.Panel 2'!A1656,[4]Treasury!A:A,0))</f>
        <v>2.4</v>
      </c>
      <c r="E1656">
        <v>10.012698885030201</v>
      </c>
    </row>
    <row r="1657" spans="1:5">
      <c r="A1657" s="7">
        <v>41871</v>
      </c>
      <c r="B1657">
        <f>INDEX('[4]Fed Funds rate'!B:B,MATCH('Figure 3.F.1.Panel 2'!A1657,'[4]Fed Funds rate'!A:A,0))</f>
        <v>0.09</v>
      </c>
      <c r="C1657">
        <v>-687.68</v>
      </c>
      <c r="D1657">
        <f>INDEX([4]Treasury!B:B,MATCH('Figure 3.F.1.Panel 2'!A1657,[4]Treasury!A:A,0))</f>
        <v>2.4300000000000002</v>
      </c>
      <c r="E1657">
        <v>9.8524199936489296</v>
      </c>
    </row>
    <row r="1658" spans="1:5">
      <c r="A1658" s="7">
        <v>41872</v>
      </c>
      <c r="B1658">
        <f>INDEX('[4]Fed Funds rate'!B:B,MATCH('Figure 3.F.1.Panel 2'!A1658,'[4]Fed Funds rate'!A:A,0))</f>
        <v>0.09</v>
      </c>
      <c r="C1658">
        <v>-687.57</v>
      </c>
      <c r="D1658">
        <f>INDEX([4]Treasury!B:B,MATCH('Figure 3.F.1.Panel 2'!A1658,[4]Treasury!A:A,0))</f>
        <v>2.41</v>
      </c>
      <c r="E1658">
        <v>9.8170992845032199</v>
      </c>
    </row>
    <row r="1659" spans="1:5">
      <c r="A1659" s="7">
        <v>41873</v>
      </c>
      <c r="B1659">
        <f>INDEX('[4]Fed Funds rate'!B:B,MATCH('Figure 3.F.1.Panel 2'!A1659,'[4]Fed Funds rate'!A:A,0))</f>
        <v>0.09</v>
      </c>
      <c r="C1659">
        <v>-686.78</v>
      </c>
      <c r="D1659">
        <f>INDEX([4]Treasury!B:B,MATCH('Figure 3.F.1.Panel 2'!A1659,[4]Treasury!A:A,0))</f>
        <v>2.4</v>
      </c>
      <c r="E1659">
        <v>9.6828128998468994</v>
      </c>
    </row>
    <row r="1660" spans="1:5">
      <c r="A1660" s="7">
        <v>41876</v>
      </c>
      <c r="B1660">
        <f>INDEX('[4]Fed Funds rate'!B:B,MATCH('Figure 3.F.1.Panel 2'!A1660,'[4]Fed Funds rate'!A:A,0))</f>
        <v>0.09</v>
      </c>
      <c r="C1660">
        <v>-687.34</v>
      </c>
      <c r="D1660">
        <f>INDEX([4]Treasury!B:B,MATCH('Figure 3.F.1.Panel 2'!A1660,[4]Treasury!A:A,0))</f>
        <v>2.39</v>
      </c>
      <c r="E1660">
        <v>9.74499736246662</v>
      </c>
    </row>
    <row r="1661" spans="1:5">
      <c r="A1661" s="7">
        <v>41877</v>
      </c>
      <c r="B1661">
        <f>INDEX('[4]Fed Funds rate'!B:B,MATCH('Figure 3.F.1.Panel 2'!A1661,'[4]Fed Funds rate'!A:A,0))</f>
        <v>0.09</v>
      </c>
      <c r="C1661">
        <v>-688.94</v>
      </c>
      <c r="D1661">
        <f>INDEX([4]Treasury!B:B,MATCH('Figure 3.F.1.Panel 2'!A1661,[4]Treasury!A:A,0))</f>
        <v>2.39</v>
      </c>
      <c r="E1661">
        <v>9.9581867251017595</v>
      </c>
    </row>
    <row r="1662" spans="1:5">
      <c r="A1662" s="7">
        <v>41878</v>
      </c>
      <c r="B1662">
        <f>INDEX('[4]Fed Funds rate'!B:B,MATCH('Figure 3.F.1.Panel 2'!A1662,'[4]Fed Funds rate'!A:A,0))</f>
        <v>0.09</v>
      </c>
      <c r="C1662">
        <v>-691.62</v>
      </c>
      <c r="D1662">
        <f>INDEX([4]Treasury!B:B,MATCH('Figure 3.F.1.Panel 2'!A1662,[4]Treasury!A:A,0))</f>
        <v>2.37</v>
      </c>
      <c r="E1662">
        <v>10.3271145748782</v>
      </c>
    </row>
    <row r="1663" spans="1:5">
      <c r="A1663" s="7">
        <v>41879</v>
      </c>
      <c r="B1663">
        <f>INDEX('[4]Fed Funds rate'!B:B,MATCH('Figure 3.F.1.Panel 2'!A1663,'[4]Fed Funds rate'!A:A,0))</f>
        <v>0.09</v>
      </c>
      <c r="C1663">
        <v>-690.69</v>
      </c>
      <c r="D1663">
        <f>INDEX([4]Treasury!B:B,MATCH('Figure 3.F.1.Panel 2'!A1663,[4]Treasury!A:A,0))</f>
        <v>2.34</v>
      </c>
      <c r="E1663">
        <v>10.1732369817544</v>
      </c>
    </row>
    <row r="1664" spans="1:5">
      <c r="A1664" s="7">
        <v>41880</v>
      </c>
      <c r="B1664">
        <f>INDEX('[4]Fed Funds rate'!B:B,MATCH('Figure 3.F.1.Panel 2'!A1664,'[4]Fed Funds rate'!A:A,0))</f>
        <v>7.0000000000000007E-2</v>
      </c>
      <c r="C1664">
        <v>-690.3</v>
      </c>
      <c r="D1664">
        <f>INDEX([4]Treasury!B:B,MATCH('Figure 3.F.1.Panel 2'!A1664,[4]Treasury!A:A,0))</f>
        <v>2.35</v>
      </c>
      <c r="E1664">
        <v>10.0974362424838</v>
      </c>
    </row>
    <row r="1665" spans="1:5">
      <c r="A1665" s="7">
        <v>41884</v>
      </c>
      <c r="B1665">
        <f>INDEX('[4]Fed Funds rate'!B:B,MATCH('Figure 3.F.1.Panel 2'!A1665,'[4]Fed Funds rate'!A:A,0))</f>
        <v>0.09</v>
      </c>
      <c r="C1665">
        <v>-686.58</v>
      </c>
      <c r="D1665">
        <f>INDEX([4]Treasury!B:B,MATCH('Figure 3.F.1.Panel 2'!A1665,[4]Treasury!A:A,0))</f>
        <v>2.42</v>
      </c>
      <c r="E1665">
        <v>9.5377639933712999</v>
      </c>
    </row>
    <row r="1666" spans="1:5">
      <c r="A1666" s="7">
        <v>41885</v>
      </c>
      <c r="B1666">
        <f>INDEX('[4]Fed Funds rate'!B:B,MATCH('Figure 3.F.1.Panel 2'!A1666,'[4]Fed Funds rate'!A:A,0))</f>
        <v>0.09</v>
      </c>
      <c r="C1666">
        <v>-688.37</v>
      </c>
      <c r="D1666">
        <f>INDEX([4]Treasury!B:B,MATCH('Figure 3.F.1.Panel 2'!A1666,[4]Treasury!A:A,0))</f>
        <v>2.41</v>
      </c>
      <c r="E1666">
        <v>9.7788190949935299</v>
      </c>
    </row>
    <row r="1667" spans="1:5">
      <c r="A1667" s="7">
        <v>41886</v>
      </c>
      <c r="B1667">
        <f>INDEX('[4]Fed Funds rate'!B:B,MATCH('Figure 3.F.1.Panel 2'!A1667,'[4]Fed Funds rate'!A:A,0))</f>
        <v>0.09</v>
      </c>
      <c r="C1667">
        <v>-688.85</v>
      </c>
      <c r="D1667">
        <f>INDEX([4]Treasury!B:B,MATCH('Figure 3.F.1.Panel 2'!A1667,[4]Treasury!A:A,0))</f>
        <v>2.4500000000000002</v>
      </c>
      <c r="E1667">
        <v>9.8292072708896896</v>
      </c>
    </row>
    <row r="1668" spans="1:5">
      <c r="A1668" s="7">
        <v>41887</v>
      </c>
      <c r="B1668">
        <f>INDEX('[4]Fed Funds rate'!B:B,MATCH('Figure 3.F.1.Panel 2'!A1668,'[4]Fed Funds rate'!A:A,0))</f>
        <v>0.09</v>
      </c>
      <c r="C1668">
        <v>-687.97</v>
      </c>
      <c r="D1668">
        <f>INDEX([4]Treasury!B:B,MATCH('Figure 3.F.1.Panel 2'!A1668,[4]Treasury!A:A,0))</f>
        <v>2.46</v>
      </c>
      <c r="E1668">
        <v>9.6820596734295297</v>
      </c>
    </row>
    <row r="1669" spans="1:5">
      <c r="A1669" s="7">
        <v>41890</v>
      </c>
      <c r="B1669">
        <f>INDEX('[4]Fed Funds rate'!B:B,MATCH('Figure 3.F.1.Panel 2'!A1669,'[4]Fed Funds rate'!A:A,0))</f>
        <v>0.09</v>
      </c>
      <c r="C1669">
        <v>-685.34</v>
      </c>
      <c r="D1669">
        <f>INDEX([4]Treasury!B:B,MATCH('Figure 3.F.1.Panel 2'!A1669,[4]Treasury!A:A,0))</f>
        <v>2.48</v>
      </c>
      <c r="E1669">
        <v>9.2797268917653302</v>
      </c>
    </row>
    <row r="1670" spans="1:5">
      <c r="A1670" s="7">
        <v>41891</v>
      </c>
      <c r="B1670">
        <f>INDEX('[4]Fed Funds rate'!B:B,MATCH('Figure 3.F.1.Panel 2'!A1670,'[4]Fed Funds rate'!A:A,0))</f>
        <v>0.09</v>
      </c>
      <c r="C1670">
        <v>-683.76</v>
      </c>
      <c r="D1670">
        <f>INDEX([4]Treasury!B:B,MATCH('Figure 3.F.1.Panel 2'!A1670,[4]Treasury!A:A,0))</f>
        <v>2.5</v>
      </c>
      <c r="E1670">
        <v>9.0296028163703497</v>
      </c>
    </row>
    <row r="1671" spans="1:5">
      <c r="A1671" s="7">
        <v>41892</v>
      </c>
      <c r="B1671">
        <f>INDEX('[4]Fed Funds rate'!B:B,MATCH('Figure 3.F.1.Panel 2'!A1671,'[4]Fed Funds rate'!A:A,0))</f>
        <v>0.09</v>
      </c>
      <c r="C1671">
        <v>-682.35</v>
      </c>
      <c r="D1671">
        <f>INDEX([4]Treasury!B:B,MATCH('Figure 3.F.1.Panel 2'!A1671,[4]Treasury!A:A,0))</f>
        <v>2.54</v>
      </c>
      <c r="E1671">
        <v>8.8038624711513105</v>
      </c>
    </row>
    <row r="1672" spans="1:5">
      <c r="A1672" s="7">
        <v>41893</v>
      </c>
      <c r="B1672">
        <f>INDEX('[4]Fed Funds rate'!B:B,MATCH('Figure 3.F.1.Panel 2'!A1672,'[4]Fed Funds rate'!A:A,0))</f>
        <v>0.09</v>
      </c>
      <c r="C1672">
        <v>-683.31</v>
      </c>
      <c r="D1672">
        <f>INDEX([4]Treasury!B:B,MATCH('Figure 3.F.1.Panel 2'!A1672,[4]Treasury!A:A,0))</f>
        <v>2.54</v>
      </c>
      <c r="E1672">
        <v>8.9251398137209801</v>
      </c>
    </row>
    <row r="1673" spans="1:5">
      <c r="A1673" s="7">
        <v>41894</v>
      </c>
      <c r="B1673">
        <f>INDEX('[4]Fed Funds rate'!B:B,MATCH('Figure 3.F.1.Panel 2'!A1673,'[4]Fed Funds rate'!A:A,0))</f>
        <v>0.09</v>
      </c>
      <c r="C1673">
        <v>-680.52</v>
      </c>
      <c r="D1673">
        <f>INDEX([4]Treasury!B:B,MATCH('Figure 3.F.1.Panel 2'!A1673,[4]Treasury!A:A,0))</f>
        <v>2.62</v>
      </c>
      <c r="E1673">
        <v>8.4966839831107492</v>
      </c>
    </row>
    <row r="1674" spans="1:5">
      <c r="A1674" s="7">
        <v>41897</v>
      </c>
      <c r="B1674">
        <f>INDEX('[4]Fed Funds rate'!B:B,MATCH('Figure 3.F.1.Panel 2'!A1674,'[4]Fed Funds rate'!A:A,0))</f>
        <v>0.09</v>
      </c>
      <c r="C1674">
        <v>-678.67</v>
      </c>
      <c r="D1674">
        <f>INDEX([4]Treasury!B:B,MATCH('Figure 3.F.1.Panel 2'!A1674,[4]Treasury!A:A,0))</f>
        <v>2.6</v>
      </c>
      <c r="E1674">
        <v>8.2051501869924497</v>
      </c>
    </row>
    <row r="1675" spans="1:5">
      <c r="A1675" s="7">
        <v>41898</v>
      </c>
      <c r="B1675">
        <f>INDEX('[4]Fed Funds rate'!B:B,MATCH('Figure 3.F.1.Panel 2'!A1675,'[4]Fed Funds rate'!A:A,0))</f>
        <v>0.09</v>
      </c>
      <c r="C1675">
        <v>-678.25</v>
      </c>
      <c r="D1675">
        <f>INDEX([4]Treasury!B:B,MATCH('Figure 3.F.1.Panel 2'!A1675,[4]Treasury!A:A,0))</f>
        <v>2.6</v>
      </c>
      <c r="E1675">
        <v>8.1239332951242798</v>
      </c>
    </row>
    <row r="1676" spans="1:5">
      <c r="A1676" s="7">
        <v>41899</v>
      </c>
      <c r="B1676">
        <f>INDEX('[4]Fed Funds rate'!B:B,MATCH('Figure 3.F.1.Panel 2'!A1676,'[4]Fed Funds rate'!A:A,0))</f>
        <v>0.09</v>
      </c>
      <c r="C1676">
        <v>-676.77</v>
      </c>
      <c r="D1676">
        <f>INDEX([4]Treasury!B:B,MATCH('Figure 3.F.1.Panel 2'!A1676,[4]Treasury!A:A,0))</f>
        <v>2.62</v>
      </c>
      <c r="E1676">
        <v>7.8861749458629902</v>
      </c>
    </row>
    <row r="1677" spans="1:5">
      <c r="A1677" s="7">
        <v>41900</v>
      </c>
      <c r="B1677">
        <f>INDEX('[4]Fed Funds rate'!B:B,MATCH('Figure 3.F.1.Panel 2'!A1677,'[4]Fed Funds rate'!A:A,0))</f>
        <v>0.09</v>
      </c>
      <c r="C1677">
        <v>-675.4</v>
      </c>
      <c r="D1677">
        <f>INDEX([4]Treasury!B:B,MATCH('Figure 3.F.1.Panel 2'!A1677,[4]Treasury!A:A,0))</f>
        <v>2.63</v>
      </c>
      <c r="E1677">
        <v>7.6642270175150298</v>
      </c>
    </row>
    <row r="1678" spans="1:5">
      <c r="A1678" s="7">
        <v>41901</v>
      </c>
      <c r="B1678">
        <f>INDEX('[4]Fed Funds rate'!B:B,MATCH('Figure 3.F.1.Panel 2'!A1678,'[4]Fed Funds rate'!A:A,0))</f>
        <v>0.09</v>
      </c>
      <c r="C1678">
        <v>-677.71</v>
      </c>
      <c r="D1678">
        <f>INDEX([4]Treasury!B:B,MATCH('Figure 3.F.1.Panel 2'!A1678,[4]Treasury!A:A,0))</f>
        <v>2.59</v>
      </c>
      <c r="E1678">
        <v>7.98635307389213</v>
      </c>
    </row>
    <row r="1679" spans="1:5">
      <c r="A1679" s="7">
        <v>41904</v>
      </c>
      <c r="B1679">
        <f>INDEX('[4]Fed Funds rate'!B:B,MATCH('Figure 3.F.1.Panel 2'!A1679,'[4]Fed Funds rate'!A:A,0))</f>
        <v>0.09</v>
      </c>
      <c r="C1679">
        <v>-678.63</v>
      </c>
      <c r="D1679">
        <f>INDEX([4]Treasury!B:B,MATCH('Figure 3.F.1.Panel 2'!A1679,[4]Treasury!A:A,0))</f>
        <v>2.57</v>
      </c>
      <c r="E1679">
        <v>8.1027030500580395</v>
      </c>
    </row>
    <row r="1680" spans="1:5">
      <c r="A1680" s="7">
        <v>41905</v>
      </c>
      <c r="B1680">
        <f>INDEX('[4]Fed Funds rate'!B:B,MATCH('Figure 3.F.1.Panel 2'!A1680,'[4]Fed Funds rate'!A:A,0))</f>
        <v>0.09</v>
      </c>
      <c r="C1680">
        <v>-679.11</v>
      </c>
      <c r="D1680">
        <f>INDEX([4]Treasury!B:B,MATCH('Figure 3.F.1.Panel 2'!A1680,[4]Treasury!A:A,0))</f>
        <v>2.54</v>
      </c>
      <c r="E1680">
        <v>8.1541002254158403</v>
      </c>
    </row>
    <row r="1681" spans="1:5">
      <c r="A1681" s="7">
        <v>41906</v>
      </c>
      <c r="B1681">
        <f>INDEX('[4]Fed Funds rate'!B:B,MATCH('Figure 3.F.1.Panel 2'!A1681,'[4]Fed Funds rate'!A:A,0))</f>
        <v>0.09</v>
      </c>
      <c r="C1681">
        <v>-681.02</v>
      </c>
      <c r="D1681">
        <f>INDEX([4]Treasury!B:B,MATCH('Figure 3.F.1.Panel 2'!A1681,[4]Treasury!A:A,0))</f>
        <v>2.57</v>
      </c>
      <c r="E1681">
        <v>8.4156480434185106</v>
      </c>
    </row>
    <row r="1682" spans="1:5">
      <c r="A1682" s="7">
        <v>41907</v>
      </c>
      <c r="B1682">
        <f>INDEX('[4]Fed Funds rate'!B:B,MATCH('Figure 3.F.1.Panel 2'!A1682,'[4]Fed Funds rate'!A:A,0))</f>
        <v>0.09</v>
      </c>
      <c r="C1682">
        <v>-680.96</v>
      </c>
      <c r="D1682">
        <f>INDEX([4]Treasury!B:B,MATCH('Figure 3.F.1.Panel 2'!A1682,[4]Treasury!A:A,0))</f>
        <v>2.52</v>
      </c>
      <c r="E1682">
        <v>8.38753015450947</v>
      </c>
    </row>
    <row r="1683" spans="1:5">
      <c r="A1683" s="7">
        <v>41908</v>
      </c>
      <c r="B1683">
        <f>INDEX('[4]Fed Funds rate'!B:B,MATCH('Figure 3.F.1.Panel 2'!A1683,'[4]Fed Funds rate'!A:A,0))</f>
        <v>0.09</v>
      </c>
      <c r="C1683">
        <v>-679.55</v>
      </c>
      <c r="D1683">
        <f>INDEX([4]Treasury!B:B,MATCH('Figure 3.F.1.Panel 2'!A1683,[4]Treasury!A:A,0))</f>
        <v>2.54</v>
      </c>
      <c r="E1683">
        <v>8.1609483668595395</v>
      </c>
    </row>
    <row r="1684" spans="1:5">
      <c r="A1684" s="7">
        <v>41911</v>
      </c>
      <c r="B1684">
        <f>INDEX('[4]Fed Funds rate'!B:B,MATCH('Figure 3.F.1.Panel 2'!A1684,'[4]Fed Funds rate'!A:A,0))</f>
        <v>0.08</v>
      </c>
      <c r="C1684">
        <v>-675.6</v>
      </c>
      <c r="D1684">
        <f>INDEX([4]Treasury!B:B,MATCH('Figure 3.F.1.Panel 2'!A1684,[4]Treasury!A:A,0))</f>
        <v>2.5</v>
      </c>
      <c r="E1684">
        <v>7.5586796061223804</v>
      </c>
    </row>
    <row r="1685" spans="1:5">
      <c r="A1685" s="7">
        <v>41912</v>
      </c>
      <c r="B1685">
        <f>INDEX('[4]Fed Funds rate'!B:B,MATCH('Figure 3.F.1.Panel 2'!A1685,'[4]Fed Funds rate'!A:A,0))</f>
        <v>7.0000000000000007E-2</v>
      </c>
      <c r="C1685">
        <v>-673.67</v>
      </c>
      <c r="D1685">
        <f>INDEX([4]Treasury!B:B,MATCH('Figure 3.F.1.Panel 2'!A1685,[4]Treasury!A:A,0))</f>
        <v>2.52</v>
      </c>
      <c r="E1685">
        <v>7.2532936623067599</v>
      </c>
    </row>
    <row r="1686" spans="1:5">
      <c r="A1686" s="7">
        <v>41913</v>
      </c>
      <c r="B1686">
        <f>INDEX('[4]Fed Funds rate'!B:B,MATCH('Figure 3.F.1.Panel 2'!A1686,'[4]Fed Funds rate'!A:A,0))</f>
        <v>0.09</v>
      </c>
      <c r="C1686">
        <v>-674.54</v>
      </c>
      <c r="D1686">
        <f>INDEX([4]Treasury!B:B,MATCH('Figure 3.F.1.Panel 2'!A1686,[4]Treasury!A:A,0))</f>
        <v>2.42</v>
      </c>
      <c r="E1686">
        <v>7.3630492525651299</v>
      </c>
    </row>
    <row r="1687" spans="1:5">
      <c r="A1687" s="7">
        <v>41914</v>
      </c>
      <c r="B1687">
        <f>INDEX('[4]Fed Funds rate'!B:B,MATCH('Figure 3.F.1.Panel 2'!A1687,'[4]Fed Funds rate'!A:A,0))</f>
        <v>0.09</v>
      </c>
      <c r="C1687">
        <v>-675.21</v>
      </c>
      <c r="D1687">
        <f>INDEX([4]Treasury!B:B,MATCH('Figure 3.F.1.Panel 2'!A1687,[4]Treasury!A:A,0))</f>
        <v>2.44</v>
      </c>
      <c r="E1687">
        <v>7.44302315106665</v>
      </c>
    </row>
    <row r="1688" spans="1:5">
      <c r="A1688" s="7">
        <v>41915</v>
      </c>
      <c r="B1688">
        <f>INDEX('[4]Fed Funds rate'!B:B,MATCH('Figure 3.F.1.Panel 2'!A1688,'[4]Fed Funds rate'!A:A,0))</f>
        <v>0.09</v>
      </c>
      <c r="C1688">
        <v>-673.98</v>
      </c>
      <c r="D1688">
        <f>INDEX([4]Treasury!B:B,MATCH('Figure 3.F.1.Panel 2'!A1688,[4]Treasury!A:A,0))</f>
        <v>2.4500000000000002</v>
      </c>
      <c r="E1688">
        <v>7.2413884127308803</v>
      </c>
    </row>
    <row r="1689" spans="1:5">
      <c r="A1689" s="7">
        <v>41918</v>
      </c>
      <c r="B1689">
        <f>INDEX('[4]Fed Funds rate'!B:B,MATCH('Figure 3.F.1.Panel 2'!A1689,'[4]Fed Funds rate'!A:A,0))</f>
        <v>0.09</v>
      </c>
      <c r="C1689">
        <v>-674.69</v>
      </c>
      <c r="D1689">
        <f>INDEX([4]Treasury!B:B,MATCH('Figure 3.F.1.Panel 2'!A1689,[4]Treasury!A:A,0))</f>
        <v>2.4300000000000002</v>
      </c>
      <c r="E1689">
        <v>7.32737495725803</v>
      </c>
    </row>
    <row r="1690" spans="1:5">
      <c r="A1690" s="7">
        <v>41919</v>
      </c>
      <c r="B1690">
        <f>INDEX('[4]Fed Funds rate'!B:B,MATCH('Figure 3.F.1.Panel 2'!A1690,'[4]Fed Funds rate'!A:A,0))</f>
        <v>0.09</v>
      </c>
      <c r="C1690">
        <v>-675.51</v>
      </c>
      <c r="D1690">
        <f>INDEX([4]Treasury!B:B,MATCH('Figure 3.F.1.Panel 2'!A1690,[4]Treasury!A:A,0))</f>
        <v>2.36</v>
      </c>
      <c r="E1690">
        <v>7.4295367669146799</v>
      </c>
    </row>
    <row r="1691" spans="1:5">
      <c r="A1691" s="7">
        <v>41920</v>
      </c>
      <c r="B1691">
        <f>INDEX('[4]Fed Funds rate'!B:B,MATCH('Figure 3.F.1.Panel 2'!A1691,'[4]Fed Funds rate'!A:A,0))</f>
        <v>0.09</v>
      </c>
      <c r="C1691">
        <v>-676.66</v>
      </c>
      <c r="D1691">
        <f>INDEX([4]Treasury!B:B,MATCH('Figure 3.F.1.Panel 2'!A1691,[4]Treasury!A:A,0))</f>
        <v>2.35</v>
      </c>
      <c r="E1691">
        <v>7.5803327584499103</v>
      </c>
    </row>
    <row r="1692" spans="1:5">
      <c r="A1692" s="7">
        <v>41921</v>
      </c>
      <c r="B1692">
        <f>INDEX('[4]Fed Funds rate'!B:B,MATCH('Figure 3.F.1.Panel 2'!A1692,'[4]Fed Funds rate'!A:A,0))</f>
        <v>0.08</v>
      </c>
      <c r="C1692">
        <v>-678.58</v>
      </c>
      <c r="D1692">
        <f>INDEX([4]Treasury!B:B,MATCH('Figure 3.F.1.Panel 2'!A1692,[4]Treasury!A:A,0))</f>
        <v>2.34</v>
      </c>
      <c r="E1692">
        <v>7.8443772782760499</v>
      </c>
    </row>
    <row r="1693" spans="1:5">
      <c r="A1693" s="7">
        <v>41922</v>
      </c>
      <c r="B1693">
        <f>INDEX('[4]Fed Funds rate'!B:B,MATCH('Figure 3.F.1.Panel 2'!A1693,'[4]Fed Funds rate'!A:A,0))</f>
        <v>0.09</v>
      </c>
      <c r="C1693">
        <v>-676.54</v>
      </c>
      <c r="D1693">
        <f>INDEX([4]Treasury!B:B,MATCH('Figure 3.F.1.Panel 2'!A1693,[4]Treasury!A:A,0))</f>
        <v>2.31</v>
      </c>
      <c r="E1693">
        <v>7.5239970742115903</v>
      </c>
    </row>
    <row r="1694" spans="1:5">
      <c r="A1694" s="7">
        <v>41926</v>
      </c>
      <c r="B1694">
        <f>INDEX('[4]Fed Funds rate'!B:B,MATCH('Figure 3.F.1.Panel 2'!A1694,'[4]Fed Funds rate'!A:A,0))</f>
        <v>0.09</v>
      </c>
      <c r="C1694">
        <v>-676.28</v>
      </c>
      <c r="D1694">
        <f>INDEX([4]Treasury!B:B,MATCH('Figure 3.F.1.Panel 2'!A1694,[4]Treasury!A:A,0))</f>
        <v>2.21</v>
      </c>
      <c r="E1694">
        <v>7.4662599067217998</v>
      </c>
    </row>
    <row r="1695" spans="1:5">
      <c r="A1695" s="7">
        <v>41927</v>
      </c>
      <c r="B1695">
        <f>INDEX('[4]Fed Funds rate'!B:B,MATCH('Figure 3.F.1.Panel 2'!A1695,'[4]Fed Funds rate'!A:A,0))</f>
        <v>0.09</v>
      </c>
      <c r="C1695">
        <v>-675.29</v>
      </c>
      <c r="D1695">
        <f>INDEX([4]Treasury!B:B,MATCH('Figure 3.F.1.Panel 2'!A1695,[4]Treasury!A:A,0))</f>
        <v>2.15</v>
      </c>
      <c r="E1695">
        <v>7.3004653298893301</v>
      </c>
    </row>
    <row r="1696" spans="1:5">
      <c r="A1696" s="7">
        <v>41928</v>
      </c>
      <c r="B1696">
        <f>INDEX('[4]Fed Funds rate'!B:B,MATCH('Figure 3.F.1.Panel 2'!A1696,'[4]Fed Funds rate'!A:A,0))</f>
        <v>0.09</v>
      </c>
      <c r="C1696">
        <v>-674.78</v>
      </c>
      <c r="D1696">
        <f>INDEX([4]Treasury!B:B,MATCH('Figure 3.F.1.Panel 2'!A1696,[4]Treasury!A:A,0))</f>
        <v>2.17</v>
      </c>
      <c r="E1696">
        <v>7.2056161225740398</v>
      </c>
    </row>
    <row r="1697" spans="1:5">
      <c r="A1697" s="7">
        <v>41929</v>
      </c>
      <c r="B1697">
        <f>INDEX('[4]Fed Funds rate'!B:B,MATCH('Figure 3.F.1.Panel 2'!A1697,'[4]Fed Funds rate'!A:A,0))</f>
        <v>0.09</v>
      </c>
      <c r="C1697">
        <v>-678.24</v>
      </c>
      <c r="D1697">
        <f>INDEX([4]Treasury!B:B,MATCH('Figure 3.F.1.Panel 2'!A1697,[4]Treasury!A:A,0))</f>
        <v>2.2200000000000002</v>
      </c>
      <c r="E1697">
        <v>7.6977688234311401</v>
      </c>
    </row>
    <row r="1698" spans="1:5">
      <c r="A1698" s="7">
        <v>41932</v>
      </c>
      <c r="B1698">
        <f>INDEX('[4]Fed Funds rate'!B:B,MATCH('Figure 3.F.1.Panel 2'!A1698,'[4]Fed Funds rate'!A:A,0))</f>
        <v>0.09</v>
      </c>
      <c r="C1698">
        <v>-679.03</v>
      </c>
      <c r="D1698">
        <f>INDEX([4]Treasury!B:B,MATCH('Figure 3.F.1.Panel 2'!A1698,[4]Treasury!A:A,0))</f>
        <v>2.2000000000000002</v>
      </c>
      <c r="E1698">
        <v>7.7948827942911896</v>
      </c>
    </row>
    <row r="1699" spans="1:5">
      <c r="A1699" s="7">
        <v>41933</v>
      </c>
      <c r="B1699">
        <f>INDEX('[4]Fed Funds rate'!B:B,MATCH('Figure 3.F.1.Panel 2'!A1699,'[4]Fed Funds rate'!A:A,0))</f>
        <v>0.09</v>
      </c>
      <c r="C1699">
        <v>-678.58</v>
      </c>
      <c r="D1699">
        <f>INDEX([4]Treasury!B:B,MATCH('Figure 3.F.1.Panel 2'!A1699,[4]Treasury!A:A,0))</f>
        <v>2.23</v>
      </c>
      <c r="E1699">
        <v>7.7092943204597697</v>
      </c>
    </row>
    <row r="1700" spans="1:5">
      <c r="A1700" s="7">
        <v>41934</v>
      </c>
      <c r="B1700">
        <f>INDEX('[4]Fed Funds rate'!B:B,MATCH('Figure 3.F.1.Panel 2'!A1700,'[4]Fed Funds rate'!A:A,0))</f>
        <v>0.09</v>
      </c>
      <c r="C1700">
        <v>-679.54</v>
      </c>
      <c r="D1700">
        <f>INDEX([4]Treasury!B:B,MATCH('Figure 3.F.1.Panel 2'!A1700,[4]Treasury!A:A,0))</f>
        <v>2.25</v>
      </c>
      <c r="E1700">
        <v>7.8313714283643696</v>
      </c>
    </row>
    <row r="1701" spans="1:5">
      <c r="A1701" s="7">
        <v>41935</v>
      </c>
      <c r="B1701">
        <f>INDEX('[4]Fed Funds rate'!B:B,MATCH('Figure 3.F.1.Panel 2'!A1701,'[4]Fed Funds rate'!A:A,0))</f>
        <v>0.09</v>
      </c>
      <c r="C1701">
        <v>-679.39</v>
      </c>
      <c r="D1701">
        <f>INDEX([4]Treasury!B:B,MATCH('Figure 3.F.1.Panel 2'!A1701,[4]Treasury!A:A,0))</f>
        <v>2.29</v>
      </c>
      <c r="E1701">
        <v>7.79000111259767</v>
      </c>
    </row>
    <row r="1702" spans="1:5">
      <c r="A1702" s="7">
        <v>41936</v>
      </c>
      <c r="B1702">
        <f>INDEX('[4]Fed Funds rate'!B:B,MATCH('Figure 3.F.1.Panel 2'!A1702,'[4]Fed Funds rate'!A:A,0))</f>
        <v>0.09</v>
      </c>
      <c r="C1702">
        <v>-679.07</v>
      </c>
      <c r="D1702">
        <f>INDEX([4]Treasury!B:B,MATCH('Figure 3.F.1.Panel 2'!A1702,[4]Treasury!A:A,0))</f>
        <v>2.29</v>
      </c>
      <c r="E1702">
        <v>7.7235955060444903</v>
      </c>
    </row>
    <row r="1703" spans="1:5">
      <c r="A1703" s="7">
        <v>41939</v>
      </c>
      <c r="B1703">
        <f>INDEX('[4]Fed Funds rate'!B:B,MATCH('Figure 3.F.1.Panel 2'!A1703,'[4]Fed Funds rate'!A:A,0))</f>
        <v>0.09</v>
      </c>
      <c r="C1703">
        <v>-679.68</v>
      </c>
      <c r="D1703">
        <f>INDEX([4]Treasury!B:B,MATCH('Figure 3.F.1.Panel 2'!A1703,[4]Treasury!A:A,0))</f>
        <v>2.27</v>
      </c>
      <c r="E1703">
        <v>7.7940911749492399</v>
      </c>
    </row>
    <row r="1704" spans="1:5">
      <c r="A1704" s="7">
        <v>41940</v>
      </c>
      <c r="B1704">
        <f>INDEX('[4]Fed Funds rate'!B:B,MATCH('Figure 3.F.1.Panel 2'!A1704,'[4]Fed Funds rate'!A:A,0))</f>
        <v>0.09</v>
      </c>
      <c r="C1704">
        <v>-682.57</v>
      </c>
      <c r="D1704">
        <f>INDEX([4]Treasury!B:B,MATCH('Figure 3.F.1.Panel 2'!A1704,[4]Treasury!A:A,0))</f>
        <v>2.2999999999999998</v>
      </c>
      <c r="E1704">
        <v>8.1990977913253502</v>
      </c>
    </row>
    <row r="1705" spans="1:5">
      <c r="A1705" s="7">
        <v>41941</v>
      </c>
      <c r="B1705">
        <f>INDEX('[4]Fed Funds rate'!B:B,MATCH('Figure 3.F.1.Panel 2'!A1705,'[4]Fed Funds rate'!A:A,0))</f>
        <v>0.09</v>
      </c>
      <c r="C1705">
        <v>-684.14</v>
      </c>
      <c r="D1705">
        <f>INDEX([4]Treasury!B:B,MATCH('Figure 3.F.1.Panel 2'!A1705,[4]Treasury!A:A,0))</f>
        <v>2.34</v>
      </c>
      <c r="E1705">
        <v>8.4095553379191799</v>
      </c>
    </row>
    <row r="1706" spans="1:5">
      <c r="A1706" s="7">
        <v>41942</v>
      </c>
      <c r="B1706">
        <f>INDEX('[4]Fed Funds rate'!B:B,MATCH('Figure 3.F.1.Panel 2'!A1706,'[4]Fed Funds rate'!A:A,0))</f>
        <v>0.09</v>
      </c>
      <c r="C1706">
        <v>-684.51</v>
      </c>
      <c r="D1706">
        <f>INDEX([4]Treasury!B:B,MATCH('Figure 3.F.1.Panel 2'!A1706,[4]Treasury!A:A,0))</f>
        <v>2.3199999999999998</v>
      </c>
      <c r="E1706">
        <v>8.4443325383584806</v>
      </c>
    </row>
    <row r="1707" spans="1:5">
      <c r="A1707" s="7">
        <v>41943</v>
      </c>
      <c r="B1707">
        <f>INDEX('[4]Fed Funds rate'!B:B,MATCH('Figure 3.F.1.Panel 2'!A1707,'[4]Fed Funds rate'!A:A,0))</f>
        <v>7.0000000000000007E-2</v>
      </c>
      <c r="C1707">
        <v>-684.77</v>
      </c>
      <c r="D1707">
        <f>INDEX([4]Treasury!B:B,MATCH('Figure 3.F.1.Panel 2'!A1707,[4]Treasury!A:A,0))</f>
        <v>2.35</v>
      </c>
      <c r="E1707">
        <v>8.4630187129342804</v>
      </c>
    </row>
    <row r="1708" spans="1:5">
      <c r="A1708" s="7">
        <v>41946</v>
      </c>
      <c r="B1708">
        <f>INDEX('[4]Fed Funds rate'!B:B,MATCH('Figure 3.F.1.Panel 2'!A1708,'[4]Fed Funds rate'!A:A,0))</f>
        <v>0.09</v>
      </c>
      <c r="C1708">
        <v>-684.02</v>
      </c>
      <c r="D1708">
        <f>INDEX([4]Treasury!B:B,MATCH('Figure 3.F.1.Panel 2'!A1708,[4]Treasury!A:A,0))</f>
        <v>2.36</v>
      </c>
      <c r="E1708">
        <v>8.3341435644138002</v>
      </c>
    </row>
    <row r="1709" spans="1:5">
      <c r="A1709" s="7">
        <v>41947</v>
      </c>
      <c r="B1709">
        <f>INDEX('[4]Fed Funds rate'!B:B,MATCH('Figure 3.F.1.Panel 2'!A1709,'[4]Fed Funds rate'!A:A,0))</f>
        <v>0.1</v>
      </c>
      <c r="C1709">
        <v>-681.32</v>
      </c>
      <c r="D1709">
        <f>INDEX([4]Treasury!B:B,MATCH('Figure 3.F.1.Panel 2'!A1709,[4]Treasury!A:A,0))</f>
        <v>2.35</v>
      </c>
      <c r="E1709">
        <v>7.9193485582591103</v>
      </c>
    </row>
    <row r="1710" spans="1:5">
      <c r="A1710" s="7">
        <v>41948</v>
      </c>
      <c r="B1710">
        <f>INDEX('[4]Fed Funds rate'!B:B,MATCH('Figure 3.F.1.Panel 2'!A1710,'[4]Fed Funds rate'!A:A,0))</f>
        <v>0.09</v>
      </c>
      <c r="C1710">
        <v>-680.3</v>
      </c>
      <c r="D1710">
        <f>INDEX([4]Treasury!B:B,MATCH('Figure 3.F.1.Panel 2'!A1710,[4]Treasury!A:A,0))</f>
        <v>2.36</v>
      </c>
      <c r="E1710">
        <v>7.7502390746562897</v>
      </c>
    </row>
    <row r="1711" spans="1:5">
      <c r="A1711" s="7">
        <v>41949</v>
      </c>
      <c r="B1711">
        <f>INDEX('[4]Fed Funds rate'!B:B,MATCH('Figure 3.F.1.Panel 2'!A1711,'[4]Fed Funds rate'!A:A,0))</f>
        <v>0.09</v>
      </c>
      <c r="C1711">
        <v>-678.52</v>
      </c>
      <c r="D1711">
        <f>INDEX([4]Treasury!B:B,MATCH('Figure 3.F.1.Panel 2'!A1711,[4]Treasury!A:A,0))</f>
        <v>2.39</v>
      </c>
      <c r="E1711">
        <v>7.4689596727704304</v>
      </c>
    </row>
    <row r="1712" spans="1:5">
      <c r="A1712" s="7">
        <v>41950</v>
      </c>
      <c r="B1712">
        <f>INDEX('[4]Fed Funds rate'!B:B,MATCH('Figure 3.F.1.Panel 2'!A1712,'[4]Fed Funds rate'!A:A,0))</f>
        <v>0.09</v>
      </c>
      <c r="C1712">
        <v>-677.59</v>
      </c>
      <c r="D1712">
        <f>INDEX([4]Treasury!B:B,MATCH('Figure 3.F.1.Panel 2'!A1712,[4]Treasury!A:A,0))</f>
        <v>2.3199999999999998</v>
      </c>
      <c r="E1712">
        <v>7.31251609649496</v>
      </c>
    </row>
    <row r="1713" spans="1:5">
      <c r="A1713" s="7">
        <v>41953</v>
      </c>
      <c r="B1713">
        <f>INDEX('[4]Fed Funds rate'!B:B,MATCH('Figure 3.F.1.Panel 2'!A1713,'[4]Fed Funds rate'!A:A,0))</f>
        <v>0.09</v>
      </c>
      <c r="C1713">
        <v>-677.47</v>
      </c>
      <c r="D1713">
        <f>INDEX([4]Treasury!B:B,MATCH('Figure 3.F.1.Panel 2'!A1713,[4]Treasury!A:A,0))</f>
        <v>2.38</v>
      </c>
      <c r="E1713">
        <v>7.2755188542762399</v>
      </c>
    </row>
    <row r="1714" spans="1:5">
      <c r="A1714" s="7">
        <v>41955</v>
      </c>
      <c r="B1714">
        <f>INDEX('[4]Fed Funds rate'!B:B,MATCH('Figure 3.F.1.Panel 2'!A1714,'[4]Fed Funds rate'!A:A,0))</f>
        <v>0.09</v>
      </c>
      <c r="C1714">
        <v>-676.62</v>
      </c>
      <c r="D1714">
        <f>INDEX([4]Treasury!B:B,MATCH('Figure 3.F.1.Panel 2'!A1714,[4]Treasury!A:A,0))</f>
        <v>2.37</v>
      </c>
      <c r="E1714">
        <v>7.1306881094051198</v>
      </c>
    </row>
    <row r="1715" spans="1:5">
      <c r="A1715" s="7">
        <v>41956</v>
      </c>
      <c r="B1715">
        <f>INDEX('[4]Fed Funds rate'!B:B,MATCH('Figure 3.F.1.Panel 2'!A1715,'[4]Fed Funds rate'!A:A,0))</f>
        <v>0.09</v>
      </c>
      <c r="C1715">
        <v>-675.99</v>
      </c>
      <c r="D1715">
        <f>INDEX([4]Treasury!B:B,MATCH('Figure 3.F.1.Panel 2'!A1715,[4]Treasury!A:A,0))</f>
        <v>2.35</v>
      </c>
      <c r="E1715">
        <v>7.0182503969668897</v>
      </c>
    </row>
    <row r="1716" spans="1:5">
      <c r="A1716" s="7">
        <v>41957</v>
      </c>
      <c r="B1716">
        <f>INDEX('[4]Fed Funds rate'!B:B,MATCH('Figure 3.F.1.Panel 2'!A1716,'[4]Fed Funds rate'!A:A,0))</f>
        <v>0.09</v>
      </c>
      <c r="C1716">
        <v>-675.93</v>
      </c>
      <c r="D1716">
        <f>INDEX([4]Treasury!B:B,MATCH('Figure 3.F.1.Panel 2'!A1716,[4]Treasury!A:A,0))</f>
        <v>2.3199999999999998</v>
      </c>
      <c r="E1716">
        <v>6.9900903539887604</v>
      </c>
    </row>
    <row r="1717" spans="1:5">
      <c r="A1717" s="7">
        <v>41960</v>
      </c>
      <c r="B1717">
        <f>INDEX('[4]Fed Funds rate'!B:B,MATCH('Figure 3.F.1.Panel 2'!A1717,'[4]Fed Funds rate'!A:A,0))</f>
        <v>0.1</v>
      </c>
      <c r="C1717">
        <v>-674.51</v>
      </c>
      <c r="D1717">
        <f>INDEX([4]Treasury!B:B,MATCH('Figure 3.F.1.Panel 2'!A1717,[4]Treasury!A:A,0))</f>
        <v>2.34</v>
      </c>
      <c r="E1717">
        <v>6.7605053614624904</v>
      </c>
    </row>
    <row r="1718" spans="1:5">
      <c r="A1718" s="7">
        <v>41961</v>
      </c>
      <c r="B1718">
        <f>INDEX('[4]Fed Funds rate'!B:B,MATCH('Figure 3.F.1.Panel 2'!A1718,'[4]Fed Funds rate'!A:A,0))</f>
        <v>0.11</v>
      </c>
      <c r="C1718">
        <v>-674.81</v>
      </c>
      <c r="D1718">
        <f>INDEX([4]Treasury!B:B,MATCH('Figure 3.F.1.Panel 2'!A1718,[4]Treasury!A:A,0))</f>
        <v>2.3199999999999998</v>
      </c>
      <c r="E1718">
        <v>6.7856898080428802</v>
      </c>
    </row>
    <row r="1719" spans="1:5">
      <c r="A1719" s="7">
        <v>41962</v>
      </c>
      <c r="B1719">
        <f>INDEX('[4]Fed Funds rate'!B:B,MATCH('Figure 3.F.1.Panel 2'!A1719,'[4]Fed Funds rate'!A:A,0))</f>
        <v>0.1</v>
      </c>
      <c r="C1719">
        <v>-676.35</v>
      </c>
      <c r="D1719">
        <f>INDEX([4]Treasury!B:B,MATCH('Figure 3.F.1.Panel 2'!A1719,[4]Treasury!A:A,0))</f>
        <v>2.36</v>
      </c>
      <c r="E1719">
        <v>6.9943604789541496</v>
      </c>
    </row>
    <row r="1720" spans="1:5">
      <c r="A1720" s="7">
        <v>41963</v>
      </c>
      <c r="B1720">
        <f>INDEX('[4]Fed Funds rate'!B:B,MATCH('Figure 3.F.1.Panel 2'!A1720,'[4]Fed Funds rate'!A:A,0))</f>
        <v>0.1</v>
      </c>
      <c r="C1720">
        <v>-676.97</v>
      </c>
      <c r="D1720">
        <f>INDEX([4]Treasury!B:B,MATCH('Figure 3.F.1.Panel 2'!A1720,[4]Treasury!A:A,0))</f>
        <v>2.34</v>
      </c>
      <c r="E1720">
        <v>7.0667059890002903</v>
      </c>
    </row>
    <row r="1721" spans="1:5">
      <c r="A1721" s="7">
        <v>41964</v>
      </c>
      <c r="B1721">
        <f>INDEX('[4]Fed Funds rate'!B:B,MATCH('Figure 3.F.1.Panel 2'!A1721,'[4]Fed Funds rate'!A:A,0))</f>
        <v>0.1</v>
      </c>
      <c r="C1721">
        <v>-679.96</v>
      </c>
      <c r="D1721">
        <f>INDEX([4]Treasury!B:B,MATCH('Figure 3.F.1.Panel 2'!A1721,[4]Treasury!A:A,0))</f>
        <v>2.31</v>
      </c>
      <c r="E1721">
        <v>7.4881270778887403</v>
      </c>
    </row>
    <row r="1722" spans="1:5">
      <c r="A1722" s="7">
        <v>41967</v>
      </c>
      <c r="B1722">
        <f>INDEX('[4]Fed Funds rate'!B:B,MATCH('Figure 3.F.1.Panel 2'!A1722,'[4]Fed Funds rate'!A:A,0))</f>
        <v>0.1</v>
      </c>
      <c r="C1722">
        <v>-680.64</v>
      </c>
      <c r="D1722">
        <f>INDEX([4]Treasury!B:B,MATCH('Figure 3.F.1.Panel 2'!A1722,[4]Treasury!A:A,0))</f>
        <v>2.2999999999999998</v>
      </c>
      <c r="E1722">
        <v>7.5688033554863496</v>
      </c>
    </row>
    <row r="1723" spans="1:5">
      <c r="A1723" s="7">
        <v>41968</v>
      </c>
      <c r="B1723">
        <f>INDEX('[4]Fed Funds rate'!B:B,MATCH('Figure 3.F.1.Panel 2'!A1723,'[4]Fed Funds rate'!A:A,0))</f>
        <v>0.1</v>
      </c>
      <c r="C1723">
        <v>-681.05</v>
      </c>
      <c r="D1723">
        <f>INDEX([4]Treasury!B:B,MATCH('Figure 3.F.1.Panel 2'!A1723,[4]Treasury!A:A,0))</f>
        <v>2.27</v>
      </c>
      <c r="E1723">
        <v>7.6097437024333203</v>
      </c>
    </row>
    <row r="1724" spans="1:5">
      <c r="A1724" s="7">
        <v>41969</v>
      </c>
      <c r="B1724">
        <f>INDEX('[4]Fed Funds rate'!B:B,MATCH('Figure 3.F.1.Panel 2'!A1724,'[4]Fed Funds rate'!A:A,0))</f>
        <v>0.1</v>
      </c>
      <c r="C1724">
        <v>-682.12</v>
      </c>
      <c r="D1724">
        <f>INDEX([4]Treasury!B:B,MATCH('Figure 3.F.1.Panel 2'!A1724,[4]Treasury!A:A,0))</f>
        <v>2.2400000000000002</v>
      </c>
      <c r="E1724">
        <v>7.7474525078140397</v>
      </c>
    </row>
    <row r="1725" spans="1:5">
      <c r="A1725" s="7">
        <v>41974</v>
      </c>
      <c r="B1725">
        <f>INDEX('[4]Fed Funds rate'!B:B,MATCH('Figure 3.F.1.Panel 2'!A1725,'[4]Fed Funds rate'!A:A,0))</f>
        <v>0.13</v>
      </c>
      <c r="C1725">
        <v>-677.05</v>
      </c>
      <c r="D1725">
        <f>INDEX([4]Treasury!B:B,MATCH('Figure 3.F.1.Panel 2'!A1725,[4]Treasury!A:A,0))</f>
        <v>2.2200000000000002</v>
      </c>
      <c r="E1725">
        <v>6.9821279480290697</v>
      </c>
    </row>
    <row r="1726" spans="1:5">
      <c r="A1726" s="7">
        <v>41975</v>
      </c>
      <c r="B1726">
        <f>INDEX('[4]Fed Funds rate'!B:B,MATCH('Figure 3.F.1.Panel 2'!A1726,'[4]Fed Funds rate'!A:A,0))</f>
        <v>0.12</v>
      </c>
      <c r="C1726">
        <v>-674.89</v>
      </c>
      <c r="D1726">
        <f>INDEX([4]Treasury!B:B,MATCH('Figure 3.F.1.Panel 2'!A1726,[4]Treasury!A:A,0))</f>
        <v>2.2799999999999998</v>
      </c>
      <c r="E1726">
        <v>6.6433100015859701</v>
      </c>
    </row>
    <row r="1727" spans="1:5">
      <c r="A1727" s="7">
        <v>41976</v>
      </c>
      <c r="B1727">
        <f>INDEX('[4]Fed Funds rate'!B:B,MATCH('Figure 3.F.1.Panel 2'!A1727,'[4]Fed Funds rate'!A:A,0))</f>
        <v>0.12</v>
      </c>
      <c r="C1727">
        <v>-674.82</v>
      </c>
      <c r="D1727">
        <f>INDEX([4]Treasury!B:B,MATCH('Figure 3.F.1.Panel 2'!A1727,[4]Treasury!A:A,0))</f>
        <v>2.29</v>
      </c>
      <c r="E1727">
        <v>6.6136612282757596</v>
      </c>
    </row>
    <row r="1728" spans="1:5">
      <c r="A1728" s="7">
        <v>41977</v>
      </c>
      <c r="B1728">
        <f>INDEX('[4]Fed Funds rate'!B:B,MATCH('Figure 3.F.1.Panel 2'!A1728,'[4]Fed Funds rate'!A:A,0))</f>
        <v>0.12</v>
      </c>
      <c r="C1728">
        <v>-676.48</v>
      </c>
      <c r="D1728">
        <f>INDEX([4]Treasury!B:B,MATCH('Figure 3.F.1.Panel 2'!A1728,[4]Treasury!A:A,0))</f>
        <v>2.25</v>
      </c>
      <c r="E1728">
        <v>6.84007520521061</v>
      </c>
    </row>
    <row r="1729" spans="1:5">
      <c r="A1729" s="7">
        <v>41978</v>
      </c>
      <c r="B1729">
        <f>INDEX('[4]Fed Funds rate'!B:B,MATCH('Figure 3.F.1.Panel 2'!A1729,'[4]Fed Funds rate'!A:A,0))</f>
        <v>0.12</v>
      </c>
      <c r="C1729">
        <v>-673.77</v>
      </c>
      <c r="D1729">
        <f>INDEX([4]Treasury!B:B,MATCH('Figure 3.F.1.Panel 2'!A1729,[4]Treasury!A:A,0))</f>
        <v>2.31</v>
      </c>
      <c r="E1729">
        <v>6.4193927285596102</v>
      </c>
    </row>
    <row r="1730" spans="1:5">
      <c r="A1730" s="7">
        <v>41981</v>
      </c>
      <c r="B1730">
        <f>INDEX('[4]Fed Funds rate'!B:B,MATCH('Figure 3.F.1.Panel 2'!A1730,'[4]Fed Funds rate'!A:A,0))</f>
        <v>0.12</v>
      </c>
      <c r="C1730">
        <v>-669.34</v>
      </c>
      <c r="D1730">
        <f>INDEX([4]Treasury!B:B,MATCH('Figure 3.F.1.Panel 2'!A1730,[4]Treasury!A:A,0))</f>
        <v>2.2599999999999998</v>
      </c>
      <c r="E1730">
        <v>5.7404532167851103</v>
      </c>
    </row>
    <row r="1731" spans="1:5">
      <c r="A1731" s="7">
        <v>41982</v>
      </c>
      <c r="B1731">
        <f>INDEX('[4]Fed Funds rate'!B:B,MATCH('Figure 3.F.1.Panel 2'!A1731,'[4]Fed Funds rate'!A:A,0))</f>
        <v>0.12</v>
      </c>
      <c r="C1731">
        <v>-665.19</v>
      </c>
      <c r="D1731">
        <f>INDEX([4]Treasury!B:B,MATCH('Figure 3.F.1.Panel 2'!A1731,[4]Treasury!A:A,0))</f>
        <v>2.2200000000000002</v>
      </c>
      <c r="E1731">
        <v>5.0992359982575399</v>
      </c>
    </row>
    <row r="1732" spans="1:5">
      <c r="A1732" s="7">
        <v>41983</v>
      </c>
      <c r="B1732">
        <f>INDEX('[4]Fed Funds rate'!B:B,MATCH('Figure 3.F.1.Panel 2'!A1732,'[4]Fed Funds rate'!A:A,0))</f>
        <v>0.12</v>
      </c>
      <c r="C1732">
        <v>-659.67</v>
      </c>
      <c r="D1732">
        <f>INDEX([4]Treasury!B:B,MATCH('Figure 3.F.1.Panel 2'!A1732,[4]Treasury!A:A,0))</f>
        <v>2.1800000000000002</v>
      </c>
      <c r="E1732">
        <v>4.2466628686677197</v>
      </c>
    </row>
    <row r="1733" spans="1:5">
      <c r="A1733" s="7">
        <v>41984</v>
      </c>
      <c r="B1733">
        <f>INDEX('[4]Fed Funds rate'!B:B,MATCH('Figure 3.F.1.Panel 2'!A1733,'[4]Fed Funds rate'!A:A,0))</f>
        <v>0.12</v>
      </c>
      <c r="C1733">
        <v>-658.16</v>
      </c>
      <c r="D1733">
        <f>INDEX([4]Treasury!B:B,MATCH('Figure 3.F.1.Panel 2'!A1733,[4]Treasury!A:A,0))</f>
        <v>2.19</v>
      </c>
      <c r="E1733">
        <v>3.99822613513299</v>
      </c>
    </row>
    <row r="1734" spans="1:5">
      <c r="A1734" s="7">
        <v>41985</v>
      </c>
      <c r="B1734">
        <f>INDEX('[4]Fed Funds rate'!B:B,MATCH('Figure 3.F.1.Panel 2'!A1734,'[4]Fed Funds rate'!A:A,0))</f>
        <v>0.12</v>
      </c>
      <c r="C1734">
        <v>-649.76</v>
      </c>
      <c r="D1734">
        <f>INDEX([4]Treasury!B:B,MATCH('Figure 3.F.1.Panel 2'!A1734,[4]Treasury!A:A,0))</f>
        <v>2.1</v>
      </c>
      <c r="E1734">
        <v>2.69445491369367</v>
      </c>
    </row>
    <row r="1735" spans="1:5">
      <c r="A1735" s="7">
        <v>41988</v>
      </c>
      <c r="B1735">
        <f>INDEX('[4]Fed Funds rate'!B:B,MATCH('Figure 3.F.1.Panel 2'!A1735,'[4]Fed Funds rate'!A:A,0))</f>
        <v>0.11</v>
      </c>
      <c r="C1735">
        <v>-640.82000000000005</v>
      </c>
      <c r="D1735">
        <f>INDEX([4]Treasury!B:B,MATCH('Figure 3.F.1.Panel 2'!A1735,[4]Treasury!A:A,0))</f>
        <v>2.12</v>
      </c>
      <c r="E1735">
        <v>1.2897385087211399</v>
      </c>
    </row>
    <row r="1736" spans="1:5">
      <c r="A1736" s="7">
        <v>41989</v>
      </c>
      <c r="B1736">
        <f>INDEX('[4]Fed Funds rate'!B:B,MATCH('Figure 3.F.1.Panel 2'!A1736,'[4]Fed Funds rate'!A:A,0))</f>
        <v>0.12</v>
      </c>
      <c r="C1736">
        <v>-635.14</v>
      </c>
      <c r="D1736">
        <f>INDEX([4]Treasury!B:B,MATCH('Figure 3.F.1.Panel 2'!A1736,[4]Treasury!A:A,0))</f>
        <v>2.0699999999999998</v>
      </c>
      <c r="E1736">
        <v>0.38015264295950102</v>
      </c>
    </row>
    <row r="1737" spans="1:5">
      <c r="A1737" s="7">
        <v>41990</v>
      </c>
      <c r="B1737">
        <f>INDEX('[4]Fed Funds rate'!B:B,MATCH('Figure 3.F.1.Panel 2'!A1737,'[4]Fed Funds rate'!A:A,0))</f>
        <v>0.13</v>
      </c>
      <c r="C1737">
        <v>-647.02</v>
      </c>
      <c r="D1737">
        <f>INDEX([4]Treasury!B:B,MATCH('Figure 3.F.1.Panel 2'!A1737,[4]Treasury!A:A,0))</f>
        <v>2.14</v>
      </c>
      <c r="E1737">
        <v>2.214059281201</v>
      </c>
    </row>
    <row r="1738" spans="1:5">
      <c r="A1738" s="7">
        <v>41991</v>
      </c>
      <c r="B1738">
        <f>INDEX('[4]Fed Funds rate'!B:B,MATCH('Figure 3.F.1.Panel 2'!A1738,'[4]Fed Funds rate'!A:A,0))</f>
        <v>0.13</v>
      </c>
      <c r="C1738">
        <v>-654.42999999999995</v>
      </c>
      <c r="D1738">
        <f>INDEX([4]Treasury!B:B,MATCH('Figure 3.F.1.Panel 2'!A1738,[4]Treasury!A:A,0))</f>
        <v>2.2200000000000002</v>
      </c>
      <c r="E1738">
        <v>3.3335329067535802</v>
      </c>
    </row>
    <row r="1739" spans="1:5">
      <c r="A1739" s="7">
        <v>41992</v>
      </c>
      <c r="B1739">
        <f>INDEX('[4]Fed Funds rate'!B:B,MATCH('Figure 3.F.1.Panel 2'!A1739,'[4]Fed Funds rate'!A:A,0))</f>
        <v>0.13</v>
      </c>
      <c r="C1739">
        <v>-660.3</v>
      </c>
      <c r="D1739">
        <f>INDEX([4]Treasury!B:B,MATCH('Figure 3.F.1.Panel 2'!A1739,[4]Treasury!A:A,0))</f>
        <v>2.17</v>
      </c>
      <c r="E1739">
        <v>4.2072299861664497</v>
      </c>
    </row>
    <row r="1740" spans="1:5">
      <c r="A1740" s="7">
        <v>41995</v>
      </c>
      <c r="B1740">
        <f>INDEX('[4]Fed Funds rate'!B:B,MATCH('Figure 3.F.1.Panel 2'!A1740,'[4]Fed Funds rate'!A:A,0))</f>
        <v>0.13</v>
      </c>
      <c r="C1740">
        <v>-662.75</v>
      </c>
      <c r="D1740">
        <f>INDEX([4]Treasury!B:B,MATCH('Figure 3.F.1.Panel 2'!A1740,[4]Treasury!A:A,0))</f>
        <v>2.17</v>
      </c>
      <c r="E1740">
        <v>4.5583196114420099</v>
      </c>
    </row>
    <row r="1741" spans="1:5">
      <c r="A1741" s="7">
        <v>41996</v>
      </c>
      <c r="B1741">
        <f>INDEX('[4]Fed Funds rate'!B:B,MATCH('Figure 3.F.1.Panel 2'!A1741,'[4]Fed Funds rate'!A:A,0))</f>
        <v>0.13</v>
      </c>
      <c r="C1741">
        <v>-663.12</v>
      </c>
      <c r="D1741">
        <f>INDEX([4]Treasury!B:B,MATCH('Figure 3.F.1.Panel 2'!A1741,[4]Treasury!A:A,0))</f>
        <v>2.2599999999999998</v>
      </c>
      <c r="E1741">
        <v>4.59486554457862</v>
      </c>
    </row>
    <row r="1742" spans="1:5">
      <c r="A1742" s="7">
        <v>41997</v>
      </c>
      <c r="B1742">
        <f>INDEX('[4]Fed Funds rate'!B:B,MATCH('Figure 3.F.1.Panel 2'!A1742,'[4]Fed Funds rate'!A:A,0))</f>
        <v>0.13</v>
      </c>
      <c r="C1742">
        <v>-662.74</v>
      </c>
      <c r="D1742">
        <f>INDEX([4]Treasury!B:B,MATCH('Figure 3.F.1.Panel 2'!A1742,[4]Treasury!A:A,0))</f>
        <v>2.27</v>
      </c>
      <c r="E1742">
        <v>4.5182784723408496</v>
      </c>
    </row>
    <row r="1743" spans="1:5">
      <c r="A1743" s="7">
        <v>41999</v>
      </c>
      <c r="B1743">
        <f>INDEX('[4]Fed Funds rate'!B:B,MATCH('Figure 3.F.1.Panel 2'!A1743,'[4]Fed Funds rate'!A:A,0))</f>
        <v>0.13</v>
      </c>
      <c r="C1743">
        <v>-662.48</v>
      </c>
      <c r="D1743">
        <f>INDEX([4]Treasury!B:B,MATCH('Figure 3.F.1.Panel 2'!A1743,[4]Treasury!A:A,0))</f>
        <v>2.25</v>
      </c>
      <c r="E1743">
        <v>4.4597746125957602</v>
      </c>
    </row>
    <row r="1744" spans="1:5">
      <c r="A1744" s="7">
        <v>42002</v>
      </c>
      <c r="B1744">
        <f>INDEX('[4]Fed Funds rate'!B:B,MATCH('Figure 3.F.1.Panel 2'!A1744,'[4]Fed Funds rate'!A:A,0))</f>
        <v>0.13</v>
      </c>
      <c r="C1744">
        <v>-662.85</v>
      </c>
      <c r="D1744">
        <f>INDEX([4]Treasury!B:B,MATCH('Figure 3.F.1.Panel 2'!A1744,[4]Treasury!A:A,0))</f>
        <v>2.2200000000000002</v>
      </c>
      <c r="E1744">
        <v>4.4963453668273097</v>
      </c>
    </row>
    <row r="1745" spans="1:5">
      <c r="A1745" s="7">
        <v>42003</v>
      </c>
      <c r="B1745">
        <f>INDEX('[4]Fed Funds rate'!B:B,MATCH('Figure 3.F.1.Panel 2'!A1745,'[4]Fed Funds rate'!A:A,0))</f>
        <v>0.13</v>
      </c>
      <c r="C1745">
        <v>-662.4</v>
      </c>
      <c r="D1745">
        <f>INDEX([4]Treasury!B:B,MATCH('Figure 3.F.1.Panel 2'!A1745,[4]Treasury!A:A,0))</f>
        <v>2.2000000000000002</v>
      </c>
      <c r="E1745">
        <v>4.4091699454720503</v>
      </c>
    </row>
    <row r="1746" spans="1:5">
      <c r="A1746" s="7">
        <v>42004</v>
      </c>
      <c r="B1746">
        <f>INDEX('[4]Fed Funds rate'!B:B,MATCH('Figure 3.F.1.Panel 2'!A1746,'[4]Fed Funds rate'!A:A,0))</f>
        <v>0.06</v>
      </c>
      <c r="C1746">
        <v>-662.57</v>
      </c>
      <c r="D1746">
        <f>INDEX([4]Treasury!B:B,MATCH('Figure 3.F.1.Panel 2'!A1746,[4]Treasury!A:A,0))</f>
        <v>2.17</v>
      </c>
      <c r="E1746">
        <v>4.4155678938411702</v>
      </c>
    </row>
    <row r="1747" spans="1:5">
      <c r="A1747" s="7">
        <v>42006</v>
      </c>
      <c r="B1747">
        <f>INDEX('[4]Fed Funds rate'!B:B,MATCH('Figure 3.F.1.Panel 2'!A1747,'[4]Fed Funds rate'!A:A,0))</f>
        <v>0.12</v>
      </c>
      <c r="C1747">
        <v>-662.27</v>
      </c>
      <c r="D1747">
        <f>INDEX([4]Treasury!B:B,MATCH('Figure 3.F.1.Panel 2'!A1747,[4]Treasury!A:A,0))</f>
        <v>2.12</v>
      </c>
      <c r="E1747">
        <v>4.3510170892143298</v>
      </c>
    </row>
    <row r="1748" spans="1:5">
      <c r="A1748" s="7">
        <v>42009</v>
      </c>
      <c r="B1748">
        <f>INDEX('[4]Fed Funds rate'!B:B,MATCH('Figure 3.F.1.Panel 2'!A1748,'[4]Fed Funds rate'!A:A,0))</f>
        <v>0.12</v>
      </c>
      <c r="C1748">
        <v>-656.53</v>
      </c>
      <c r="D1748">
        <f>INDEX([4]Treasury!B:B,MATCH('Figure 3.F.1.Panel 2'!A1748,[4]Treasury!A:A,0))</f>
        <v>2.04</v>
      </c>
      <c r="E1748">
        <v>3.4612616475293398</v>
      </c>
    </row>
    <row r="1749" spans="1:5">
      <c r="A1749" s="7">
        <v>42010</v>
      </c>
      <c r="B1749">
        <f>INDEX('[4]Fed Funds rate'!B:B,MATCH('Figure 3.F.1.Panel 2'!A1749,'[4]Fed Funds rate'!A:A,0))</f>
        <v>0.12</v>
      </c>
      <c r="C1749">
        <v>-653.30999999999995</v>
      </c>
      <c r="D1749">
        <f>INDEX([4]Treasury!B:B,MATCH('Figure 3.F.1.Panel 2'!A1749,[4]Treasury!A:A,0))</f>
        <v>1.97</v>
      </c>
      <c r="E1749">
        <v>2.9503366252322301</v>
      </c>
    </row>
    <row r="1750" spans="1:5">
      <c r="A1750" s="7">
        <v>42011</v>
      </c>
      <c r="B1750">
        <f>INDEX('[4]Fed Funds rate'!B:B,MATCH('Figure 3.F.1.Panel 2'!A1750,'[4]Fed Funds rate'!A:A,0))</f>
        <v>0.12</v>
      </c>
      <c r="C1750">
        <v>-657.05</v>
      </c>
      <c r="D1750">
        <f>INDEX([4]Treasury!B:B,MATCH('Figure 3.F.1.Panel 2'!A1750,[4]Treasury!A:A,0))</f>
        <v>1.96</v>
      </c>
      <c r="E1750">
        <v>3.5019134371830201</v>
      </c>
    </row>
    <row r="1751" spans="1:5">
      <c r="A1751" s="7">
        <v>42012</v>
      </c>
      <c r="B1751">
        <f>INDEX('[4]Fed Funds rate'!B:B,MATCH('Figure 3.F.1.Panel 2'!A1751,'[4]Fed Funds rate'!A:A,0))</f>
        <v>0.12</v>
      </c>
      <c r="C1751">
        <v>-660.24</v>
      </c>
      <c r="D1751">
        <f>INDEX([4]Treasury!B:B,MATCH('Figure 3.F.1.Panel 2'!A1751,[4]Treasury!A:A,0))</f>
        <v>2.0299999999999998</v>
      </c>
      <c r="E1751">
        <v>3.9669825173083302</v>
      </c>
    </row>
    <row r="1752" spans="1:5">
      <c r="A1752" s="7">
        <v>42013</v>
      </c>
      <c r="B1752">
        <f>INDEX('[4]Fed Funds rate'!B:B,MATCH('Figure 3.F.1.Panel 2'!A1752,'[4]Fed Funds rate'!A:A,0))</f>
        <v>0.12</v>
      </c>
      <c r="C1752">
        <v>-658.89</v>
      </c>
      <c r="D1752">
        <f>INDEX([4]Treasury!B:B,MATCH('Figure 3.F.1.Panel 2'!A1752,[4]Treasury!A:A,0))</f>
        <v>1.98</v>
      </c>
      <c r="E1752">
        <v>3.7430432434572301</v>
      </c>
    </row>
    <row r="1753" spans="1:5">
      <c r="A1753" s="7">
        <v>42016</v>
      </c>
      <c r="B1753">
        <f>INDEX('[4]Fed Funds rate'!B:B,MATCH('Figure 3.F.1.Panel 2'!A1753,'[4]Fed Funds rate'!A:A,0))</f>
        <v>0.12</v>
      </c>
      <c r="C1753">
        <v>-656.59</v>
      </c>
      <c r="D1753">
        <f>INDEX([4]Treasury!B:B,MATCH('Figure 3.F.1.Panel 2'!A1753,[4]Treasury!A:A,0))</f>
        <v>1.92</v>
      </c>
      <c r="E1753">
        <v>3.3741024915578901</v>
      </c>
    </row>
    <row r="1754" spans="1:5">
      <c r="A1754" s="7">
        <v>42017</v>
      </c>
      <c r="B1754">
        <f>INDEX('[4]Fed Funds rate'!B:B,MATCH('Figure 3.F.1.Panel 2'!A1754,'[4]Fed Funds rate'!A:A,0))</f>
        <v>0.12</v>
      </c>
      <c r="C1754">
        <v>-656.94</v>
      </c>
      <c r="D1754">
        <f>INDEX([4]Treasury!B:B,MATCH('Figure 3.F.1.Panel 2'!A1754,[4]Treasury!A:A,0))</f>
        <v>1.91</v>
      </c>
      <c r="E1754">
        <v>3.40813654936164</v>
      </c>
    </row>
    <row r="1755" spans="1:5">
      <c r="A1755" s="7">
        <v>42018</v>
      </c>
      <c r="B1755">
        <f>INDEX('[4]Fed Funds rate'!B:B,MATCH('Figure 3.F.1.Panel 2'!A1755,'[4]Fed Funds rate'!A:A,0))</f>
        <v>0.12</v>
      </c>
      <c r="C1755">
        <v>-658.14</v>
      </c>
      <c r="D1755">
        <f>INDEX([4]Treasury!B:B,MATCH('Figure 3.F.1.Panel 2'!A1755,[4]Treasury!A:A,0))</f>
        <v>1.86</v>
      </c>
      <c r="E1755">
        <v>3.57137824228607</v>
      </c>
    </row>
    <row r="1756" spans="1:5">
      <c r="A1756" s="7">
        <v>42019</v>
      </c>
      <c r="B1756">
        <f>INDEX('[4]Fed Funds rate'!B:B,MATCH('Figure 3.F.1.Panel 2'!A1756,'[4]Fed Funds rate'!A:A,0))</f>
        <v>0.12</v>
      </c>
      <c r="C1756">
        <v>-660.15</v>
      </c>
      <c r="D1756">
        <f>INDEX([4]Treasury!B:B,MATCH('Figure 3.F.1.Panel 2'!A1756,[4]Treasury!A:A,0))</f>
        <v>1.77</v>
      </c>
      <c r="E1756">
        <v>3.8570629036888699</v>
      </c>
    </row>
    <row r="1757" spans="1:5">
      <c r="A1757" s="7">
        <v>42020</v>
      </c>
      <c r="B1757">
        <f>INDEX('[4]Fed Funds rate'!B:B,MATCH('Figure 3.F.1.Panel 2'!A1757,'[4]Fed Funds rate'!A:A,0))</f>
        <v>0.13</v>
      </c>
      <c r="C1757">
        <v>-659.47</v>
      </c>
      <c r="D1757">
        <f>INDEX([4]Treasury!B:B,MATCH('Figure 3.F.1.Panel 2'!A1757,[4]Treasury!A:A,0))</f>
        <v>1.83</v>
      </c>
      <c r="E1757">
        <v>3.7347475517481099</v>
      </c>
    </row>
    <row r="1758" spans="1:5">
      <c r="A1758" s="7">
        <v>42024</v>
      </c>
      <c r="B1758">
        <f>INDEX('[4]Fed Funds rate'!B:B,MATCH('Figure 3.F.1.Panel 2'!A1758,'[4]Fed Funds rate'!A:A,0))</f>
        <v>0.12</v>
      </c>
      <c r="C1758">
        <v>-659.34</v>
      </c>
      <c r="D1758">
        <f>INDEX([4]Treasury!B:B,MATCH('Figure 3.F.1.Panel 2'!A1758,[4]Treasury!A:A,0))</f>
        <v>1.82</v>
      </c>
      <c r="E1758">
        <v>3.6957781329210699</v>
      </c>
    </row>
    <row r="1759" spans="1:5">
      <c r="A1759" s="7">
        <v>42025</v>
      </c>
      <c r="B1759">
        <f>INDEX('[4]Fed Funds rate'!B:B,MATCH('Figure 3.F.1.Panel 2'!A1759,'[4]Fed Funds rate'!A:A,0))</f>
        <v>0.12</v>
      </c>
      <c r="C1759">
        <v>-658.28</v>
      </c>
      <c r="D1759">
        <f>INDEX([4]Treasury!B:B,MATCH('Figure 3.F.1.Panel 2'!A1759,[4]Treasury!A:A,0))</f>
        <v>1.87</v>
      </c>
      <c r="E1759">
        <v>3.5156279562069099</v>
      </c>
    </row>
    <row r="1760" spans="1:5">
      <c r="A1760" s="7">
        <v>42026</v>
      </c>
      <c r="B1760">
        <f>INDEX('[4]Fed Funds rate'!B:B,MATCH('Figure 3.F.1.Panel 2'!A1760,'[4]Fed Funds rate'!A:A,0))</f>
        <v>0.12</v>
      </c>
      <c r="C1760">
        <v>-659.19</v>
      </c>
      <c r="D1760">
        <f>INDEX([4]Treasury!B:B,MATCH('Figure 3.F.1.Panel 2'!A1760,[4]Treasury!A:A,0))</f>
        <v>1.9</v>
      </c>
      <c r="E1760">
        <v>3.6345182557579299</v>
      </c>
    </row>
    <row r="1761" spans="1:5">
      <c r="A1761" s="7">
        <v>42027</v>
      </c>
      <c r="B1761">
        <f>INDEX('[4]Fed Funds rate'!B:B,MATCH('Figure 3.F.1.Panel 2'!A1761,'[4]Fed Funds rate'!A:A,0))</f>
        <v>0.12</v>
      </c>
      <c r="C1761">
        <v>-664.92</v>
      </c>
      <c r="D1761">
        <f>INDEX([4]Treasury!B:B,MATCH('Figure 3.F.1.Panel 2'!A1761,[4]Treasury!A:A,0))</f>
        <v>1.81</v>
      </c>
      <c r="E1761">
        <v>4.4807580746808</v>
      </c>
    </row>
    <row r="1762" spans="1:5">
      <c r="A1762" s="7">
        <v>42030</v>
      </c>
      <c r="B1762">
        <f>INDEX('[4]Fed Funds rate'!B:B,MATCH('Figure 3.F.1.Panel 2'!A1762,'[4]Fed Funds rate'!A:A,0))</f>
        <v>0.12</v>
      </c>
      <c r="C1762">
        <v>-663.52</v>
      </c>
      <c r="D1762">
        <f>INDEX([4]Treasury!B:B,MATCH('Figure 3.F.1.Panel 2'!A1762,[4]Treasury!A:A,0))</f>
        <v>1.83</v>
      </c>
      <c r="E1762">
        <v>4.2507325631733002</v>
      </c>
    </row>
    <row r="1763" spans="1:5">
      <c r="A1763" s="7">
        <v>42031</v>
      </c>
      <c r="B1763">
        <f>INDEX('[4]Fed Funds rate'!B:B,MATCH('Figure 3.F.1.Panel 2'!A1763,'[4]Fed Funds rate'!A:A,0))</f>
        <v>0.11</v>
      </c>
      <c r="C1763">
        <v>-663.66</v>
      </c>
      <c r="D1763">
        <f>INDEX([4]Treasury!B:B,MATCH('Figure 3.F.1.Panel 2'!A1763,[4]Treasury!A:A,0))</f>
        <v>1.83</v>
      </c>
      <c r="E1763">
        <v>4.2525787285849201</v>
      </c>
    </row>
    <row r="1764" spans="1:5">
      <c r="A1764" s="7">
        <v>42032</v>
      </c>
      <c r="B1764">
        <f>INDEX('[4]Fed Funds rate'!B:B,MATCH('Figure 3.F.1.Panel 2'!A1764,'[4]Fed Funds rate'!A:A,0))</f>
        <v>0.12</v>
      </c>
      <c r="C1764">
        <v>-664.46</v>
      </c>
      <c r="D1764">
        <f>INDEX([4]Treasury!B:B,MATCH('Figure 3.F.1.Panel 2'!A1764,[4]Treasury!A:A,0))</f>
        <v>1.73</v>
      </c>
      <c r="E1764">
        <v>4.3537992816109101</v>
      </c>
    </row>
    <row r="1765" spans="1:5">
      <c r="A1765" s="7">
        <v>42033</v>
      </c>
      <c r="B1765">
        <f>INDEX('[4]Fed Funds rate'!B:B,MATCH('Figure 3.F.1.Panel 2'!A1765,'[4]Fed Funds rate'!A:A,0))</f>
        <v>0.11</v>
      </c>
      <c r="C1765">
        <v>-664.57</v>
      </c>
      <c r="D1765">
        <f>INDEX([4]Treasury!B:B,MATCH('Figure 3.F.1.Panel 2'!A1765,[4]Treasury!A:A,0))</f>
        <v>1.77</v>
      </c>
      <c r="E1765">
        <v>4.3511029002987698</v>
      </c>
    </row>
    <row r="1766" spans="1:5">
      <c r="A1766" s="7">
        <v>42034</v>
      </c>
      <c r="B1766">
        <f>INDEX('[4]Fed Funds rate'!B:B,MATCH('Figure 3.F.1.Panel 2'!A1766,'[4]Fed Funds rate'!A:A,0))</f>
        <v>0.06</v>
      </c>
      <c r="C1766">
        <v>-664.85</v>
      </c>
      <c r="D1766">
        <f>INDEX([4]Treasury!B:B,MATCH('Figure 3.F.1.Panel 2'!A1766,[4]Treasury!A:A,0))</f>
        <v>1.68</v>
      </c>
      <c r="E1766">
        <v>4.37397742213534</v>
      </c>
    </row>
    <row r="1767" spans="1:5">
      <c r="A1767" s="7">
        <v>42037</v>
      </c>
      <c r="B1767">
        <f>INDEX('[4]Fed Funds rate'!B:B,MATCH('Figure 3.F.1.Panel 2'!A1767,'[4]Fed Funds rate'!A:A,0))</f>
        <v>0.12</v>
      </c>
      <c r="C1767">
        <v>-667.35</v>
      </c>
      <c r="D1767">
        <f>INDEX([4]Treasury!B:B,MATCH('Figure 3.F.1.Panel 2'!A1767,[4]Treasury!A:A,0))</f>
        <v>1.68</v>
      </c>
      <c r="E1767">
        <v>4.7300484682138997</v>
      </c>
    </row>
    <row r="1768" spans="1:5">
      <c r="A1768" s="7">
        <v>42038</v>
      </c>
      <c r="B1768">
        <f>INDEX('[4]Fed Funds rate'!B:B,MATCH('Figure 3.F.1.Panel 2'!A1768,'[4]Fed Funds rate'!A:A,0))</f>
        <v>0.12</v>
      </c>
      <c r="C1768">
        <v>-669.04</v>
      </c>
      <c r="D1768">
        <f>INDEX([4]Treasury!B:B,MATCH('Figure 3.F.1.Panel 2'!A1768,[4]Treasury!A:A,0))</f>
        <v>1.79</v>
      </c>
      <c r="E1768">
        <v>4.9637210639400502</v>
      </c>
    </row>
    <row r="1769" spans="1:5">
      <c r="A1769" s="7">
        <v>42039</v>
      </c>
      <c r="B1769">
        <f>INDEX('[4]Fed Funds rate'!B:B,MATCH('Figure 3.F.1.Panel 2'!A1769,'[4]Fed Funds rate'!A:A,0))</f>
        <v>0.11</v>
      </c>
      <c r="C1769">
        <v>-667.94</v>
      </c>
      <c r="D1769">
        <f>INDEX([4]Treasury!B:B,MATCH('Figure 3.F.1.Panel 2'!A1769,[4]Treasury!A:A,0))</f>
        <v>1.81</v>
      </c>
      <c r="E1769">
        <v>4.7799240475347897</v>
      </c>
    </row>
    <row r="1770" spans="1:5">
      <c r="A1770" s="7">
        <v>42040</v>
      </c>
      <c r="B1770">
        <f>INDEX('[4]Fed Funds rate'!B:B,MATCH('Figure 3.F.1.Panel 2'!A1770,'[4]Fed Funds rate'!A:A,0))</f>
        <v>0.12</v>
      </c>
      <c r="C1770">
        <v>-669.57</v>
      </c>
      <c r="D1770">
        <f>INDEX([4]Treasury!B:B,MATCH('Figure 3.F.1.Panel 2'!A1770,[4]Treasury!A:A,0))</f>
        <v>1.83</v>
      </c>
      <c r="E1770">
        <v>5.0044143364989297</v>
      </c>
    </row>
    <row r="1771" spans="1:5">
      <c r="A1771" s="7">
        <v>42041</v>
      </c>
      <c r="B1771">
        <f>INDEX('[4]Fed Funds rate'!B:B,MATCH('Figure 3.F.1.Panel 2'!A1771,'[4]Fed Funds rate'!A:A,0))</f>
        <v>0.11</v>
      </c>
      <c r="C1771">
        <v>-668.73</v>
      </c>
      <c r="D1771">
        <f>INDEX([4]Treasury!B:B,MATCH('Figure 3.F.1.Panel 2'!A1771,[4]Treasury!A:A,0))</f>
        <v>1.95</v>
      </c>
      <c r="E1771">
        <v>4.85963629741945</v>
      </c>
    </row>
    <row r="1772" spans="1:5">
      <c r="A1772" s="7">
        <v>42044</v>
      </c>
      <c r="B1772">
        <f>INDEX('[4]Fed Funds rate'!B:B,MATCH('Figure 3.F.1.Panel 2'!A1772,'[4]Fed Funds rate'!A:A,0))</f>
        <v>0.12</v>
      </c>
      <c r="C1772">
        <v>-668.17</v>
      </c>
      <c r="D1772">
        <f>INDEX([4]Treasury!B:B,MATCH('Figure 3.F.1.Panel 2'!A1772,[4]Treasury!A:A,0))</f>
        <v>1.96</v>
      </c>
      <c r="E1772">
        <v>4.7566154587677802</v>
      </c>
    </row>
    <row r="1773" spans="1:5">
      <c r="A1773" s="7">
        <v>42045</v>
      </c>
      <c r="B1773">
        <f>INDEX('[4]Fed Funds rate'!B:B,MATCH('Figure 3.F.1.Panel 2'!A1773,'[4]Fed Funds rate'!A:A,0))</f>
        <v>0.12</v>
      </c>
      <c r="C1773">
        <v>-663.14</v>
      </c>
      <c r="D1773">
        <f>INDEX([4]Treasury!B:B,MATCH('Figure 3.F.1.Panel 2'!A1773,[4]Treasury!A:A,0))</f>
        <v>2.0099999999999998</v>
      </c>
      <c r="E1773">
        <v>3.9817209315325499</v>
      </c>
    </row>
    <row r="1774" spans="1:5">
      <c r="A1774" s="7">
        <v>42046</v>
      </c>
      <c r="B1774">
        <f>INDEX('[4]Fed Funds rate'!B:B,MATCH('Figure 3.F.1.Panel 2'!A1774,'[4]Fed Funds rate'!A:A,0))</f>
        <v>0.12</v>
      </c>
      <c r="C1774">
        <v>-662.51</v>
      </c>
      <c r="D1774">
        <f>INDEX([4]Treasury!B:B,MATCH('Figure 3.F.1.Panel 2'!A1774,[4]Treasury!A:A,0))</f>
        <v>2</v>
      </c>
      <c r="E1774">
        <v>3.8674296708819602</v>
      </c>
    </row>
    <row r="1775" spans="1:5">
      <c r="A1775" s="7">
        <v>42047</v>
      </c>
      <c r="B1775">
        <f>INDEX('[4]Fed Funds rate'!B:B,MATCH('Figure 3.F.1.Panel 2'!A1775,'[4]Fed Funds rate'!A:A,0))</f>
        <v>0.12</v>
      </c>
      <c r="C1775">
        <v>-666.62</v>
      </c>
      <c r="D1775">
        <f>INDEX([4]Treasury!B:B,MATCH('Figure 3.F.1.Panel 2'!A1775,[4]Treasury!A:A,0))</f>
        <v>1.99</v>
      </c>
      <c r="E1775">
        <v>4.4666384603667604</v>
      </c>
    </row>
    <row r="1776" spans="1:5">
      <c r="A1776" s="7">
        <v>42048</v>
      </c>
      <c r="B1776">
        <f>INDEX('[4]Fed Funds rate'!B:B,MATCH('Figure 3.F.1.Panel 2'!A1776,'[4]Fed Funds rate'!A:A,0))</f>
        <v>0.12</v>
      </c>
      <c r="C1776">
        <v>-669.92</v>
      </c>
      <c r="D1776">
        <f>INDEX([4]Treasury!B:B,MATCH('Figure 3.F.1.Panel 2'!A1776,[4]Treasury!A:A,0))</f>
        <v>2.02</v>
      </c>
      <c r="E1776">
        <v>4.9412096976265003</v>
      </c>
    </row>
    <row r="1777" spans="1:5">
      <c r="A1777" s="7">
        <v>42052</v>
      </c>
      <c r="B1777">
        <f>INDEX('[4]Fed Funds rate'!B:B,MATCH('Figure 3.F.1.Panel 2'!A1777,'[4]Fed Funds rate'!A:A,0))</f>
        <v>0.12</v>
      </c>
      <c r="C1777">
        <v>-669.01</v>
      </c>
      <c r="D1777">
        <f>INDEX([4]Treasury!B:B,MATCH('Figure 3.F.1.Panel 2'!A1777,[4]Treasury!A:A,0))</f>
        <v>2.14</v>
      </c>
      <c r="E1777">
        <v>4.78603879001877</v>
      </c>
    </row>
    <row r="1778" spans="1:5">
      <c r="A1778" s="7">
        <v>42053</v>
      </c>
      <c r="B1778">
        <f>INDEX('[4]Fed Funds rate'!B:B,MATCH('Figure 3.F.1.Panel 2'!A1778,'[4]Fed Funds rate'!A:A,0))</f>
        <v>0.12</v>
      </c>
      <c r="C1778">
        <v>-669.2</v>
      </c>
      <c r="D1778">
        <f>INDEX([4]Treasury!B:B,MATCH('Figure 3.F.1.Panel 2'!A1778,[4]Treasury!A:A,0))</f>
        <v>2.0699999999999998</v>
      </c>
      <c r="E1778">
        <v>4.7951941778833298</v>
      </c>
    </row>
    <row r="1779" spans="1:5">
      <c r="A1779" s="7">
        <v>42054</v>
      </c>
      <c r="B1779">
        <f>INDEX('[4]Fed Funds rate'!B:B,MATCH('Figure 3.F.1.Panel 2'!A1779,'[4]Fed Funds rate'!A:A,0))</f>
        <v>0.12</v>
      </c>
      <c r="C1779">
        <v>-668.68</v>
      </c>
      <c r="D1779">
        <f>INDEX([4]Treasury!B:B,MATCH('Figure 3.F.1.Panel 2'!A1779,[4]Treasury!A:A,0))</f>
        <v>2.11</v>
      </c>
      <c r="E1779">
        <v>4.69821919376158</v>
      </c>
    </row>
    <row r="1780" spans="1:5">
      <c r="A1780" s="7">
        <v>42055</v>
      </c>
      <c r="B1780">
        <f>INDEX('[4]Fed Funds rate'!B:B,MATCH('Figure 3.F.1.Panel 2'!A1780,'[4]Fed Funds rate'!A:A,0))</f>
        <v>0.12</v>
      </c>
      <c r="C1780">
        <v>-667.74</v>
      </c>
      <c r="D1780">
        <f>INDEX([4]Treasury!B:B,MATCH('Figure 3.F.1.Panel 2'!A1780,[4]Treasury!A:A,0))</f>
        <v>2.13</v>
      </c>
      <c r="E1780">
        <v>4.5383054725966696</v>
      </c>
    </row>
    <row r="1781" spans="1:5">
      <c r="A1781" s="7">
        <v>42058</v>
      </c>
      <c r="B1781">
        <f>INDEX('[4]Fed Funds rate'!B:B,MATCH('Figure 3.F.1.Panel 2'!A1781,'[4]Fed Funds rate'!A:A,0))</f>
        <v>0.11</v>
      </c>
      <c r="C1781">
        <v>-666.69</v>
      </c>
      <c r="D1781">
        <f>INDEX([4]Treasury!B:B,MATCH('Figure 3.F.1.Panel 2'!A1781,[4]Treasury!A:A,0))</f>
        <v>2.06</v>
      </c>
      <c r="E1781">
        <v>4.3616962156779602</v>
      </c>
    </row>
    <row r="1782" spans="1:5">
      <c r="A1782" s="7">
        <v>42059</v>
      </c>
      <c r="B1782">
        <f>INDEX('[4]Fed Funds rate'!B:B,MATCH('Figure 3.F.1.Panel 2'!A1782,'[4]Fed Funds rate'!A:A,0))</f>
        <v>0.11</v>
      </c>
      <c r="C1782">
        <v>-669.16</v>
      </c>
      <c r="D1782">
        <f>INDEX([4]Treasury!B:B,MATCH('Figure 3.F.1.Panel 2'!A1782,[4]Treasury!A:A,0))</f>
        <v>1.99</v>
      </c>
      <c r="E1782">
        <v>4.7122606715353097</v>
      </c>
    </row>
    <row r="1783" spans="1:5">
      <c r="A1783" s="7">
        <v>42060</v>
      </c>
      <c r="B1783">
        <f>INDEX('[4]Fed Funds rate'!B:B,MATCH('Figure 3.F.1.Panel 2'!A1783,'[4]Fed Funds rate'!A:A,0))</f>
        <v>0.11</v>
      </c>
      <c r="C1783">
        <v>-671.98</v>
      </c>
      <c r="D1783">
        <f>INDEX([4]Treasury!B:B,MATCH('Figure 3.F.1.Panel 2'!A1783,[4]Treasury!A:A,0))</f>
        <v>1.96</v>
      </c>
      <c r="E1783">
        <v>5.1135617759955396</v>
      </c>
    </row>
    <row r="1784" spans="1:5">
      <c r="A1784" s="7">
        <v>42061</v>
      </c>
      <c r="B1784">
        <f>INDEX('[4]Fed Funds rate'!B:B,MATCH('Figure 3.F.1.Panel 2'!A1784,'[4]Fed Funds rate'!A:A,0))</f>
        <v>0.11</v>
      </c>
      <c r="C1784">
        <v>-672.74</v>
      </c>
      <c r="D1784">
        <f>INDEX([4]Treasury!B:B,MATCH('Figure 3.F.1.Panel 2'!A1784,[4]Treasury!A:A,0))</f>
        <v>2.0299999999999998</v>
      </c>
      <c r="E1784">
        <v>5.2073599026650701</v>
      </c>
    </row>
    <row r="1785" spans="1:5">
      <c r="A1785" s="7">
        <v>42062</v>
      </c>
      <c r="B1785">
        <f>INDEX('[4]Fed Funds rate'!B:B,MATCH('Figure 3.F.1.Panel 2'!A1785,'[4]Fed Funds rate'!A:A,0))</f>
        <v>0.06</v>
      </c>
      <c r="C1785">
        <v>-673.13</v>
      </c>
      <c r="D1785">
        <f>INDEX([4]Treasury!B:B,MATCH('Figure 3.F.1.Panel 2'!A1785,[4]Treasury!A:A,0))</f>
        <v>2</v>
      </c>
      <c r="E1785">
        <v>5.2460791102149598</v>
      </c>
    </row>
    <row r="1786" spans="1:5">
      <c r="A1786" s="7">
        <v>42065</v>
      </c>
      <c r="B1786">
        <f>INDEX('[4]Fed Funds rate'!B:B,MATCH('Figure 3.F.1.Panel 2'!A1786,'[4]Fed Funds rate'!A:A,0))</f>
        <v>0.12</v>
      </c>
      <c r="C1786">
        <v>-673.06</v>
      </c>
      <c r="D1786">
        <f>INDEX([4]Treasury!B:B,MATCH('Figure 3.F.1.Panel 2'!A1786,[4]Treasury!A:A,0))</f>
        <v>2.08</v>
      </c>
      <c r="E1786">
        <v>5.2164442158569901</v>
      </c>
    </row>
    <row r="1787" spans="1:5">
      <c r="A1787" s="7">
        <v>42066</v>
      </c>
      <c r="B1787">
        <f>INDEX('[4]Fed Funds rate'!B:B,MATCH('Figure 3.F.1.Panel 2'!A1787,'[4]Fed Funds rate'!A:A,0))</f>
        <v>0.12</v>
      </c>
      <c r="C1787">
        <v>-672.86</v>
      </c>
      <c r="D1787">
        <f>INDEX([4]Treasury!B:B,MATCH('Figure 3.F.1.Panel 2'!A1787,[4]Treasury!A:A,0))</f>
        <v>2.12</v>
      </c>
      <c r="E1787">
        <v>5.1674902914701297</v>
      </c>
    </row>
    <row r="1788" spans="1:5">
      <c r="A1788" s="7">
        <v>42067</v>
      </c>
      <c r="B1788">
        <f>INDEX('[4]Fed Funds rate'!B:B,MATCH('Figure 3.F.1.Panel 2'!A1788,'[4]Fed Funds rate'!A:A,0))</f>
        <v>0.11</v>
      </c>
      <c r="C1788">
        <v>-671.6</v>
      </c>
      <c r="D1788">
        <f>INDEX([4]Treasury!B:B,MATCH('Figure 3.F.1.Panel 2'!A1788,[4]Treasury!A:A,0))</f>
        <v>2.12</v>
      </c>
      <c r="E1788">
        <v>4.9608206109704698</v>
      </c>
    </row>
    <row r="1789" spans="1:5">
      <c r="A1789" s="7">
        <v>42068</v>
      </c>
      <c r="B1789">
        <f>INDEX('[4]Fed Funds rate'!B:B,MATCH('Figure 3.F.1.Panel 2'!A1789,'[4]Fed Funds rate'!A:A,0))</f>
        <v>0.11</v>
      </c>
      <c r="C1789">
        <v>-671.58</v>
      </c>
      <c r="D1789">
        <f>INDEX([4]Treasury!B:B,MATCH('Figure 3.F.1.Panel 2'!A1789,[4]Treasury!A:A,0))</f>
        <v>2.11</v>
      </c>
      <c r="E1789">
        <v>4.9386095238583003</v>
      </c>
    </row>
    <row r="1790" spans="1:5">
      <c r="A1790" s="7">
        <v>42069</v>
      </c>
      <c r="B1790">
        <f>INDEX('[4]Fed Funds rate'!B:B,MATCH('Figure 3.F.1.Panel 2'!A1790,'[4]Fed Funds rate'!A:A,0))</f>
        <v>0.12</v>
      </c>
      <c r="C1790">
        <v>-668.13</v>
      </c>
      <c r="D1790">
        <f>INDEX([4]Treasury!B:B,MATCH('Figure 3.F.1.Panel 2'!A1790,[4]Treasury!A:A,0))</f>
        <v>2.2400000000000002</v>
      </c>
      <c r="E1790">
        <v>4.40433916749486</v>
      </c>
    </row>
    <row r="1791" spans="1:5">
      <c r="A1791" s="7">
        <v>42072</v>
      </c>
      <c r="B1791">
        <f>INDEX('[4]Fed Funds rate'!B:B,MATCH('Figure 3.F.1.Panel 2'!A1791,'[4]Fed Funds rate'!A:A,0))</f>
        <v>0.12</v>
      </c>
      <c r="C1791">
        <v>-666.12</v>
      </c>
      <c r="D1791">
        <f>INDEX([4]Treasury!B:B,MATCH('Figure 3.F.1.Panel 2'!A1791,[4]Treasury!A:A,0))</f>
        <v>2.2000000000000002</v>
      </c>
      <c r="E1791">
        <v>4.0838143951489201</v>
      </c>
    </row>
    <row r="1792" spans="1:5">
      <c r="A1792" s="7">
        <v>42073</v>
      </c>
      <c r="B1792">
        <f>INDEX('[4]Fed Funds rate'!B:B,MATCH('Figure 3.F.1.Panel 2'!A1792,'[4]Fed Funds rate'!A:A,0))</f>
        <v>0.12</v>
      </c>
      <c r="C1792">
        <v>-662.82</v>
      </c>
      <c r="D1792">
        <f>INDEX([4]Treasury!B:B,MATCH('Figure 3.F.1.Panel 2'!A1792,[4]Treasury!A:A,0))</f>
        <v>2.14</v>
      </c>
      <c r="E1792">
        <v>3.56794597245141</v>
      </c>
    </row>
    <row r="1793" spans="1:5">
      <c r="A1793" s="7">
        <v>42074</v>
      </c>
      <c r="B1793">
        <f>INDEX('[4]Fed Funds rate'!B:B,MATCH('Figure 3.F.1.Panel 2'!A1793,'[4]Fed Funds rate'!A:A,0))</f>
        <v>0.11</v>
      </c>
      <c r="C1793">
        <v>-663.18</v>
      </c>
      <c r="D1793">
        <f>INDEX([4]Treasury!B:B,MATCH('Figure 3.F.1.Panel 2'!A1793,[4]Treasury!A:A,0))</f>
        <v>2.11</v>
      </c>
      <c r="E1793">
        <v>3.6030143298480599</v>
      </c>
    </row>
    <row r="1794" spans="1:5">
      <c r="A1794" s="7">
        <v>42075</v>
      </c>
      <c r="B1794">
        <f>INDEX('[4]Fed Funds rate'!B:B,MATCH('Figure 3.F.1.Panel 2'!A1794,'[4]Fed Funds rate'!A:A,0))</f>
        <v>0.11</v>
      </c>
      <c r="C1794">
        <v>-665.71</v>
      </c>
      <c r="D1794">
        <f>INDEX([4]Treasury!B:B,MATCH('Figure 3.F.1.Panel 2'!A1794,[4]Treasury!A:A,0))</f>
        <v>2.1</v>
      </c>
      <c r="E1794">
        <v>3.9645541143598799</v>
      </c>
    </row>
    <row r="1795" spans="1:5">
      <c r="A1795" s="7">
        <v>42076</v>
      </c>
      <c r="B1795">
        <f>INDEX('[4]Fed Funds rate'!B:B,MATCH('Figure 3.F.1.Panel 2'!A1795,'[4]Fed Funds rate'!A:A,0))</f>
        <v>0.11</v>
      </c>
      <c r="C1795">
        <v>-661.49</v>
      </c>
      <c r="D1795">
        <f>INDEX([4]Treasury!B:B,MATCH('Figure 3.F.1.Panel 2'!A1795,[4]Treasury!A:A,0))</f>
        <v>2.13</v>
      </c>
      <c r="E1795">
        <v>3.3093978257808199</v>
      </c>
    </row>
    <row r="1796" spans="1:5">
      <c r="A1796" s="7">
        <v>42079</v>
      </c>
      <c r="B1796">
        <f>INDEX('[4]Fed Funds rate'!B:B,MATCH('Figure 3.F.1.Panel 2'!A1796,'[4]Fed Funds rate'!A:A,0))</f>
        <v>0.12</v>
      </c>
      <c r="C1796">
        <v>-660.25</v>
      </c>
      <c r="D1796">
        <f>INDEX([4]Treasury!B:B,MATCH('Figure 3.F.1.Panel 2'!A1796,[4]Treasury!A:A,0))</f>
        <v>2.1</v>
      </c>
      <c r="E1796">
        <v>3.1025381246265602</v>
      </c>
    </row>
    <row r="1797" spans="1:5">
      <c r="A1797" s="7">
        <v>42080</v>
      </c>
      <c r="B1797">
        <f>INDEX('[4]Fed Funds rate'!B:B,MATCH('Figure 3.F.1.Panel 2'!A1797,'[4]Fed Funds rate'!A:A,0))</f>
        <v>0.12</v>
      </c>
      <c r="C1797">
        <v>-659.21</v>
      </c>
      <c r="D1797">
        <f>INDEX([4]Treasury!B:B,MATCH('Figure 3.F.1.Panel 2'!A1797,[4]Treasury!A:A,0))</f>
        <v>2.06</v>
      </c>
      <c r="E1797">
        <v>2.9256703534150499</v>
      </c>
    </row>
    <row r="1798" spans="1:5">
      <c r="A1798" s="7">
        <v>42081</v>
      </c>
      <c r="B1798">
        <f>INDEX('[4]Fed Funds rate'!B:B,MATCH('Figure 3.F.1.Panel 2'!A1798,'[4]Fed Funds rate'!A:A,0))</f>
        <v>0.11</v>
      </c>
      <c r="C1798">
        <v>-661.71</v>
      </c>
      <c r="D1798">
        <f>INDEX([4]Treasury!B:B,MATCH('Figure 3.F.1.Panel 2'!A1798,[4]Treasury!A:A,0))</f>
        <v>1.93</v>
      </c>
      <c r="E1798">
        <v>3.2849680714579099</v>
      </c>
    </row>
    <row r="1799" spans="1:5">
      <c r="A1799" s="7">
        <v>42082</v>
      </c>
      <c r="B1799">
        <f>INDEX('[4]Fed Funds rate'!B:B,MATCH('Figure 3.F.1.Panel 2'!A1799,'[4]Fed Funds rate'!A:A,0))</f>
        <v>0.12</v>
      </c>
      <c r="C1799">
        <v>-666.6</v>
      </c>
      <c r="D1799">
        <f>INDEX([4]Treasury!B:B,MATCH('Figure 3.F.1.Panel 2'!A1799,[4]Treasury!A:A,0))</f>
        <v>1.98</v>
      </c>
      <c r="E1799">
        <v>4.0020192156357499</v>
      </c>
    </row>
    <row r="1800" spans="1:5">
      <c r="A1800" s="7">
        <v>42083</v>
      </c>
      <c r="B1800">
        <f>INDEX('[4]Fed Funds rate'!B:B,MATCH('Figure 3.F.1.Panel 2'!A1800,'[4]Fed Funds rate'!A:A,0))</f>
        <v>0.12</v>
      </c>
      <c r="C1800">
        <v>-671.2</v>
      </c>
      <c r="D1800">
        <f>INDEX([4]Treasury!B:B,MATCH('Figure 3.F.1.Panel 2'!A1800,[4]Treasury!A:A,0))</f>
        <v>1.93</v>
      </c>
      <c r="E1800">
        <v>4.6704927487161196</v>
      </c>
    </row>
    <row r="1801" spans="1:5">
      <c r="A1801" s="7">
        <v>42086</v>
      </c>
      <c r="B1801">
        <f>INDEX('[4]Fed Funds rate'!B:B,MATCH('Figure 3.F.1.Panel 2'!A1801,'[4]Fed Funds rate'!A:A,0))</f>
        <v>0.12</v>
      </c>
      <c r="C1801">
        <v>-673.66</v>
      </c>
      <c r="D1801">
        <f>INDEX([4]Treasury!B:B,MATCH('Figure 3.F.1.Panel 2'!A1801,[4]Treasury!A:A,0))</f>
        <v>1.92</v>
      </c>
      <c r="E1801">
        <v>5.0171057972703403</v>
      </c>
    </row>
    <row r="1802" spans="1:5">
      <c r="A1802" s="7">
        <v>42087</v>
      </c>
      <c r="B1802">
        <f>INDEX('[4]Fed Funds rate'!B:B,MATCH('Figure 3.F.1.Panel 2'!A1802,'[4]Fed Funds rate'!A:A,0))</f>
        <v>0.11</v>
      </c>
      <c r="C1802">
        <v>-675.57</v>
      </c>
      <c r="D1802">
        <f>INDEX([4]Treasury!B:B,MATCH('Figure 3.F.1.Panel 2'!A1802,[4]Treasury!A:A,0))</f>
        <v>1.88</v>
      </c>
      <c r="E1802">
        <v>5.2810064387081104</v>
      </c>
    </row>
    <row r="1803" spans="1:5">
      <c r="A1803" s="7">
        <v>42088</v>
      </c>
      <c r="B1803">
        <f>INDEX('[4]Fed Funds rate'!B:B,MATCH('Figure 3.F.1.Panel 2'!A1803,'[4]Fed Funds rate'!A:A,0))</f>
        <v>0.12</v>
      </c>
      <c r="C1803">
        <v>-676.71</v>
      </c>
      <c r="D1803">
        <f>INDEX([4]Treasury!B:B,MATCH('Figure 3.F.1.Panel 2'!A1803,[4]Treasury!A:A,0))</f>
        <v>1.93</v>
      </c>
      <c r="E1803">
        <v>5.4303873167769998</v>
      </c>
    </row>
    <row r="1804" spans="1:5">
      <c r="A1804" s="7">
        <v>42089</v>
      </c>
      <c r="B1804">
        <f>INDEX('[4]Fed Funds rate'!B:B,MATCH('Figure 3.F.1.Panel 2'!A1804,'[4]Fed Funds rate'!A:A,0))</f>
        <v>0.11</v>
      </c>
      <c r="C1804">
        <v>-674.87</v>
      </c>
      <c r="D1804">
        <f>INDEX([4]Treasury!B:B,MATCH('Figure 3.F.1.Panel 2'!A1804,[4]Treasury!A:A,0))</f>
        <v>2.0099999999999998</v>
      </c>
      <c r="E1804">
        <v>5.1388906196365198</v>
      </c>
    </row>
    <row r="1805" spans="1:5">
      <c r="A1805" s="7">
        <v>42090</v>
      </c>
      <c r="B1805">
        <f>INDEX('[4]Fed Funds rate'!B:B,MATCH('Figure 3.F.1.Panel 2'!A1805,'[4]Fed Funds rate'!A:A,0))</f>
        <v>0.12</v>
      </c>
      <c r="C1805">
        <v>-675.77</v>
      </c>
      <c r="D1805">
        <f>INDEX([4]Treasury!B:B,MATCH('Figure 3.F.1.Panel 2'!A1805,[4]Treasury!A:A,0))</f>
        <v>1.95</v>
      </c>
      <c r="E1805">
        <v>5.2529388945989597</v>
      </c>
    </row>
    <row r="1806" spans="1:5">
      <c r="A1806" s="7">
        <v>42093</v>
      </c>
      <c r="B1806">
        <f>INDEX('[4]Fed Funds rate'!B:B,MATCH('Figure 3.F.1.Panel 2'!A1806,'[4]Fed Funds rate'!A:A,0))</f>
        <v>0.12</v>
      </c>
      <c r="C1806">
        <v>-676.29</v>
      </c>
      <c r="D1806">
        <f>INDEX([4]Treasury!B:B,MATCH('Figure 3.F.1.Panel 2'!A1806,[4]Treasury!A:A,0))</f>
        <v>1.96</v>
      </c>
      <c r="E1806">
        <v>5.3106373631499002</v>
      </c>
    </row>
    <row r="1807" spans="1:5">
      <c r="A1807" s="7">
        <v>42094</v>
      </c>
      <c r="B1807">
        <f>INDEX('[4]Fed Funds rate'!B:B,MATCH('Figure 3.F.1.Panel 2'!A1807,'[4]Fed Funds rate'!A:A,0))</f>
        <v>0.06</v>
      </c>
      <c r="C1807">
        <v>-676.22</v>
      </c>
      <c r="D1807">
        <f>INDEX([4]Treasury!B:B,MATCH('Figure 3.F.1.Panel 2'!A1807,[4]Treasury!A:A,0))</f>
        <v>1.94</v>
      </c>
      <c r="E1807">
        <v>5.2810657393136999</v>
      </c>
    </row>
    <row r="1808" spans="1:5">
      <c r="A1808" s="7">
        <v>42095</v>
      </c>
      <c r="B1808">
        <f>INDEX('[4]Fed Funds rate'!B:B,MATCH('Figure 3.F.1.Panel 2'!A1808,'[4]Fed Funds rate'!A:A,0))</f>
        <v>0.12</v>
      </c>
      <c r="C1808">
        <v>-680.16</v>
      </c>
      <c r="D1808">
        <f>INDEX([4]Treasury!B:B,MATCH('Figure 3.F.1.Panel 2'!A1808,[4]Treasury!A:A,0))</f>
        <v>1.87</v>
      </c>
      <c r="E1808">
        <v>5.84280571279543</v>
      </c>
    </row>
    <row r="1809" spans="1:5">
      <c r="A1809" s="7">
        <v>42096</v>
      </c>
      <c r="B1809">
        <f>INDEX('[4]Fed Funds rate'!B:B,MATCH('Figure 3.F.1.Panel 2'!A1809,'[4]Fed Funds rate'!A:A,0))</f>
        <v>0.12</v>
      </c>
      <c r="C1809">
        <v>-682.03</v>
      </c>
      <c r="D1809">
        <f>INDEX([4]Treasury!B:B,MATCH('Figure 3.F.1.Panel 2'!A1809,[4]Treasury!A:A,0))</f>
        <v>1.92</v>
      </c>
      <c r="E1809">
        <v>6.0981446670841697</v>
      </c>
    </row>
    <row r="1810" spans="1:5">
      <c r="A1810" s="7">
        <v>42097</v>
      </c>
      <c r="B1810">
        <f>INDEX('[4]Fed Funds rate'!B:B,MATCH('Figure 3.F.1.Panel 2'!A1810,'[4]Fed Funds rate'!A:A,0))</f>
        <v>0.12</v>
      </c>
      <c r="C1810">
        <v>-682.61</v>
      </c>
      <c r="D1810">
        <f>INDEX([4]Treasury!B:B,MATCH('Figure 3.F.1.Panel 2'!A1810,[4]Treasury!A:A,0))</f>
        <v>1.85</v>
      </c>
      <c r="E1810">
        <v>6.1639303765546103</v>
      </c>
    </row>
    <row r="1811" spans="1:5">
      <c r="A1811" s="7">
        <v>42100</v>
      </c>
      <c r="B1811">
        <f>INDEX('[4]Fed Funds rate'!B:B,MATCH('Figure 3.F.1.Panel 2'!A1811,'[4]Fed Funds rate'!A:A,0))</f>
        <v>0.13</v>
      </c>
      <c r="C1811">
        <v>-683.62</v>
      </c>
      <c r="D1811">
        <f>INDEX([4]Treasury!B:B,MATCH('Figure 3.F.1.Panel 2'!A1811,[4]Treasury!A:A,0))</f>
        <v>1.92</v>
      </c>
      <c r="E1811">
        <v>6.2925648228330102</v>
      </c>
    </row>
    <row r="1812" spans="1:5">
      <c r="A1812" s="7">
        <v>42101</v>
      </c>
      <c r="B1812">
        <f>INDEX('[4]Fed Funds rate'!B:B,MATCH('Figure 3.F.1.Panel 2'!A1812,'[4]Fed Funds rate'!A:A,0))</f>
        <v>0.12</v>
      </c>
      <c r="C1812">
        <v>-684.99</v>
      </c>
      <c r="D1812">
        <f>INDEX([4]Treasury!B:B,MATCH('Figure 3.F.1.Panel 2'!A1812,[4]Treasury!A:A,0))</f>
        <v>1.89</v>
      </c>
      <c r="E1812">
        <v>6.47355101636344</v>
      </c>
    </row>
    <row r="1813" spans="1:5">
      <c r="A1813" s="7">
        <v>42102</v>
      </c>
      <c r="B1813">
        <f>INDEX('[4]Fed Funds rate'!B:B,MATCH('Figure 3.F.1.Panel 2'!A1813,'[4]Fed Funds rate'!A:A,0))</f>
        <v>0.12</v>
      </c>
      <c r="C1813">
        <v>-687.41</v>
      </c>
      <c r="D1813">
        <f>INDEX([4]Treasury!B:B,MATCH('Figure 3.F.1.Panel 2'!A1813,[4]Treasury!A:A,0))</f>
        <v>1.92</v>
      </c>
      <c r="E1813">
        <v>6.8070019439256804</v>
      </c>
    </row>
    <row r="1814" spans="1:5">
      <c r="A1814" s="7">
        <v>42103</v>
      </c>
      <c r="B1814">
        <f>INDEX('[4]Fed Funds rate'!B:B,MATCH('Figure 3.F.1.Panel 2'!A1814,'[4]Fed Funds rate'!A:A,0))</f>
        <v>0.12</v>
      </c>
      <c r="C1814">
        <v>-688.74</v>
      </c>
      <c r="D1814">
        <f>INDEX([4]Treasury!B:B,MATCH('Figure 3.F.1.Panel 2'!A1814,[4]Treasury!A:A,0))</f>
        <v>1.97</v>
      </c>
      <c r="E1814">
        <v>6.9810792877807399</v>
      </c>
    </row>
    <row r="1815" spans="1:5">
      <c r="A1815" s="7">
        <v>42104</v>
      </c>
      <c r="B1815">
        <f>INDEX('[4]Fed Funds rate'!B:B,MATCH('Figure 3.F.1.Panel 2'!A1815,'[4]Fed Funds rate'!A:A,0))</f>
        <v>0.12</v>
      </c>
      <c r="C1815">
        <v>-689.56</v>
      </c>
      <c r="D1815">
        <f>INDEX([4]Treasury!B:B,MATCH('Figure 3.F.1.Panel 2'!A1815,[4]Treasury!A:A,0))</f>
        <v>1.96</v>
      </c>
      <c r="E1815">
        <v>7.0808515616424703</v>
      </c>
    </row>
    <row r="1816" spans="1:5">
      <c r="A1816" s="7">
        <v>42107</v>
      </c>
      <c r="B1816">
        <f>INDEX('[4]Fed Funds rate'!B:B,MATCH('Figure 3.F.1.Panel 2'!A1816,'[4]Fed Funds rate'!A:A,0))</f>
        <v>0.13</v>
      </c>
      <c r="C1816">
        <v>-689.99</v>
      </c>
      <c r="D1816">
        <f>INDEX([4]Treasury!B:B,MATCH('Figure 3.F.1.Panel 2'!A1816,[4]Treasury!A:A,0))</f>
        <v>1.94</v>
      </c>
      <c r="E1816">
        <v>7.1239765344180297</v>
      </c>
    </row>
    <row r="1817" spans="1:5">
      <c r="A1817" s="7">
        <v>42108</v>
      </c>
      <c r="B1817">
        <f>INDEX('[4]Fed Funds rate'!B:B,MATCH('Figure 3.F.1.Panel 2'!A1817,'[4]Fed Funds rate'!A:A,0))</f>
        <v>0.13</v>
      </c>
      <c r="C1817">
        <v>-690.7</v>
      </c>
      <c r="D1817">
        <f>INDEX([4]Treasury!B:B,MATCH('Figure 3.F.1.Panel 2'!A1817,[4]Treasury!A:A,0))</f>
        <v>1.9</v>
      </c>
      <c r="E1817">
        <v>7.2076101733718998</v>
      </c>
    </row>
    <row r="1818" spans="1:5">
      <c r="A1818" s="7">
        <v>42109</v>
      </c>
      <c r="B1818">
        <f>INDEX('[4]Fed Funds rate'!B:B,MATCH('Figure 3.F.1.Panel 2'!A1818,'[4]Fed Funds rate'!A:A,0))</f>
        <v>0.13</v>
      </c>
      <c r="C1818">
        <v>-690.46</v>
      </c>
      <c r="D1818">
        <f>INDEX([4]Treasury!B:B,MATCH('Figure 3.F.1.Panel 2'!A1818,[4]Treasury!A:A,0))</f>
        <v>1.91</v>
      </c>
      <c r="E1818">
        <v>7.1536439806749197</v>
      </c>
    </row>
    <row r="1819" spans="1:5">
      <c r="A1819" s="7">
        <v>42110</v>
      </c>
      <c r="B1819">
        <f>INDEX('[4]Fed Funds rate'!B:B,MATCH('Figure 3.F.1.Panel 2'!A1819,'[4]Fed Funds rate'!A:A,0))</f>
        <v>0.13</v>
      </c>
      <c r="C1819">
        <v>-690.4</v>
      </c>
      <c r="D1819">
        <f>INDEX([4]Treasury!B:B,MATCH('Figure 3.F.1.Panel 2'!A1819,[4]Treasury!A:A,0))</f>
        <v>1.9</v>
      </c>
      <c r="E1819">
        <v>7.1257416482027303</v>
      </c>
    </row>
    <row r="1820" spans="1:5">
      <c r="A1820" s="7">
        <v>42111</v>
      </c>
      <c r="B1820">
        <f>INDEX('[4]Fed Funds rate'!B:B,MATCH('Figure 3.F.1.Panel 2'!A1820,'[4]Fed Funds rate'!A:A,0))</f>
        <v>0.13</v>
      </c>
      <c r="C1820">
        <v>-688.37</v>
      </c>
      <c r="D1820">
        <f>INDEX([4]Treasury!B:B,MATCH('Figure 3.F.1.Panel 2'!A1820,[4]Treasury!A:A,0))</f>
        <v>1.87</v>
      </c>
      <c r="E1820">
        <v>6.8120646834613501</v>
      </c>
    </row>
    <row r="1821" spans="1:5">
      <c r="A1821" s="7">
        <v>42114</v>
      </c>
      <c r="B1821">
        <f>INDEX('[4]Fed Funds rate'!B:B,MATCH('Figure 3.F.1.Panel 2'!A1821,'[4]Fed Funds rate'!A:A,0))</f>
        <v>0.13</v>
      </c>
      <c r="C1821">
        <v>-687.91</v>
      </c>
      <c r="D1821">
        <f>INDEX([4]Treasury!B:B,MATCH('Figure 3.F.1.Panel 2'!A1821,[4]Treasury!A:A,0))</f>
        <v>1.9</v>
      </c>
      <c r="E1821">
        <v>6.7260071241194002</v>
      </c>
    </row>
    <row r="1822" spans="1:5">
      <c r="A1822" s="7">
        <v>42115</v>
      </c>
      <c r="B1822">
        <f>INDEX('[4]Fed Funds rate'!B:B,MATCH('Figure 3.F.1.Panel 2'!A1822,'[4]Fed Funds rate'!A:A,0))</f>
        <v>0.13</v>
      </c>
      <c r="C1822">
        <v>-688.78</v>
      </c>
      <c r="D1822">
        <f>INDEX([4]Treasury!B:B,MATCH('Figure 3.F.1.Panel 2'!A1822,[4]Treasury!A:A,0))</f>
        <v>1.92</v>
      </c>
      <c r="E1822">
        <v>6.8331872572064096</v>
      </c>
    </row>
    <row r="1823" spans="1:5">
      <c r="A1823" s="7">
        <v>42116</v>
      </c>
      <c r="B1823">
        <f>INDEX('[4]Fed Funds rate'!B:B,MATCH('Figure 3.F.1.Panel 2'!A1823,'[4]Fed Funds rate'!A:A,0))</f>
        <v>0.13</v>
      </c>
      <c r="C1823">
        <v>-690.61</v>
      </c>
      <c r="D1823">
        <f>INDEX([4]Treasury!B:B,MATCH('Figure 3.F.1.Panel 2'!A1823,[4]Treasury!A:A,0))</f>
        <v>1.99</v>
      </c>
      <c r="E1823">
        <v>7.07931279747595</v>
      </c>
    </row>
    <row r="1824" spans="1:5">
      <c r="A1824" s="7">
        <v>42117</v>
      </c>
      <c r="B1824">
        <f>INDEX('[4]Fed Funds rate'!B:B,MATCH('Figure 3.F.1.Panel 2'!A1824,'[4]Fed Funds rate'!A:A,0))</f>
        <v>0.13</v>
      </c>
      <c r="C1824">
        <v>-692.07</v>
      </c>
      <c r="D1824">
        <f>INDEX([4]Treasury!B:B,MATCH('Figure 3.F.1.Panel 2'!A1824,[4]Treasury!A:A,0))</f>
        <v>1.96</v>
      </c>
      <c r="E1824">
        <v>7.2712883620476898</v>
      </c>
    </row>
    <row r="1825" spans="1:5">
      <c r="A1825" s="7">
        <v>42118</v>
      </c>
      <c r="B1825">
        <f>INDEX('[4]Fed Funds rate'!B:B,MATCH('Figure 3.F.1.Panel 2'!A1825,'[4]Fed Funds rate'!A:A,0))</f>
        <v>0.13</v>
      </c>
      <c r="C1825">
        <v>-694.43</v>
      </c>
      <c r="D1825">
        <f>INDEX([4]Treasury!B:B,MATCH('Figure 3.F.1.Panel 2'!A1825,[4]Treasury!A:A,0))</f>
        <v>1.93</v>
      </c>
      <c r="E1825">
        <v>7.5925063326976598</v>
      </c>
    </row>
    <row r="1826" spans="1:5">
      <c r="A1826" s="7">
        <v>42121</v>
      </c>
      <c r="B1826">
        <f>INDEX('[4]Fed Funds rate'!B:B,MATCH('Figure 3.F.1.Panel 2'!A1826,'[4]Fed Funds rate'!A:A,0))</f>
        <v>0.13</v>
      </c>
      <c r="C1826">
        <v>-694.04</v>
      </c>
      <c r="D1826">
        <f>INDEX([4]Treasury!B:B,MATCH('Figure 3.F.1.Panel 2'!A1826,[4]Treasury!A:A,0))</f>
        <v>1.94</v>
      </c>
      <c r="E1826">
        <v>7.5171221994879698</v>
      </c>
    </row>
    <row r="1827" spans="1:5">
      <c r="A1827" s="7">
        <v>42122</v>
      </c>
      <c r="B1827">
        <f>INDEX('[4]Fed Funds rate'!B:B,MATCH('Figure 3.F.1.Panel 2'!A1827,'[4]Fed Funds rate'!A:A,0))</f>
        <v>0.13</v>
      </c>
      <c r="C1827">
        <v>-692.75</v>
      </c>
      <c r="D1827">
        <f>INDEX([4]Treasury!B:B,MATCH('Figure 3.F.1.Panel 2'!A1827,[4]Treasury!A:A,0))</f>
        <v>2</v>
      </c>
      <c r="E1827">
        <v>7.3118745130251401</v>
      </c>
    </row>
    <row r="1828" spans="1:5">
      <c r="A1828" s="7">
        <v>42123</v>
      </c>
      <c r="B1828">
        <f>INDEX('[4]Fed Funds rate'!B:B,MATCH('Figure 3.F.1.Panel 2'!A1828,'[4]Fed Funds rate'!A:A,0))</f>
        <v>0.13</v>
      </c>
      <c r="C1828">
        <v>-690.81</v>
      </c>
      <c r="D1828">
        <f>INDEX([4]Treasury!B:B,MATCH('Figure 3.F.1.Panel 2'!A1828,[4]Treasury!A:A,0))</f>
        <v>2.06</v>
      </c>
      <c r="E1828">
        <v>7.0122325664748297</v>
      </c>
    </row>
    <row r="1829" spans="1:5">
      <c r="A1829" s="7">
        <v>42124</v>
      </c>
      <c r="B1829">
        <f>INDEX('[4]Fed Funds rate'!B:B,MATCH('Figure 3.F.1.Panel 2'!A1829,'[4]Fed Funds rate'!A:A,0))</f>
        <v>0.08</v>
      </c>
      <c r="C1829">
        <v>-689.55</v>
      </c>
      <c r="D1829">
        <f>INDEX([4]Treasury!B:B,MATCH('Figure 3.F.1.Panel 2'!A1829,[4]Treasury!A:A,0))</f>
        <v>2.0499999999999998</v>
      </c>
      <c r="E1829">
        <v>6.8104663602368802</v>
      </c>
    </row>
    <row r="1830" spans="1:5">
      <c r="A1830" s="7">
        <v>42125</v>
      </c>
      <c r="B1830">
        <f>INDEX('[4]Fed Funds rate'!B:B,MATCH('Figure 3.F.1.Panel 2'!A1830,'[4]Fed Funds rate'!A:A,0))</f>
        <v>0.13</v>
      </c>
      <c r="C1830">
        <v>-688.28</v>
      </c>
      <c r="D1830">
        <f>INDEX([4]Treasury!B:B,MATCH('Figure 3.F.1.Panel 2'!A1830,[4]Treasury!A:A,0))</f>
        <v>2.12</v>
      </c>
      <c r="E1830">
        <v>6.6069140737624803</v>
      </c>
    </row>
    <row r="1831" spans="1:5">
      <c r="A1831" s="7">
        <v>42128</v>
      </c>
      <c r="B1831">
        <f>INDEX('[4]Fed Funds rate'!B:B,MATCH('Figure 3.F.1.Panel 2'!A1831,'[4]Fed Funds rate'!A:A,0))</f>
        <v>0.13</v>
      </c>
      <c r="C1831">
        <v>-688.35</v>
      </c>
      <c r="D1831">
        <f>INDEX([4]Treasury!B:B,MATCH('Figure 3.F.1.Panel 2'!A1831,[4]Treasury!A:A,0))</f>
        <v>2.16</v>
      </c>
      <c r="E1831">
        <v>6.5978801548763997</v>
      </c>
    </row>
    <row r="1832" spans="1:5">
      <c r="A1832" s="7">
        <v>42129</v>
      </c>
      <c r="B1832">
        <f>INDEX('[4]Fed Funds rate'!B:B,MATCH('Figure 3.F.1.Panel 2'!A1832,'[4]Fed Funds rate'!A:A,0))</f>
        <v>0.13</v>
      </c>
      <c r="C1832">
        <v>-688.01</v>
      </c>
      <c r="D1832">
        <f>INDEX([4]Treasury!B:B,MATCH('Figure 3.F.1.Panel 2'!A1832,[4]Treasury!A:A,0))</f>
        <v>2.19</v>
      </c>
      <c r="E1832">
        <v>6.5292714955639903</v>
      </c>
    </row>
    <row r="1833" spans="1:5">
      <c r="A1833" s="7">
        <v>42130</v>
      </c>
      <c r="B1833">
        <f>INDEX('[4]Fed Funds rate'!B:B,MATCH('Figure 3.F.1.Panel 2'!A1833,'[4]Fed Funds rate'!A:A,0))</f>
        <v>0.13</v>
      </c>
      <c r="C1833">
        <v>-687.11</v>
      </c>
      <c r="D1833">
        <f>INDEX([4]Treasury!B:B,MATCH('Figure 3.F.1.Panel 2'!A1833,[4]Treasury!A:A,0))</f>
        <v>2.25</v>
      </c>
      <c r="E1833">
        <v>6.3791715320010098</v>
      </c>
    </row>
    <row r="1834" spans="1:5">
      <c r="A1834" s="7">
        <v>42131</v>
      </c>
      <c r="B1834">
        <f>INDEX('[4]Fed Funds rate'!B:B,MATCH('Figure 3.F.1.Panel 2'!A1834,'[4]Fed Funds rate'!A:A,0))</f>
        <v>0.13</v>
      </c>
      <c r="C1834">
        <v>-686.05</v>
      </c>
      <c r="D1834">
        <f>INDEX([4]Treasury!B:B,MATCH('Figure 3.F.1.Panel 2'!A1834,[4]Treasury!A:A,0))</f>
        <v>2.1800000000000002</v>
      </c>
      <c r="E1834">
        <v>6.2055815074938803</v>
      </c>
    </row>
    <row r="1835" spans="1:5">
      <c r="A1835" s="7">
        <v>42132</v>
      </c>
      <c r="B1835">
        <f>INDEX('[4]Fed Funds rate'!B:B,MATCH('Figure 3.F.1.Panel 2'!A1835,'[4]Fed Funds rate'!A:A,0))</f>
        <v>0.13</v>
      </c>
      <c r="C1835">
        <v>-690.29</v>
      </c>
      <c r="D1835">
        <f>INDEX([4]Treasury!B:B,MATCH('Figure 3.F.1.Panel 2'!A1835,[4]Treasury!A:A,0))</f>
        <v>2.16</v>
      </c>
      <c r="E1835">
        <v>6.8025094117732499</v>
      </c>
    </row>
    <row r="1836" spans="1:5">
      <c r="A1836" s="7">
        <v>42135</v>
      </c>
      <c r="B1836">
        <f>INDEX('[4]Fed Funds rate'!B:B,MATCH('Figure 3.F.1.Panel 2'!A1836,'[4]Fed Funds rate'!A:A,0))</f>
        <v>0.13</v>
      </c>
      <c r="C1836">
        <v>-688.49</v>
      </c>
      <c r="D1836">
        <f>INDEX([4]Treasury!B:B,MATCH('Figure 3.F.1.Panel 2'!A1836,[4]Treasury!A:A,0))</f>
        <v>2.2799999999999998</v>
      </c>
      <c r="E1836">
        <v>6.5222086984247198</v>
      </c>
    </row>
    <row r="1837" spans="1:5">
      <c r="A1837" s="7">
        <v>42136</v>
      </c>
      <c r="B1837">
        <f>INDEX('[4]Fed Funds rate'!B:B,MATCH('Figure 3.F.1.Panel 2'!A1837,'[4]Fed Funds rate'!A:A,0))</f>
        <v>0.13</v>
      </c>
      <c r="C1837">
        <v>-684.79</v>
      </c>
      <c r="D1837">
        <f>INDEX([4]Treasury!B:B,MATCH('Figure 3.F.1.Panel 2'!A1837,[4]Treasury!A:A,0))</f>
        <v>2.2799999999999998</v>
      </c>
      <c r="E1837">
        <v>5.9641520468269302</v>
      </c>
    </row>
    <row r="1838" spans="1:5">
      <c r="A1838" s="7">
        <v>42137</v>
      </c>
      <c r="B1838">
        <f>INDEX('[4]Fed Funds rate'!B:B,MATCH('Figure 3.F.1.Panel 2'!A1838,'[4]Fed Funds rate'!A:A,0))</f>
        <v>0.13</v>
      </c>
      <c r="C1838">
        <v>-686.38</v>
      </c>
      <c r="D1838">
        <f>INDEX([4]Treasury!B:B,MATCH('Figure 3.F.1.Panel 2'!A1838,[4]Treasury!A:A,0))</f>
        <v>2.27</v>
      </c>
      <c r="E1838">
        <v>6.1768721094723498</v>
      </c>
    </row>
    <row r="1839" spans="1:5">
      <c r="A1839" s="7">
        <v>42138</v>
      </c>
      <c r="B1839">
        <f>INDEX('[4]Fed Funds rate'!B:B,MATCH('Figure 3.F.1.Panel 2'!A1839,'[4]Fed Funds rate'!A:A,0))</f>
        <v>0.13</v>
      </c>
      <c r="C1839">
        <v>-685.79</v>
      </c>
      <c r="D1839">
        <f>INDEX([4]Treasury!B:B,MATCH('Figure 3.F.1.Panel 2'!A1839,[4]Treasury!A:A,0))</f>
        <v>2.23</v>
      </c>
      <c r="E1839">
        <v>6.0716788632405496</v>
      </c>
    </row>
    <row r="1840" spans="1:5">
      <c r="A1840" s="7">
        <v>42139</v>
      </c>
      <c r="B1840">
        <f>INDEX('[4]Fed Funds rate'!B:B,MATCH('Figure 3.F.1.Panel 2'!A1840,'[4]Fed Funds rate'!A:A,0))</f>
        <v>0.13</v>
      </c>
      <c r="C1840">
        <v>-688.55</v>
      </c>
      <c r="D1840">
        <f>INDEX([4]Treasury!B:B,MATCH('Figure 3.F.1.Panel 2'!A1840,[4]Treasury!A:A,0))</f>
        <v>2.14</v>
      </c>
      <c r="E1840">
        <v>6.4541293762728102</v>
      </c>
    </row>
    <row r="1841" spans="1:5">
      <c r="A1841" s="7">
        <v>42142</v>
      </c>
      <c r="B1841">
        <f>INDEX('[4]Fed Funds rate'!B:B,MATCH('Figure 3.F.1.Panel 2'!A1841,'[4]Fed Funds rate'!A:A,0))</f>
        <v>0.13</v>
      </c>
      <c r="C1841">
        <v>-688.02</v>
      </c>
      <c r="D1841">
        <f>INDEX([4]Treasury!B:B,MATCH('Figure 3.F.1.Panel 2'!A1841,[4]Treasury!A:A,0))</f>
        <v>2.23</v>
      </c>
      <c r="E1841">
        <v>6.35792972607475</v>
      </c>
    </row>
    <row r="1842" spans="1:5">
      <c r="A1842" s="7">
        <v>42143</v>
      </c>
      <c r="B1842">
        <f>INDEX('[4]Fed Funds rate'!B:B,MATCH('Figure 3.F.1.Panel 2'!A1842,'[4]Fed Funds rate'!A:A,0))</f>
        <v>0.12</v>
      </c>
      <c r="C1842">
        <v>-685.35</v>
      </c>
      <c r="D1842">
        <f>INDEX([4]Treasury!B:B,MATCH('Figure 3.F.1.Panel 2'!A1842,[4]Treasury!A:A,0))</f>
        <v>2.27</v>
      </c>
      <c r="E1842">
        <v>5.9499087077296</v>
      </c>
    </row>
    <row r="1843" spans="1:5">
      <c r="A1843" s="7">
        <v>42144</v>
      </c>
      <c r="B1843">
        <f>INDEX('[4]Fed Funds rate'!B:B,MATCH('Figure 3.F.1.Panel 2'!A1843,'[4]Fed Funds rate'!A:A,0))</f>
        <v>0.12</v>
      </c>
      <c r="C1843">
        <v>-685.39</v>
      </c>
      <c r="D1843">
        <f>INDEX([4]Treasury!B:B,MATCH('Figure 3.F.1.Panel 2'!A1843,[4]Treasury!A:A,0))</f>
        <v>2.2599999999999998</v>
      </c>
      <c r="E1843">
        <v>5.9365497156221601</v>
      </c>
    </row>
    <row r="1844" spans="1:5">
      <c r="A1844" s="7">
        <v>42145</v>
      </c>
      <c r="B1844">
        <f>INDEX('[4]Fed Funds rate'!B:B,MATCH('Figure 3.F.1.Panel 2'!A1844,'[4]Fed Funds rate'!A:A,0))</f>
        <v>0.12</v>
      </c>
      <c r="C1844">
        <v>-688.69</v>
      </c>
      <c r="D1844">
        <f>INDEX([4]Treasury!B:B,MATCH('Figure 3.F.1.Panel 2'!A1844,[4]Treasury!A:A,0))</f>
        <v>2.19</v>
      </c>
      <c r="E1844">
        <v>6.3976774646069998</v>
      </c>
    </row>
    <row r="1845" spans="1:5">
      <c r="A1845" s="7">
        <v>42146</v>
      </c>
      <c r="B1845">
        <f>INDEX('[4]Fed Funds rate'!B:B,MATCH('Figure 3.F.1.Panel 2'!A1845,'[4]Fed Funds rate'!A:A,0))</f>
        <v>0.13</v>
      </c>
      <c r="C1845">
        <v>-688.86</v>
      </c>
      <c r="D1845">
        <f>INDEX([4]Treasury!B:B,MATCH('Figure 3.F.1.Panel 2'!A1845,[4]Treasury!A:A,0))</f>
        <v>2.21</v>
      </c>
      <c r="E1845">
        <v>6.40316511402147</v>
      </c>
    </row>
    <row r="1846" spans="1:5">
      <c r="A1846" s="7">
        <v>42150</v>
      </c>
      <c r="B1846">
        <f>INDEX('[4]Fed Funds rate'!B:B,MATCH('Figure 3.F.1.Panel 2'!A1846,'[4]Fed Funds rate'!A:A,0))</f>
        <v>0.12</v>
      </c>
      <c r="C1846">
        <v>-687.77</v>
      </c>
      <c r="D1846">
        <f>INDEX([4]Treasury!B:B,MATCH('Figure 3.F.1.Panel 2'!A1846,[4]Treasury!A:A,0))</f>
        <v>2.14</v>
      </c>
      <c r="E1846">
        <v>6.2256142045301797</v>
      </c>
    </row>
    <row r="1847" spans="1:5">
      <c r="A1847" s="7">
        <v>42151</v>
      </c>
      <c r="B1847">
        <f>INDEX('[4]Fed Funds rate'!B:B,MATCH('Figure 3.F.1.Panel 2'!A1847,'[4]Fed Funds rate'!A:A,0))</f>
        <v>0.12</v>
      </c>
      <c r="C1847">
        <v>-686.4</v>
      </c>
      <c r="D1847">
        <f>INDEX([4]Treasury!B:B,MATCH('Figure 3.F.1.Panel 2'!A1847,[4]Treasury!A:A,0))</f>
        <v>2.14</v>
      </c>
      <c r="E1847">
        <v>6.00702860533658</v>
      </c>
    </row>
    <row r="1848" spans="1:5">
      <c r="A1848" s="7">
        <v>42152</v>
      </c>
      <c r="B1848">
        <f>INDEX('[4]Fed Funds rate'!B:B,MATCH('Figure 3.F.1.Panel 2'!A1848,'[4]Fed Funds rate'!A:A,0))</f>
        <v>0.12</v>
      </c>
      <c r="C1848">
        <v>-685.6</v>
      </c>
      <c r="D1848">
        <f>INDEX([4]Treasury!B:B,MATCH('Figure 3.F.1.Panel 2'!A1848,[4]Treasury!A:A,0))</f>
        <v>2.13</v>
      </c>
      <c r="E1848">
        <v>5.8712187742474899</v>
      </c>
    </row>
    <row r="1849" spans="1:5">
      <c r="A1849" s="7">
        <v>42153</v>
      </c>
      <c r="B1849">
        <f>INDEX('[4]Fed Funds rate'!B:B,MATCH('Figure 3.F.1.Panel 2'!A1849,'[4]Fed Funds rate'!A:A,0))</f>
        <v>0.08</v>
      </c>
      <c r="C1849">
        <v>-685.85</v>
      </c>
      <c r="D1849">
        <f>INDEX([4]Treasury!B:B,MATCH('Figure 3.F.1.Panel 2'!A1849,[4]Treasury!A:A,0))</f>
        <v>2.12</v>
      </c>
      <c r="E1849">
        <v>5.8884854991987297</v>
      </c>
    </row>
    <row r="1850" spans="1:5">
      <c r="A1850" s="7">
        <v>42156</v>
      </c>
      <c r="B1850">
        <f>INDEX('[4]Fed Funds rate'!B:B,MATCH('Figure 3.F.1.Panel 2'!A1850,'[4]Fed Funds rate'!A:A,0))</f>
        <v>0.12</v>
      </c>
      <c r="C1850">
        <v>-683.49</v>
      </c>
      <c r="D1850">
        <f>INDEX([4]Treasury!B:B,MATCH('Figure 3.F.1.Panel 2'!A1850,[4]Treasury!A:A,0))</f>
        <v>2.19</v>
      </c>
      <c r="E1850">
        <v>5.52460321853584</v>
      </c>
    </row>
    <row r="1851" spans="1:5">
      <c r="A1851" s="7">
        <v>42157</v>
      </c>
      <c r="B1851">
        <f>INDEX('[4]Fed Funds rate'!B:B,MATCH('Figure 3.F.1.Panel 2'!A1851,'[4]Fed Funds rate'!A:A,0))</f>
        <v>0.12</v>
      </c>
      <c r="C1851">
        <v>-681.98</v>
      </c>
      <c r="D1851">
        <f>INDEX([4]Treasury!B:B,MATCH('Figure 3.F.1.Panel 2'!A1851,[4]Treasury!A:A,0))</f>
        <v>2.27</v>
      </c>
      <c r="E1851">
        <v>5.28424422759928</v>
      </c>
    </row>
    <row r="1852" spans="1:5">
      <c r="A1852" s="7">
        <v>42158</v>
      </c>
      <c r="B1852">
        <f>INDEX('[4]Fed Funds rate'!B:B,MATCH('Figure 3.F.1.Panel 2'!A1852,'[4]Fed Funds rate'!A:A,0))</f>
        <v>0.13</v>
      </c>
      <c r="C1852">
        <v>-680.21</v>
      </c>
      <c r="D1852">
        <f>INDEX([4]Treasury!B:B,MATCH('Figure 3.F.1.Panel 2'!A1852,[4]Treasury!A:A,0))</f>
        <v>2.38</v>
      </c>
      <c r="E1852">
        <v>5.0051795099946004</v>
      </c>
    </row>
    <row r="1853" spans="1:5">
      <c r="A1853" s="7">
        <v>42159</v>
      </c>
      <c r="B1853">
        <f>INDEX('[4]Fed Funds rate'!B:B,MATCH('Figure 3.F.1.Panel 2'!A1853,'[4]Fed Funds rate'!A:A,0))</f>
        <v>0.13</v>
      </c>
      <c r="C1853">
        <v>-678.65</v>
      </c>
      <c r="D1853">
        <f>INDEX([4]Treasury!B:B,MATCH('Figure 3.F.1.Panel 2'!A1853,[4]Treasury!A:A,0))</f>
        <v>2.31</v>
      </c>
      <c r="E1853">
        <v>4.7563869553401901</v>
      </c>
    </row>
    <row r="1854" spans="1:5">
      <c r="A1854" s="7">
        <v>42160</v>
      </c>
      <c r="B1854">
        <f>INDEX('[4]Fed Funds rate'!B:B,MATCH('Figure 3.F.1.Panel 2'!A1854,'[4]Fed Funds rate'!A:A,0))</f>
        <v>0.13</v>
      </c>
      <c r="C1854">
        <v>-675.65</v>
      </c>
      <c r="D1854">
        <f>INDEX([4]Treasury!B:B,MATCH('Figure 3.F.1.Panel 2'!A1854,[4]Treasury!A:A,0))</f>
        <v>2.41</v>
      </c>
      <c r="E1854">
        <v>4.2941654059109098</v>
      </c>
    </row>
    <row r="1855" spans="1:5">
      <c r="A1855" s="7">
        <v>42163</v>
      </c>
      <c r="B1855">
        <f>INDEX('[4]Fed Funds rate'!B:B,MATCH('Figure 3.F.1.Panel 2'!A1855,'[4]Fed Funds rate'!A:A,0))</f>
        <v>0.13</v>
      </c>
      <c r="C1855">
        <v>-672.66</v>
      </c>
      <c r="D1855">
        <f>INDEX([4]Treasury!B:B,MATCH('Figure 3.F.1.Panel 2'!A1855,[4]Treasury!A:A,0))</f>
        <v>2.39</v>
      </c>
      <c r="E1855">
        <v>3.8314596767528402</v>
      </c>
    </row>
    <row r="1856" spans="1:5">
      <c r="A1856" s="7">
        <v>42164</v>
      </c>
      <c r="B1856">
        <f>INDEX('[4]Fed Funds rate'!B:B,MATCH('Figure 3.F.1.Panel 2'!A1856,'[4]Fed Funds rate'!A:A,0))</f>
        <v>0.13</v>
      </c>
      <c r="C1856">
        <v>-671.63</v>
      </c>
      <c r="D1856">
        <f>INDEX([4]Treasury!B:B,MATCH('Figure 3.F.1.Panel 2'!A1856,[4]Treasury!A:A,0))</f>
        <v>2.42</v>
      </c>
      <c r="E1856">
        <v>3.6590327858795</v>
      </c>
    </row>
    <row r="1857" spans="1:5">
      <c r="A1857" s="7">
        <v>42165</v>
      </c>
      <c r="B1857">
        <f>INDEX('[4]Fed Funds rate'!B:B,MATCH('Figure 3.F.1.Panel 2'!A1857,'[4]Fed Funds rate'!A:A,0))</f>
        <v>0.13</v>
      </c>
      <c r="C1857">
        <v>-669.57</v>
      </c>
      <c r="D1857">
        <f>INDEX([4]Treasury!B:B,MATCH('Figure 3.F.1.Panel 2'!A1857,[4]Treasury!A:A,0))</f>
        <v>2.5</v>
      </c>
      <c r="E1857">
        <v>3.33265953788429</v>
      </c>
    </row>
    <row r="1858" spans="1:5">
      <c r="A1858" s="7">
        <v>42166</v>
      </c>
      <c r="B1858">
        <f>INDEX('[4]Fed Funds rate'!B:B,MATCH('Figure 3.F.1.Panel 2'!A1858,'[4]Fed Funds rate'!A:A,0))</f>
        <v>0.13</v>
      </c>
      <c r="C1858">
        <v>-670.93</v>
      </c>
      <c r="D1858">
        <f>INDEX([4]Treasury!B:B,MATCH('Figure 3.F.1.Panel 2'!A1858,[4]Treasury!A:A,0))</f>
        <v>2.39</v>
      </c>
      <c r="E1858">
        <v>3.5163842599831598</v>
      </c>
    </row>
    <row r="1859" spans="1:5">
      <c r="A1859" s="7">
        <v>42167</v>
      </c>
      <c r="B1859">
        <f>INDEX('[4]Fed Funds rate'!B:B,MATCH('Figure 3.F.1.Panel 2'!A1859,'[4]Fed Funds rate'!A:A,0))</f>
        <v>0.13</v>
      </c>
      <c r="C1859">
        <v>-672.99</v>
      </c>
      <c r="D1859">
        <f>INDEX([4]Treasury!B:B,MATCH('Figure 3.F.1.Panel 2'!A1859,[4]Treasury!A:A,0))</f>
        <v>2.39</v>
      </c>
      <c r="E1859">
        <v>3.80376636099958</v>
      </c>
    </row>
    <row r="1860" spans="1:5">
      <c r="A1860" s="7">
        <v>42170</v>
      </c>
      <c r="B1860">
        <f>INDEX('[4]Fed Funds rate'!B:B,MATCH('Figure 3.F.1.Panel 2'!A1860,'[4]Fed Funds rate'!A:A,0))</f>
        <v>0.13</v>
      </c>
      <c r="C1860">
        <v>-670.8</v>
      </c>
      <c r="D1860">
        <f>INDEX([4]Treasury!B:B,MATCH('Figure 3.F.1.Panel 2'!A1860,[4]Treasury!A:A,0))</f>
        <v>2.36</v>
      </c>
      <c r="E1860">
        <v>3.4586389841380099</v>
      </c>
    </row>
    <row r="1861" spans="1:5">
      <c r="A1861" s="7">
        <v>42171</v>
      </c>
      <c r="B1861">
        <f>INDEX('[4]Fed Funds rate'!B:B,MATCH('Figure 3.F.1.Panel 2'!A1861,'[4]Fed Funds rate'!A:A,0))</f>
        <v>0.14000000000000001</v>
      </c>
      <c r="C1861">
        <v>-669.28</v>
      </c>
      <c r="D1861">
        <f>INDEX([4]Treasury!B:B,MATCH('Figure 3.F.1.Panel 2'!A1861,[4]Treasury!A:A,0))</f>
        <v>2.3199999999999998</v>
      </c>
      <c r="E1861">
        <v>3.2126041599155899</v>
      </c>
    </row>
    <row r="1862" spans="1:5">
      <c r="A1862" s="7">
        <v>42172</v>
      </c>
      <c r="B1862">
        <f>INDEX('[4]Fed Funds rate'!B:B,MATCH('Figure 3.F.1.Panel 2'!A1862,'[4]Fed Funds rate'!A:A,0))</f>
        <v>0.14000000000000001</v>
      </c>
      <c r="C1862">
        <v>-669.63</v>
      </c>
      <c r="D1862">
        <f>INDEX([4]Treasury!B:B,MATCH('Figure 3.F.1.Panel 2'!A1862,[4]Treasury!A:A,0))</f>
        <v>2.3199999999999998</v>
      </c>
      <c r="E1862">
        <v>3.2457035995178098</v>
      </c>
    </row>
    <row r="1863" spans="1:5">
      <c r="A1863" s="7">
        <v>42173</v>
      </c>
      <c r="B1863">
        <f>INDEX('[4]Fed Funds rate'!B:B,MATCH('Figure 3.F.1.Panel 2'!A1863,'[4]Fed Funds rate'!A:A,0))</f>
        <v>0.14000000000000001</v>
      </c>
      <c r="C1863">
        <v>-674.15</v>
      </c>
      <c r="D1863">
        <f>INDEX([4]Treasury!B:B,MATCH('Figure 3.F.1.Panel 2'!A1863,[4]Treasury!A:A,0))</f>
        <v>2.35</v>
      </c>
      <c r="E1863">
        <v>3.8992541125692202</v>
      </c>
    </row>
    <row r="1864" spans="1:5">
      <c r="A1864" s="7">
        <v>42174</v>
      </c>
      <c r="B1864">
        <f>INDEX('[4]Fed Funds rate'!B:B,MATCH('Figure 3.F.1.Panel 2'!A1864,'[4]Fed Funds rate'!A:A,0))</f>
        <v>0.13</v>
      </c>
      <c r="C1864">
        <v>-675.74</v>
      </c>
      <c r="D1864">
        <f>INDEX([4]Treasury!B:B,MATCH('Figure 3.F.1.Panel 2'!A1864,[4]Treasury!A:A,0))</f>
        <v>2.2599999999999998</v>
      </c>
      <c r="E1864">
        <v>4.1156484849180899</v>
      </c>
    </row>
    <row r="1865" spans="1:5">
      <c r="A1865" s="7">
        <v>42177</v>
      </c>
      <c r="B1865">
        <f>INDEX('[4]Fed Funds rate'!B:B,MATCH('Figure 3.F.1.Panel 2'!A1865,'[4]Fed Funds rate'!A:A,0))</f>
        <v>0.13</v>
      </c>
      <c r="C1865">
        <v>-676.84</v>
      </c>
      <c r="D1865">
        <f>INDEX([4]Treasury!B:B,MATCH('Figure 3.F.1.Panel 2'!A1865,[4]Treasury!A:A,0))</f>
        <v>2.37</v>
      </c>
      <c r="E1865">
        <v>4.2591208543286703</v>
      </c>
    </row>
    <row r="1866" spans="1:5">
      <c r="A1866" s="7">
        <v>42178</v>
      </c>
      <c r="B1866">
        <f>INDEX('[4]Fed Funds rate'!B:B,MATCH('Figure 3.F.1.Panel 2'!A1866,'[4]Fed Funds rate'!A:A,0))</f>
        <v>0.13</v>
      </c>
      <c r="C1866">
        <v>-677.68</v>
      </c>
      <c r="D1866">
        <f>INDEX([4]Treasury!B:B,MATCH('Figure 3.F.1.Panel 2'!A1866,[4]Treasury!A:A,0))</f>
        <v>2.42</v>
      </c>
      <c r="E1866">
        <v>4.3639709675229499</v>
      </c>
    </row>
    <row r="1867" spans="1:5">
      <c r="A1867" s="7">
        <v>42179</v>
      </c>
      <c r="B1867">
        <f>INDEX('[4]Fed Funds rate'!B:B,MATCH('Figure 3.F.1.Panel 2'!A1867,'[4]Fed Funds rate'!A:A,0))</f>
        <v>0.13</v>
      </c>
      <c r="C1867">
        <v>-677.93</v>
      </c>
      <c r="D1867">
        <f>INDEX([4]Treasury!B:B,MATCH('Figure 3.F.1.Panel 2'!A1867,[4]Treasury!A:A,0))</f>
        <v>2.38</v>
      </c>
      <c r="E1867">
        <v>4.3816763574683302</v>
      </c>
    </row>
    <row r="1868" spans="1:5">
      <c r="A1868" s="7">
        <v>42180</v>
      </c>
      <c r="B1868">
        <f>INDEX('[4]Fed Funds rate'!B:B,MATCH('Figure 3.F.1.Panel 2'!A1868,'[4]Fed Funds rate'!A:A,0))</f>
        <v>0.13</v>
      </c>
      <c r="C1868">
        <v>-676.62</v>
      </c>
      <c r="D1868">
        <f>INDEX([4]Treasury!B:B,MATCH('Figure 3.F.1.Panel 2'!A1868,[4]Treasury!A:A,0))</f>
        <v>2.4</v>
      </c>
      <c r="E1868">
        <v>4.1690764566429799</v>
      </c>
    </row>
    <row r="1869" spans="1:5">
      <c r="A1869" s="7">
        <v>42181</v>
      </c>
      <c r="B1869">
        <f>INDEX('[4]Fed Funds rate'!B:B,MATCH('Figure 3.F.1.Panel 2'!A1869,'[4]Fed Funds rate'!A:A,0))</f>
        <v>0.13</v>
      </c>
      <c r="C1869">
        <v>-675.03</v>
      </c>
      <c r="D1869">
        <f>INDEX([4]Treasury!B:B,MATCH('Figure 3.F.1.Panel 2'!A1869,[4]Treasury!A:A,0))</f>
        <v>2.4900000000000002</v>
      </c>
      <c r="E1869">
        <v>3.9146313757964801</v>
      </c>
    </row>
    <row r="1870" spans="1:5">
      <c r="A1870" s="7">
        <v>42184</v>
      </c>
      <c r="B1870">
        <f>INDEX('[4]Fed Funds rate'!B:B,MATCH('Figure 3.F.1.Panel 2'!A1870,'[4]Fed Funds rate'!A:A,0))</f>
        <v>0.14000000000000001</v>
      </c>
      <c r="C1870">
        <v>-673.04</v>
      </c>
      <c r="D1870">
        <f>INDEX([4]Treasury!B:B,MATCH('Figure 3.F.1.Panel 2'!A1870,[4]Treasury!A:A,0))</f>
        <v>2.33</v>
      </c>
      <c r="E1870">
        <v>3.6002180048658299</v>
      </c>
    </row>
    <row r="1871" spans="1:5">
      <c r="A1871" s="7">
        <v>42185</v>
      </c>
      <c r="B1871">
        <f>INDEX('[4]Fed Funds rate'!B:B,MATCH('Figure 3.F.1.Panel 2'!A1871,'[4]Fed Funds rate'!A:A,0))</f>
        <v>0.08</v>
      </c>
      <c r="C1871">
        <v>-674.24</v>
      </c>
      <c r="D1871">
        <f>INDEX([4]Treasury!B:B,MATCH('Figure 3.F.1.Panel 2'!A1871,[4]Treasury!A:A,0))</f>
        <v>2.35</v>
      </c>
      <c r="E1871">
        <v>3.7591791843078601</v>
      </c>
    </row>
    <row r="1872" spans="1:5">
      <c r="A1872" s="7">
        <v>42186</v>
      </c>
      <c r="B1872">
        <f>INDEX('[4]Fed Funds rate'!B:B,MATCH('Figure 3.F.1.Panel 2'!A1872,'[4]Fed Funds rate'!A:A,0))</f>
        <v>0.13</v>
      </c>
      <c r="C1872">
        <v>-674.99</v>
      </c>
      <c r="D1872">
        <f>INDEX([4]Treasury!B:B,MATCH('Figure 3.F.1.Panel 2'!A1872,[4]Treasury!A:A,0))</f>
        <v>2.4300000000000002</v>
      </c>
      <c r="E1872">
        <v>3.85117886406726</v>
      </c>
    </row>
    <row r="1873" spans="1:5">
      <c r="A1873" s="7">
        <v>42187</v>
      </c>
      <c r="B1873">
        <f>INDEX('[4]Fed Funds rate'!B:B,MATCH('Figure 3.F.1.Panel 2'!A1873,'[4]Fed Funds rate'!A:A,0))</f>
        <v>0.13</v>
      </c>
      <c r="C1873">
        <v>-676.39</v>
      </c>
      <c r="D1873">
        <f>INDEX([4]Treasury!B:B,MATCH('Figure 3.F.1.Panel 2'!A1873,[4]Treasury!A:A,0))</f>
        <v>2.4</v>
      </c>
      <c r="E1873">
        <v>4.0392003966801404</v>
      </c>
    </row>
    <row r="1874" spans="1:5">
      <c r="A1874" s="7">
        <v>42191</v>
      </c>
      <c r="B1874">
        <f>INDEX('[4]Fed Funds rate'!B:B,MATCH('Figure 3.F.1.Panel 2'!A1874,'[4]Fed Funds rate'!A:A,0))</f>
        <v>0.13</v>
      </c>
      <c r="C1874">
        <v>-675.15</v>
      </c>
      <c r="D1874">
        <f>INDEX([4]Treasury!B:B,MATCH('Figure 3.F.1.Panel 2'!A1874,[4]Treasury!A:A,0))</f>
        <v>2.2999999999999998</v>
      </c>
      <c r="E1874">
        <v>3.8365325165983601</v>
      </c>
    </row>
    <row r="1875" spans="1:5">
      <c r="A1875" s="7">
        <v>42192</v>
      </c>
      <c r="B1875">
        <f>INDEX('[4]Fed Funds rate'!B:B,MATCH('Figure 3.F.1.Panel 2'!A1875,'[4]Fed Funds rate'!A:A,0))</f>
        <v>0.13</v>
      </c>
      <c r="C1875">
        <v>-674.86</v>
      </c>
      <c r="D1875">
        <f>INDEX([4]Treasury!B:B,MATCH('Figure 3.F.1.Panel 2'!A1875,[4]Treasury!A:A,0))</f>
        <v>2.27</v>
      </c>
      <c r="E1875">
        <v>3.7743971314181399</v>
      </c>
    </row>
    <row r="1876" spans="1:5">
      <c r="A1876" s="7">
        <v>42193</v>
      </c>
      <c r="B1876">
        <f>INDEX('[4]Fed Funds rate'!B:B,MATCH('Figure 3.F.1.Panel 2'!A1876,'[4]Fed Funds rate'!A:A,0))</f>
        <v>0.13</v>
      </c>
      <c r="C1876">
        <v>-674.24</v>
      </c>
      <c r="D1876">
        <f>INDEX([4]Treasury!B:B,MATCH('Figure 3.F.1.Panel 2'!A1876,[4]Treasury!A:A,0))</f>
        <v>2.2200000000000002</v>
      </c>
      <c r="E1876">
        <v>3.66331196255384</v>
      </c>
    </row>
    <row r="1877" spans="1:5">
      <c r="A1877" s="7">
        <v>42194</v>
      </c>
      <c r="B1877">
        <f>INDEX('[4]Fed Funds rate'!B:B,MATCH('Figure 3.F.1.Panel 2'!A1877,'[4]Fed Funds rate'!A:A,0))</f>
        <v>0.13</v>
      </c>
      <c r="C1877">
        <v>-675.59</v>
      </c>
      <c r="D1877">
        <f>INDEX([4]Treasury!B:B,MATCH('Figure 3.F.1.Panel 2'!A1877,[4]Treasury!A:A,0))</f>
        <v>2.3199999999999998</v>
      </c>
      <c r="E1877">
        <v>3.8441658872140998</v>
      </c>
    </row>
    <row r="1878" spans="1:5">
      <c r="A1878" s="7">
        <v>42195</v>
      </c>
      <c r="B1878">
        <f>INDEX('[4]Fed Funds rate'!B:B,MATCH('Figure 3.F.1.Panel 2'!A1878,'[4]Fed Funds rate'!A:A,0))</f>
        <v>0.13</v>
      </c>
      <c r="C1878">
        <v>-675.69</v>
      </c>
      <c r="D1878">
        <f>INDEX([4]Treasury!B:B,MATCH('Figure 3.F.1.Panel 2'!A1878,[4]Treasury!A:A,0))</f>
        <v>2.42</v>
      </c>
      <c r="E1878">
        <v>3.8397960431286702</v>
      </c>
    </row>
    <row r="1879" spans="1:5">
      <c r="A1879" s="7">
        <v>42198</v>
      </c>
      <c r="B1879">
        <f>INDEX('[4]Fed Funds rate'!B:B,MATCH('Figure 3.F.1.Panel 2'!A1879,'[4]Fed Funds rate'!A:A,0))</f>
        <v>0.13</v>
      </c>
      <c r="C1879">
        <v>-675.41</v>
      </c>
      <c r="D1879">
        <f>INDEX([4]Treasury!B:B,MATCH('Figure 3.F.1.Panel 2'!A1879,[4]Treasury!A:A,0))</f>
        <v>2.44</v>
      </c>
      <c r="E1879">
        <v>3.7791784125222398</v>
      </c>
    </row>
    <row r="1880" spans="1:5">
      <c r="A1880" s="7">
        <v>42199</v>
      </c>
      <c r="B1880">
        <f>INDEX('[4]Fed Funds rate'!B:B,MATCH('Figure 3.F.1.Panel 2'!A1880,'[4]Fed Funds rate'!A:A,0))</f>
        <v>0.13</v>
      </c>
      <c r="C1880">
        <v>-674.93</v>
      </c>
      <c r="D1880">
        <f>INDEX([4]Treasury!B:B,MATCH('Figure 3.F.1.Panel 2'!A1880,[4]Treasury!A:A,0))</f>
        <v>2.41</v>
      </c>
      <c r="E1880">
        <v>3.6889159875475999</v>
      </c>
    </row>
    <row r="1881" spans="1:5">
      <c r="A1881" s="7">
        <v>42200</v>
      </c>
      <c r="B1881">
        <f>INDEX('[4]Fed Funds rate'!B:B,MATCH('Figure 3.F.1.Panel 2'!A1881,'[4]Fed Funds rate'!A:A,0))</f>
        <v>0.13</v>
      </c>
      <c r="C1881">
        <v>-674.73</v>
      </c>
      <c r="D1881">
        <f>INDEX([4]Treasury!B:B,MATCH('Figure 3.F.1.Panel 2'!A1881,[4]Treasury!A:A,0))</f>
        <v>2.36</v>
      </c>
      <c r="E1881">
        <v>3.6401103826925598</v>
      </c>
    </row>
    <row r="1882" spans="1:5">
      <c r="A1882" s="7">
        <v>42201</v>
      </c>
      <c r="B1882">
        <f>INDEX('[4]Fed Funds rate'!B:B,MATCH('Figure 3.F.1.Panel 2'!A1882,'[4]Fed Funds rate'!A:A,0))</f>
        <v>0.14000000000000001</v>
      </c>
      <c r="C1882">
        <v>-676.12</v>
      </c>
      <c r="D1882">
        <f>INDEX([4]Treasury!B:B,MATCH('Figure 3.F.1.Panel 2'!A1882,[4]Treasury!A:A,0))</f>
        <v>2.36</v>
      </c>
      <c r="E1882">
        <v>3.8267389999521102</v>
      </c>
    </row>
    <row r="1883" spans="1:5">
      <c r="A1883" s="7">
        <v>42202</v>
      </c>
      <c r="B1883">
        <f>INDEX('[4]Fed Funds rate'!B:B,MATCH('Figure 3.F.1.Panel 2'!A1883,'[4]Fed Funds rate'!A:A,0))</f>
        <v>0.13</v>
      </c>
      <c r="C1883">
        <v>-676.19</v>
      </c>
      <c r="D1883">
        <f>INDEX([4]Treasury!B:B,MATCH('Figure 3.F.1.Panel 2'!A1883,[4]Treasury!A:A,0))</f>
        <v>2.34</v>
      </c>
      <c r="E1883">
        <v>3.8179245550593301</v>
      </c>
    </row>
    <row r="1884" spans="1:5">
      <c r="A1884" s="7">
        <v>42205</v>
      </c>
      <c r="B1884">
        <f>INDEX('[4]Fed Funds rate'!B:B,MATCH('Figure 3.F.1.Panel 2'!A1884,'[4]Fed Funds rate'!A:A,0))</f>
        <v>0.14000000000000001</v>
      </c>
      <c r="C1884">
        <v>-675.84</v>
      </c>
      <c r="D1884">
        <f>INDEX([4]Treasury!B:B,MATCH('Figure 3.F.1.Panel 2'!A1884,[4]Treasury!A:A,0))</f>
        <v>2.38</v>
      </c>
      <c r="E1884">
        <v>3.7469841592272801</v>
      </c>
    </row>
    <row r="1885" spans="1:5">
      <c r="A1885" s="7">
        <v>42206</v>
      </c>
      <c r="B1885">
        <f>INDEX('[4]Fed Funds rate'!B:B,MATCH('Figure 3.F.1.Panel 2'!A1885,'[4]Fed Funds rate'!A:A,0))</f>
        <v>0.13</v>
      </c>
      <c r="C1885">
        <v>-675.95</v>
      </c>
      <c r="D1885">
        <f>INDEX([4]Treasury!B:B,MATCH('Figure 3.F.1.Panel 2'!A1885,[4]Treasury!A:A,0))</f>
        <v>2.35</v>
      </c>
      <c r="E1885">
        <v>3.7440931861206002</v>
      </c>
    </row>
    <row r="1886" spans="1:5">
      <c r="A1886" s="7">
        <v>42207</v>
      </c>
      <c r="B1886">
        <f>INDEX('[4]Fed Funds rate'!B:B,MATCH('Figure 3.F.1.Panel 2'!A1886,'[4]Fed Funds rate'!A:A,0))</f>
        <v>0.13</v>
      </c>
      <c r="C1886">
        <v>-676.02</v>
      </c>
      <c r="D1886">
        <f>INDEX([4]Treasury!B:B,MATCH('Figure 3.F.1.Panel 2'!A1886,[4]Treasury!A:A,0))</f>
        <v>2.33</v>
      </c>
      <c r="E1886">
        <v>3.73528346038972</v>
      </c>
    </row>
    <row r="1887" spans="1:5">
      <c r="A1887" s="7">
        <v>42208</v>
      </c>
      <c r="B1887">
        <f>INDEX('[4]Fed Funds rate'!B:B,MATCH('Figure 3.F.1.Panel 2'!A1887,'[4]Fed Funds rate'!A:A,0))</f>
        <v>0.13</v>
      </c>
      <c r="C1887">
        <v>-674.85</v>
      </c>
      <c r="D1887">
        <f>INDEX([4]Treasury!B:B,MATCH('Figure 3.F.1.Panel 2'!A1887,[4]Treasury!A:A,0))</f>
        <v>2.2799999999999998</v>
      </c>
      <c r="E1887">
        <v>3.5428974357285998</v>
      </c>
    </row>
    <row r="1888" spans="1:5">
      <c r="A1888" s="7">
        <v>42209</v>
      </c>
      <c r="B1888">
        <f>INDEX('[4]Fed Funds rate'!B:B,MATCH('Figure 3.F.1.Panel 2'!A1888,'[4]Fed Funds rate'!A:A,0))</f>
        <v>0.13</v>
      </c>
      <c r="C1888">
        <v>-673.44</v>
      </c>
      <c r="D1888">
        <f>INDEX([4]Treasury!B:B,MATCH('Figure 3.F.1.Panel 2'!A1888,[4]Treasury!A:A,0))</f>
        <v>2.27</v>
      </c>
      <c r="E1888">
        <v>3.31457996803146</v>
      </c>
    </row>
    <row r="1889" spans="1:5">
      <c r="A1889" s="7">
        <v>42212</v>
      </c>
      <c r="B1889">
        <f>INDEX('[4]Fed Funds rate'!B:B,MATCH('Figure 3.F.1.Panel 2'!A1889,'[4]Fed Funds rate'!A:A,0))</f>
        <v>0.14000000000000001</v>
      </c>
      <c r="C1889">
        <v>-670.46</v>
      </c>
      <c r="D1889">
        <f>INDEX([4]Treasury!B:B,MATCH('Figure 3.F.1.Panel 2'!A1889,[4]Treasury!A:A,0))</f>
        <v>2.23</v>
      </c>
      <c r="E1889">
        <v>2.8519309938297899</v>
      </c>
    </row>
    <row r="1890" spans="1:5">
      <c r="A1890" s="7">
        <v>42213</v>
      </c>
      <c r="B1890">
        <f>INDEX('[4]Fed Funds rate'!B:B,MATCH('Figure 3.F.1.Panel 2'!A1890,'[4]Fed Funds rate'!A:A,0))</f>
        <v>0.14000000000000001</v>
      </c>
      <c r="C1890">
        <v>-670.81</v>
      </c>
      <c r="D1890">
        <f>INDEX([4]Treasury!B:B,MATCH('Figure 3.F.1.Panel 2'!A1890,[4]Treasury!A:A,0))</f>
        <v>2.2599999999999998</v>
      </c>
      <c r="E1890">
        <v>2.8849581744959698</v>
      </c>
    </row>
    <row r="1891" spans="1:5">
      <c r="A1891" s="7">
        <v>42214</v>
      </c>
      <c r="B1891">
        <f>INDEX('[4]Fed Funds rate'!B:B,MATCH('Figure 3.F.1.Panel 2'!A1891,'[4]Fed Funds rate'!A:A,0))</f>
        <v>0.14000000000000001</v>
      </c>
      <c r="C1891">
        <v>-673.27</v>
      </c>
      <c r="D1891">
        <f>INDEX([4]Treasury!B:B,MATCH('Figure 3.F.1.Panel 2'!A1891,[4]Treasury!A:A,0))</f>
        <v>2.29</v>
      </c>
      <c r="E1891">
        <v>3.23184676523283</v>
      </c>
    </row>
    <row r="1892" spans="1:5">
      <c r="A1892" s="7">
        <v>42215</v>
      </c>
      <c r="B1892">
        <f>INDEX('[4]Fed Funds rate'!B:B,MATCH('Figure 3.F.1.Panel 2'!A1892,'[4]Fed Funds rate'!A:A,0))</f>
        <v>0.14000000000000001</v>
      </c>
      <c r="C1892">
        <v>-675.11</v>
      </c>
      <c r="D1892">
        <f>INDEX([4]Treasury!B:B,MATCH('Figure 3.F.1.Panel 2'!A1892,[4]Treasury!A:A,0))</f>
        <v>2.2799999999999998</v>
      </c>
      <c r="E1892">
        <v>3.4856062790613498</v>
      </c>
    </row>
    <row r="1893" spans="1:5">
      <c r="A1893" s="7">
        <v>42216</v>
      </c>
      <c r="B1893">
        <f>INDEX('[4]Fed Funds rate'!B:B,MATCH('Figure 3.F.1.Panel 2'!A1893,'[4]Fed Funds rate'!A:A,0))</f>
        <v>0.08</v>
      </c>
      <c r="C1893">
        <v>-677.01</v>
      </c>
      <c r="D1893">
        <f>INDEX([4]Treasury!B:B,MATCH('Figure 3.F.1.Panel 2'!A1893,[4]Treasury!A:A,0))</f>
        <v>2.2000000000000002</v>
      </c>
      <c r="E1893">
        <v>3.7474865617922402</v>
      </c>
    </row>
    <row r="1894" spans="1:5">
      <c r="A1894" s="7">
        <v>42219</v>
      </c>
      <c r="B1894">
        <f>INDEX('[4]Fed Funds rate'!B:B,MATCH('Figure 3.F.1.Panel 2'!A1894,'[4]Fed Funds rate'!A:A,0))</f>
        <v>0.14000000000000001</v>
      </c>
      <c r="C1894">
        <v>-675.81</v>
      </c>
      <c r="D1894">
        <f>INDEX([4]Treasury!B:B,MATCH('Figure 3.F.1.Panel 2'!A1894,[4]Treasury!A:A,0))</f>
        <v>2.16</v>
      </c>
      <c r="E1894">
        <v>3.5509199805126102</v>
      </c>
    </row>
    <row r="1895" spans="1:5">
      <c r="A1895" s="7">
        <v>42220</v>
      </c>
      <c r="B1895">
        <f>INDEX('[4]Fed Funds rate'!B:B,MATCH('Figure 3.F.1.Panel 2'!A1895,'[4]Fed Funds rate'!A:A,0))</f>
        <v>0.14000000000000001</v>
      </c>
      <c r="C1895">
        <v>-675.3</v>
      </c>
      <c r="D1895">
        <f>INDEX([4]Treasury!B:B,MATCH('Figure 3.F.1.Panel 2'!A1895,[4]Treasury!A:A,0))</f>
        <v>2.23</v>
      </c>
      <c r="E1895">
        <v>3.4562678586861399</v>
      </c>
    </row>
    <row r="1896" spans="1:5">
      <c r="A1896" s="7">
        <v>42221</v>
      </c>
      <c r="B1896">
        <f>INDEX('[4]Fed Funds rate'!B:B,MATCH('Figure 3.F.1.Panel 2'!A1896,'[4]Fed Funds rate'!A:A,0))</f>
        <v>0.14000000000000001</v>
      </c>
      <c r="C1896">
        <v>-674.86</v>
      </c>
      <c r="D1896">
        <f>INDEX([4]Treasury!B:B,MATCH('Figure 3.F.1.Panel 2'!A1896,[4]Treasury!A:A,0))</f>
        <v>2.2799999999999998</v>
      </c>
      <c r="E1896">
        <v>3.3719324666641302</v>
      </c>
    </row>
    <row r="1897" spans="1:5">
      <c r="A1897" s="7">
        <v>42222</v>
      </c>
      <c r="B1897">
        <f>INDEX('[4]Fed Funds rate'!B:B,MATCH('Figure 3.F.1.Panel 2'!A1897,'[4]Fed Funds rate'!A:A,0))</f>
        <v>0.14000000000000001</v>
      </c>
      <c r="C1897">
        <v>-672.92</v>
      </c>
      <c r="D1897">
        <f>INDEX([4]Treasury!B:B,MATCH('Figure 3.F.1.Panel 2'!A1897,[4]Treasury!A:A,0))</f>
        <v>2.23</v>
      </c>
      <c r="E1897">
        <v>3.06489423306641</v>
      </c>
    </row>
    <row r="1898" spans="1:5">
      <c r="A1898" s="7">
        <v>42223</v>
      </c>
      <c r="B1898">
        <f>INDEX('[4]Fed Funds rate'!B:B,MATCH('Figure 3.F.1.Panel 2'!A1898,'[4]Fed Funds rate'!A:A,0))</f>
        <v>0.14000000000000001</v>
      </c>
      <c r="C1898">
        <v>-673.14</v>
      </c>
      <c r="D1898">
        <f>INDEX([4]Treasury!B:B,MATCH('Figure 3.F.1.Panel 2'!A1898,[4]Treasury!A:A,0))</f>
        <v>2.1800000000000002</v>
      </c>
      <c r="E1898">
        <v>3.07842570904335</v>
      </c>
    </row>
    <row r="1899" spans="1:5">
      <c r="A1899" s="7">
        <v>42226</v>
      </c>
      <c r="B1899">
        <f>INDEX('[4]Fed Funds rate'!B:B,MATCH('Figure 3.F.1.Panel 2'!A1899,'[4]Fed Funds rate'!A:A,0))</f>
        <v>0.14000000000000001</v>
      </c>
      <c r="C1899">
        <v>-672.66</v>
      </c>
      <c r="D1899">
        <f>INDEX([4]Treasury!B:B,MATCH('Figure 3.F.1.Panel 2'!A1899,[4]Treasury!A:A,0))</f>
        <v>2.2400000000000002</v>
      </c>
      <c r="E1899">
        <v>2.9879368584918198</v>
      </c>
    </row>
    <row r="1900" spans="1:5">
      <c r="A1900" s="7">
        <v>42227</v>
      </c>
      <c r="B1900">
        <f>INDEX('[4]Fed Funds rate'!B:B,MATCH('Figure 3.F.1.Panel 2'!A1900,'[4]Fed Funds rate'!A:A,0))</f>
        <v>0.15</v>
      </c>
      <c r="C1900">
        <v>-672.81</v>
      </c>
      <c r="D1900">
        <f>INDEX([4]Treasury!B:B,MATCH('Figure 3.F.1.Panel 2'!A1900,[4]Treasury!A:A,0))</f>
        <v>2.15</v>
      </c>
      <c r="E1900">
        <v>2.9910787944122599</v>
      </c>
    </row>
    <row r="1901" spans="1:5">
      <c r="A1901" s="7">
        <v>42228</v>
      </c>
      <c r="B1901">
        <f>INDEX('[4]Fed Funds rate'!B:B,MATCH('Figure 3.F.1.Panel 2'!A1901,'[4]Fed Funds rate'!A:A,0))</f>
        <v>0.15</v>
      </c>
      <c r="C1901">
        <v>-673.01</v>
      </c>
      <c r="D1901">
        <f>INDEX([4]Treasury!B:B,MATCH('Figure 3.F.1.Panel 2'!A1901,[4]Treasury!A:A,0))</f>
        <v>2.14</v>
      </c>
      <c r="E1901">
        <v>3.0016460520755501</v>
      </c>
    </row>
    <row r="1902" spans="1:5">
      <c r="A1902" s="7">
        <v>42229</v>
      </c>
      <c r="B1902">
        <f>INDEX('[4]Fed Funds rate'!B:B,MATCH('Figure 3.F.1.Panel 2'!A1902,'[4]Fed Funds rate'!A:A,0))</f>
        <v>0.15</v>
      </c>
      <c r="C1902">
        <v>-672.15</v>
      </c>
      <c r="D1902">
        <f>INDEX([4]Treasury!B:B,MATCH('Figure 3.F.1.Panel 2'!A1902,[4]Treasury!A:A,0))</f>
        <v>2.19</v>
      </c>
      <c r="E1902">
        <v>2.8546265114940699</v>
      </c>
    </row>
    <row r="1903" spans="1:5">
      <c r="A1903" s="7">
        <v>42230</v>
      </c>
      <c r="B1903">
        <f>INDEX('[4]Fed Funds rate'!B:B,MATCH('Figure 3.F.1.Panel 2'!A1903,'[4]Fed Funds rate'!A:A,0))</f>
        <v>0.14000000000000001</v>
      </c>
      <c r="C1903">
        <v>-671.6</v>
      </c>
      <c r="D1903">
        <f>INDEX([4]Treasury!B:B,MATCH('Figure 3.F.1.Panel 2'!A1903,[4]Treasury!A:A,0))</f>
        <v>2.2000000000000002</v>
      </c>
      <c r="E1903">
        <v>2.7536130549537998</v>
      </c>
    </row>
    <row r="1904" spans="1:5">
      <c r="A1904" s="7">
        <v>42233</v>
      </c>
      <c r="B1904">
        <f>INDEX('[4]Fed Funds rate'!B:B,MATCH('Figure 3.F.1.Panel 2'!A1904,'[4]Fed Funds rate'!A:A,0))</f>
        <v>0.15</v>
      </c>
      <c r="C1904">
        <v>-671.29</v>
      </c>
      <c r="D1904">
        <f>INDEX([4]Treasury!B:B,MATCH('Figure 3.F.1.Panel 2'!A1904,[4]Treasury!A:A,0))</f>
        <v>2.16</v>
      </c>
      <c r="E1904">
        <v>2.6882916904577301</v>
      </c>
    </row>
    <row r="1905" spans="1:5">
      <c r="A1905" s="7">
        <v>42234</v>
      </c>
      <c r="B1905">
        <f>INDEX('[4]Fed Funds rate'!B:B,MATCH('Figure 3.F.1.Panel 2'!A1905,'[4]Fed Funds rate'!A:A,0))</f>
        <v>0.15</v>
      </c>
      <c r="C1905">
        <v>-670.2</v>
      </c>
      <c r="D1905">
        <f>INDEX([4]Treasury!B:B,MATCH('Figure 3.F.1.Panel 2'!A1905,[4]Treasury!A:A,0))</f>
        <v>2.2000000000000002</v>
      </c>
      <c r="E1905">
        <v>2.5066342101042598</v>
      </c>
    </row>
    <row r="1906" spans="1:5">
      <c r="A1906" s="7">
        <v>42235</v>
      </c>
      <c r="B1906">
        <f>INDEX('[4]Fed Funds rate'!B:B,MATCH('Figure 3.F.1.Panel 2'!A1906,'[4]Fed Funds rate'!A:A,0))</f>
        <v>0.15</v>
      </c>
      <c r="C1906">
        <v>-668.48</v>
      </c>
      <c r="D1906">
        <f>INDEX([4]Treasury!B:B,MATCH('Figure 3.F.1.Panel 2'!A1906,[4]Treasury!A:A,0))</f>
        <v>2.12</v>
      </c>
      <c r="E1906">
        <v>2.2305136487292399</v>
      </c>
    </row>
    <row r="1907" spans="1:5">
      <c r="A1907" s="7">
        <v>42236</v>
      </c>
      <c r="B1907">
        <f>INDEX('[4]Fed Funds rate'!B:B,MATCH('Figure 3.F.1.Panel 2'!A1907,'[4]Fed Funds rate'!A:A,0))</f>
        <v>0.15</v>
      </c>
      <c r="C1907">
        <v>-666.73</v>
      </c>
      <c r="D1907">
        <f>INDEX([4]Treasury!B:B,MATCH('Figure 3.F.1.Panel 2'!A1907,[4]Treasury!A:A,0))</f>
        <v>2.09</v>
      </c>
      <c r="E1907">
        <v>1.9492322866412899</v>
      </c>
    </row>
    <row r="1908" spans="1:5">
      <c r="A1908" s="7">
        <v>42237</v>
      </c>
      <c r="B1908">
        <f>INDEX('[4]Fed Funds rate'!B:B,MATCH('Figure 3.F.1.Panel 2'!A1908,'[4]Fed Funds rate'!A:A,0))</f>
        <v>0.15</v>
      </c>
      <c r="C1908">
        <v>-665.03</v>
      </c>
      <c r="D1908">
        <f>INDEX([4]Treasury!B:B,MATCH('Figure 3.F.1.Panel 2'!A1908,[4]Treasury!A:A,0))</f>
        <v>2.0499999999999998</v>
      </c>
      <c r="E1908">
        <v>1.6747814375301</v>
      </c>
    </row>
    <row r="1909" spans="1:5">
      <c r="A1909" s="7">
        <v>42240</v>
      </c>
      <c r="B1909">
        <f>INDEX('[4]Fed Funds rate'!B:B,MATCH('Figure 3.F.1.Panel 2'!A1909,'[4]Fed Funds rate'!A:A,0))</f>
        <v>0.15</v>
      </c>
      <c r="C1909">
        <v>-658.64</v>
      </c>
      <c r="D1909">
        <f>INDEX([4]Treasury!B:B,MATCH('Figure 3.F.1.Panel 2'!A1909,[4]Treasury!A:A,0))</f>
        <v>2.0099999999999998</v>
      </c>
      <c r="E1909">
        <v>0.69012774609473104</v>
      </c>
    </row>
    <row r="1910" spans="1:5">
      <c r="A1910" s="7">
        <v>42241</v>
      </c>
      <c r="B1910">
        <f>INDEX('[4]Fed Funds rate'!B:B,MATCH('Figure 3.F.1.Panel 2'!A1910,'[4]Fed Funds rate'!A:A,0))</f>
        <v>0.15</v>
      </c>
      <c r="C1910">
        <v>-660.26</v>
      </c>
      <c r="D1910">
        <f>INDEX([4]Treasury!B:B,MATCH('Figure 3.F.1.Panel 2'!A1910,[4]Treasury!A:A,0))</f>
        <v>2.12</v>
      </c>
      <c r="E1910">
        <v>0.91663908930342997</v>
      </c>
    </row>
    <row r="1911" spans="1:5">
      <c r="A1911" s="7">
        <v>42242</v>
      </c>
      <c r="B1911">
        <f>INDEX('[4]Fed Funds rate'!B:B,MATCH('Figure 3.F.1.Panel 2'!A1911,'[4]Fed Funds rate'!A:A,0))</f>
        <v>0.14000000000000001</v>
      </c>
      <c r="C1911">
        <v>-659.35</v>
      </c>
      <c r="D1911">
        <f>INDEX([4]Treasury!B:B,MATCH('Figure 3.F.1.Panel 2'!A1911,[4]Treasury!A:A,0))</f>
        <v>2.1800000000000002</v>
      </c>
      <c r="E1911">
        <v>0.75957219540578003</v>
      </c>
    </row>
    <row r="1912" spans="1:5">
      <c r="A1912" s="7">
        <v>42243</v>
      </c>
      <c r="B1912">
        <f>INDEX('[4]Fed Funds rate'!B:B,MATCH('Figure 3.F.1.Panel 2'!A1912,'[4]Fed Funds rate'!A:A,0))</f>
        <v>0.14000000000000001</v>
      </c>
      <c r="C1912">
        <v>-667.23</v>
      </c>
      <c r="D1912">
        <f>INDEX([4]Treasury!B:B,MATCH('Figure 3.F.1.Panel 2'!A1912,[4]Treasury!A:A,0))</f>
        <v>2.1800000000000002</v>
      </c>
      <c r="E1912">
        <v>1.9284568477680699</v>
      </c>
    </row>
    <row r="1913" spans="1:5">
      <c r="A1913" s="7">
        <v>42244</v>
      </c>
      <c r="B1913">
        <f>INDEX('[4]Fed Funds rate'!B:B,MATCH('Figure 3.F.1.Panel 2'!A1913,'[4]Fed Funds rate'!A:A,0))</f>
        <v>0.14000000000000001</v>
      </c>
      <c r="C1913">
        <v>-669.22</v>
      </c>
      <c r="D1913">
        <f>INDEX([4]Treasury!B:B,MATCH('Figure 3.F.1.Panel 2'!A1913,[4]Treasury!A:A,0))</f>
        <v>2.19</v>
      </c>
      <c r="E1913">
        <v>2.2071150295133699</v>
      </c>
    </row>
    <row r="1914" spans="1:5">
      <c r="A1914" s="7">
        <v>42247</v>
      </c>
      <c r="B1914">
        <f>INDEX('[4]Fed Funds rate'!B:B,MATCH('Figure 3.F.1.Panel 2'!A1914,'[4]Fed Funds rate'!A:A,0))</f>
        <v>0.08</v>
      </c>
      <c r="C1914">
        <v>-669.73</v>
      </c>
      <c r="D1914">
        <f>INDEX([4]Treasury!B:B,MATCH('Figure 3.F.1.Panel 2'!A1914,[4]Treasury!A:A,0))</f>
        <v>2.21</v>
      </c>
      <c r="E1914">
        <v>2.2641489137772601</v>
      </c>
    </row>
    <row r="1915" spans="1:5">
      <c r="A1915" s="7">
        <v>42248</v>
      </c>
      <c r="B1915">
        <f>INDEX('[4]Fed Funds rate'!B:B,MATCH('Figure 3.F.1.Panel 2'!A1915,'[4]Fed Funds rate'!A:A,0))</f>
        <v>0.14000000000000001</v>
      </c>
      <c r="C1915">
        <v>-667.45</v>
      </c>
      <c r="D1915">
        <f>INDEX([4]Treasury!B:B,MATCH('Figure 3.F.1.Panel 2'!A1915,[4]Treasury!A:A,0))</f>
        <v>2.17</v>
      </c>
      <c r="E1915">
        <v>1.90398790680728</v>
      </c>
    </row>
    <row r="1916" spans="1:5">
      <c r="A1916" s="7">
        <v>42249</v>
      </c>
      <c r="B1916">
        <f>INDEX('[4]Fed Funds rate'!B:B,MATCH('Figure 3.F.1.Panel 2'!A1916,'[4]Fed Funds rate'!A:A,0))</f>
        <v>0.14000000000000001</v>
      </c>
      <c r="C1916">
        <v>-666.54</v>
      </c>
      <c r="D1916">
        <f>INDEX([4]Treasury!B:B,MATCH('Figure 3.F.1.Panel 2'!A1916,[4]Treasury!A:A,0))</f>
        <v>2.2000000000000002</v>
      </c>
      <c r="E1916">
        <v>1.7484112775605301</v>
      </c>
    </row>
    <row r="1917" spans="1:5">
      <c r="A1917" s="7">
        <v>42250</v>
      </c>
      <c r="B1917">
        <f>INDEX('[4]Fed Funds rate'!B:B,MATCH('Figure 3.F.1.Panel 2'!A1917,'[4]Fed Funds rate'!A:A,0))</f>
        <v>0.14000000000000001</v>
      </c>
      <c r="C1917">
        <v>-668.71</v>
      </c>
      <c r="D1917">
        <f>INDEX([4]Treasury!B:B,MATCH('Figure 3.F.1.Panel 2'!A1917,[4]Treasury!A:A,0))</f>
        <v>2.1800000000000002</v>
      </c>
      <c r="E1917">
        <v>2.0543012348205099</v>
      </c>
    </row>
    <row r="1918" spans="1:5">
      <c r="A1918" s="7">
        <v>42251</v>
      </c>
      <c r="B1918">
        <f>INDEX('[4]Fed Funds rate'!B:B,MATCH('Figure 3.F.1.Panel 2'!A1918,'[4]Fed Funds rate'!A:A,0))</f>
        <v>0.14000000000000001</v>
      </c>
      <c r="C1918">
        <v>-669.16</v>
      </c>
      <c r="D1918">
        <f>INDEX([4]Treasury!B:B,MATCH('Figure 3.F.1.Panel 2'!A1918,[4]Treasury!A:A,0))</f>
        <v>2.13</v>
      </c>
      <c r="E1918">
        <v>2.1024299601093599</v>
      </c>
    </row>
    <row r="1919" spans="1:5">
      <c r="A1919" s="7">
        <v>42255</v>
      </c>
      <c r="B1919">
        <f>INDEX('[4]Fed Funds rate'!B:B,MATCH('Figure 3.F.1.Panel 2'!A1919,'[4]Fed Funds rate'!A:A,0))</f>
        <v>0.14000000000000001</v>
      </c>
      <c r="C1919">
        <v>-668.97</v>
      </c>
      <c r="D1919">
        <f>INDEX([4]Treasury!B:B,MATCH('Figure 3.F.1.Panel 2'!A1919,[4]Treasury!A:A,0))</f>
        <v>2.2000000000000002</v>
      </c>
      <c r="E1919">
        <v>2.05489044089745</v>
      </c>
    </row>
    <row r="1920" spans="1:5">
      <c r="A1920" s="7">
        <v>42256</v>
      </c>
      <c r="B1920">
        <f>INDEX('[4]Fed Funds rate'!B:B,MATCH('Figure 3.F.1.Panel 2'!A1920,'[4]Fed Funds rate'!A:A,0))</f>
        <v>0.14000000000000001</v>
      </c>
      <c r="C1920">
        <v>-670.97</v>
      </c>
      <c r="D1920">
        <f>INDEX([4]Treasury!B:B,MATCH('Figure 3.F.1.Panel 2'!A1920,[4]Treasury!A:A,0))</f>
        <v>2.21</v>
      </c>
      <c r="E1920">
        <v>2.3342705187321799</v>
      </c>
    </row>
    <row r="1921" spans="1:5">
      <c r="A1921" s="7">
        <v>42257</v>
      </c>
      <c r="B1921">
        <f>INDEX('[4]Fed Funds rate'!B:B,MATCH('Figure 3.F.1.Panel 2'!A1921,'[4]Fed Funds rate'!A:A,0))</f>
        <v>0.14000000000000001</v>
      </c>
      <c r="C1921">
        <v>-669.65</v>
      </c>
      <c r="D1921">
        <f>INDEX([4]Treasury!B:B,MATCH('Figure 3.F.1.Panel 2'!A1921,[4]Treasury!A:A,0))</f>
        <v>2.23</v>
      </c>
      <c r="E1921">
        <v>2.1182063777317799</v>
      </c>
    </row>
    <row r="1922" spans="1:5">
      <c r="A1922" s="7">
        <v>42258</v>
      </c>
      <c r="B1922">
        <f>INDEX('[4]Fed Funds rate'!B:B,MATCH('Figure 3.F.1.Panel 2'!A1922,'[4]Fed Funds rate'!A:A,0))</f>
        <v>0.14000000000000001</v>
      </c>
      <c r="C1922">
        <v>-669.98</v>
      </c>
      <c r="D1922">
        <f>INDEX([4]Treasury!B:B,MATCH('Figure 3.F.1.Panel 2'!A1922,[4]Treasury!A:A,0))</f>
        <v>2.2000000000000002</v>
      </c>
      <c r="E1922">
        <v>2.1483341549508101</v>
      </c>
    </row>
    <row r="1923" spans="1:5">
      <c r="A1923" s="7">
        <v>42261</v>
      </c>
      <c r="B1923">
        <f>INDEX('[4]Fed Funds rate'!B:B,MATCH('Figure 3.F.1.Panel 2'!A1923,'[4]Fed Funds rate'!A:A,0))</f>
        <v>0.14000000000000001</v>
      </c>
      <c r="C1923">
        <v>-670.02</v>
      </c>
      <c r="D1923">
        <f>INDEX([4]Treasury!B:B,MATCH('Figure 3.F.1.Panel 2'!A1923,[4]Treasury!A:A,0))</f>
        <v>2.1800000000000002</v>
      </c>
      <c r="E1923">
        <v>2.1351654526737298</v>
      </c>
    </row>
    <row r="1924" spans="1:5">
      <c r="A1924" s="7">
        <v>42262</v>
      </c>
      <c r="B1924">
        <f>INDEX('[4]Fed Funds rate'!B:B,MATCH('Figure 3.F.1.Panel 2'!A1924,'[4]Fed Funds rate'!A:A,0))</f>
        <v>0.14000000000000001</v>
      </c>
      <c r="C1924">
        <v>-670.6</v>
      </c>
      <c r="D1924">
        <f>INDEX([4]Treasury!B:B,MATCH('Figure 3.F.1.Panel 2'!A1924,[4]Treasury!A:A,0))</f>
        <v>2.2799999999999998</v>
      </c>
      <c r="E1924">
        <v>2.2025544430853099</v>
      </c>
    </row>
    <row r="1925" spans="1:5">
      <c r="A1925" s="7">
        <v>42263</v>
      </c>
      <c r="B1925">
        <f>INDEX('[4]Fed Funds rate'!B:B,MATCH('Figure 3.F.1.Panel 2'!A1925,'[4]Fed Funds rate'!A:A,0))</f>
        <v>0.14000000000000001</v>
      </c>
      <c r="C1925">
        <v>-672.14</v>
      </c>
      <c r="D1925">
        <f>INDEX([4]Treasury!B:B,MATCH('Figure 3.F.1.Panel 2'!A1925,[4]Treasury!A:A,0))</f>
        <v>2.2999999999999998</v>
      </c>
      <c r="E1925">
        <v>2.4127988188158702</v>
      </c>
    </row>
    <row r="1926" spans="1:5">
      <c r="A1926" s="7">
        <v>42264</v>
      </c>
      <c r="B1926">
        <f>INDEX('[4]Fed Funds rate'!B:B,MATCH('Figure 3.F.1.Panel 2'!A1926,'[4]Fed Funds rate'!A:A,0))</f>
        <v>0.14000000000000001</v>
      </c>
      <c r="C1926">
        <v>-674.03</v>
      </c>
      <c r="D1926">
        <f>INDEX([4]Treasury!B:B,MATCH('Figure 3.F.1.Panel 2'!A1926,[4]Treasury!A:A,0))</f>
        <v>2.21</v>
      </c>
      <c r="E1926">
        <v>2.6744589042978002</v>
      </c>
    </row>
    <row r="1927" spans="1:5">
      <c r="A1927" s="7">
        <v>42265</v>
      </c>
      <c r="B1927">
        <f>INDEX('[4]Fed Funds rate'!B:B,MATCH('Figure 3.F.1.Panel 2'!A1927,'[4]Fed Funds rate'!A:A,0))</f>
        <v>0.14000000000000001</v>
      </c>
      <c r="C1927">
        <v>-677.17</v>
      </c>
      <c r="D1927">
        <f>INDEX([4]Treasury!B:B,MATCH('Figure 3.F.1.Panel 2'!A1927,[4]Treasury!A:A,0))</f>
        <v>2.13</v>
      </c>
      <c r="E1927">
        <v>3.12009577341348</v>
      </c>
    </row>
    <row r="1928" spans="1:5">
      <c r="A1928" s="7">
        <v>42268</v>
      </c>
      <c r="B1928">
        <f>INDEX('[4]Fed Funds rate'!B:B,MATCH('Figure 3.F.1.Panel 2'!A1928,'[4]Fed Funds rate'!A:A,0))</f>
        <v>0.14000000000000001</v>
      </c>
      <c r="C1928">
        <v>-674.5</v>
      </c>
      <c r="D1928">
        <f>INDEX([4]Treasury!B:B,MATCH('Figure 3.F.1.Panel 2'!A1928,[4]Treasury!A:A,0))</f>
        <v>2.2000000000000002</v>
      </c>
      <c r="E1928">
        <v>2.7058931018443602</v>
      </c>
    </row>
    <row r="1929" spans="1:5">
      <c r="A1929" s="7">
        <v>42269</v>
      </c>
      <c r="B1929">
        <f>INDEX('[4]Fed Funds rate'!B:B,MATCH('Figure 3.F.1.Panel 2'!A1929,'[4]Fed Funds rate'!A:A,0))</f>
        <v>0.14000000000000001</v>
      </c>
      <c r="C1929">
        <v>-670.55</v>
      </c>
      <c r="D1929">
        <f>INDEX([4]Treasury!B:B,MATCH('Figure 3.F.1.Panel 2'!A1929,[4]Treasury!A:A,0))</f>
        <v>2.14</v>
      </c>
      <c r="E1929">
        <v>2.0994180458331999</v>
      </c>
    </row>
    <row r="1930" spans="1:5">
      <c r="A1930" s="7">
        <v>42270</v>
      </c>
      <c r="B1930">
        <f>INDEX('[4]Fed Funds rate'!B:B,MATCH('Figure 3.F.1.Panel 2'!A1930,'[4]Fed Funds rate'!A:A,0))</f>
        <v>0.14000000000000001</v>
      </c>
      <c r="C1930">
        <v>-668.78</v>
      </c>
      <c r="D1930">
        <f>INDEX([4]Treasury!B:B,MATCH('Figure 3.F.1.Panel 2'!A1930,[4]Treasury!A:A,0))</f>
        <v>2.16</v>
      </c>
      <c r="E1930">
        <v>1.81597273253771</v>
      </c>
    </row>
    <row r="1931" spans="1:5">
      <c r="A1931" s="7">
        <v>42271</v>
      </c>
      <c r="B1931">
        <f>INDEX('[4]Fed Funds rate'!B:B,MATCH('Figure 3.F.1.Panel 2'!A1931,'[4]Fed Funds rate'!A:A,0))</f>
        <v>0.14000000000000001</v>
      </c>
      <c r="C1931">
        <v>-664.04</v>
      </c>
      <c r="D1931">
        <f>INDEX([4]Treasury!B:B,MATCH('Figure 3.F.1.Panel 2'!A1931,[4]Treasury!A:A,0))</f>
        <v>2.13</v>
      </c>
      <c r="E1931">
        <v>1.0855627017605201</v>
      </c>
    </row>
    <row r="1932" spans="1:5">
      <c r="A1932" s="7">
        <v>42272</v>
      </c>
      <c r="B1932">
        <f>INDEX('[4]Fed Funds rate'!B:B,MATCH('Figure 3.F.1.Panel 2'!A1932,'[4]Fed Funds rate'!A:A,0))</f>
        <v>0.13</v>
      </c>
      <c r="C1932">
        <v>-663.18</v>
      </c>
      <c r="D1932">
        <f>INDEX([4]Treasury!B:B,MATCH('Figure 3.F.1.Panel 2'!A1932,[4]Treasury!A:A,0))</f>
        <v>2.17</v>
      </c>
      <c r="E1932">
        <v>0.93683601032466801</v>
      </c>
    </row>
    <row r="1933" spans="1:5">
      <c r="A1933" s="7">
        <v>42275</v>
      </c>
      <c r="B1933">
        <f>INDEX('[4]Fed Funds rate'!B:B,MATCH('Figure 3.F.1.Panel 2'!A1933,'[4]Fed Funds rate'!A:A,0))</f>
        <v>0.13</v>
      </c>
      <c r="C1933">
        <v>-658.81</v>
      </c>
      <c r="D1933">
        <f>INDEX([4]Treasury!B:B,MATCH('Figure 3.F.1.Panel 2'!A1933,[4]Treasury!A:A,0))</f>
        <v>2.1</v>
      </c>
      <c r="E1933">
        <v>0.25657730923649003</v>
      </c>
    </row>
    <row r="1934" spans="1:5">
      <c r="A1934" s="7">
        <v>42276</v>
      </c>
      <c r="B1934">
        <f>INDEX('[4]Fed Funds rate'!B:B,MATCH('Figure 3.F.1.Panel 2'!A1934,'[4]Fed Funds rate'!A:A,0))</f>
        <v>0.13</v>
      </c>
      <c r="C1934">
        <v>-657.04</v>
      </c>
      <c r="D1934">
        <f>INDEX([4]Treasury!B:B,MATCH('Figure 3.F.1.Panel 2'!A1934,[4]Treasury!A:A,0))</f>
        <v>2.0499999999999998</v>
      </c>
      <c r="E1934">
        <v>-3.1581546119468798E-2</v>
      </c>
    </row>
    <row r="1935" spans="1:5">
      <c r="A1935" s="7">
        <v>42277</v>
      </c>
      <c r="B1935">
        <f>INDEX('[4]Fed Funds rate'!B:B,MATCH('Figure 3.F.1.Panel 2'!A1935,'[4]Fed Funds rate'!A:A,0))</f>
        <v>7.0000000000000007E-2</v>
      </c>
      <c r="C1935">
        <v>-660.48</v>
      </c>
      <c r="D1935">
        <f>INDEX([4]Treasury!B:B,MATCH('Figure 3.F.1.Panel 2'!A1935,[4]Treasury!A:A,0))</f>
        <v>2.06</v>
      </c>
      <c r="E1935">
        <v>0.47148249148904098</v>
      </c>
    </row>
    <row r="1936" spans="1:5">
      <c r="A1936" s="7">
        <v>42278</v>
      </c>
      <c r="B1936">
        <f>INDEX('[4]Fed Funds rate'!B:B,MATCH('Figure 3.F.1.Panel 2'!A1936,'[4]Fed Funds rate'!A:A,0))</f>
        <v>0.13</v>
      </c>
      <c r="C1936">
        <v>-663.64</v>
      </c>
      <c r="D1936">
        <f>INDEX([4]Treasury!B:B,MATCH('Figure 3.F.1.Panel 2'!A1936,[4]Treasury!A:A,0))</f>
        <v>2.0499999999999998</v>
      </c>
      <c r="E1936">
        <v>0.92965187509958003</v>
      </c>
    </row>
    <row r="1937" spans="1:5">
      <c r="A1937" s="7">
        <v>42279</v>
      </c>
      <c r="B1937">
        <f>INDEX('[4]Fed Funds rate'!B:B,MATCH('Figure 3.F.1.Panel 2'!A1937,'[4]Fed Funds rate'!A:A,0))</f>
        <v>0.13</v>
      </c>
      <c r="C1937">
        <v>-665.99</v>
      </c>
      <c r="D1937">
        <f>INDEX([4]Treasury!B:B,MATCH('Figure 3.F.1.Panel 2'!A1937,[4]Treasury!A:A,0))</f>
        <v>1.99</v>
      </c>
      <c r="E1937">
        <v>1.2640050942130701</v>
      </c>
    </row>
    <row r="1938" spans="1:5">
      <c r="A1938" s="7">
        <v>42282</v>
      </c>
      <c r="B1938">
        <f>INDEX('[4]Fed Funds rate'!B:B,MATCH('Figure 3.F.1.Panel 2'!A1938,'[4]Fed Funds rate'!A:A,0))</f>
        <v>0.13</v>
      </c>
      <c r="C1938">
        <v>-670.62</v>
      </c>
      <c r="D1938">
        <f>INDEX([4]Treasury!B:B,MATCH('Figure 3.F.1.Panel 2'!A1938,[4]Treasury!A:A,0))</f>
        <v>2.0699999999999998</v>
      </c>
      <c r="E1938">
        <v>1.93767707888048</v>
      </c>
    </row>
    <row r="1939" spans="1:5">
      <c r="A1939" s="7">
        <v>42283</v>
      </c>
      <c r="B1939">
        <f>INDEX('[4]Fed Funds rate'!B:B,MATCH('Figure 3.F.1.Panel 2'!A1939,'[4]Fed Funds rate'!A:A,0))</f>
        <v>0.13</v>
      </c>
      <c r="C1939">
        <v>-673.2</v>
      </c>
      <c r="D1939">
        <f>INDEX([4]Treasury!B:B,MATCH('Figure 3.F.1.Panel 2'!A1939,[4]Treasury!A:A,0))</f>
        <v>2.0499999999999998</v>
      </c>
      <c r="E1939">
        <v>2.30253001942333</v>
      </c>
    </row>
    <row r="1940" spans="1:5">
      <c r="A1940" s="7">
        <v>42284</v>
      </c>
      <c r="B1940">
        <f>INDEX('[4]Fed Funds rate'!B:B,MATCH('Figure 3.F.1.Panel 2'!A1940,'[4]Fed Funds rate'!A:A,0))</f>
        <v>0.13</v>
      </c>
      <c r="C1940">
        <v>-674.96</v>
      </c>
      <c r="D1940">
        <f>INDEX([4]Treasury!B:B,MATCH('Figure 3.F.1.Panel 2'!A1940,[4]Treasury!A:A,0))</f>
        <v>2.08</v>
      </c>
      <c r="E1940">
        <v>2.5444999530415</v>
      </c>
    </row>
    <row r="1941" spans="1:5">
      <c r="A1941" s="7">
        <v>42285</v>
      </c>
      <c r="B1941">
        <f>INDEX('[4]Fed Funds rate'!B:B,MATCH('Figure 3.F.1.Panel 2'!A1941,'[4]Fed Funds rate'!A:A,0))</f>
        <v>0.13</v>
      </c>
      <c r="C1941">
        <v>-674.85</v>
      </c>
      <c r="D1941">
        <f>INDEX([4]Treasury!B:B,MATCH('Figure 3.F.1.Panel 2'!A1941,[4]Treasury!A:A,0))</f>
        <v>2.12</v>
      </c>
      <c r="E1941">
        <v>2.5090752505412799</v>
      </c>
    </row>
    <row r="1942" spans="1:5">
      <c r="A1942" s="7">
        <v>42286</v>
      </c>
      <c r="B1942">
        <f>INDEX('[4]Fed Funds rate'!B:B,MATCH('Figure 3.F.1.Panel 2'!A1942,'[4]Fed Funds rate'!A:A,0))</f>
        <v>0.13</v>
      </c>
      <c r="C1942">
        <v>-677.88</v>
      </c>
      <c r="D1942">
        <f>INDEX([4]Treasury!B:B,MATCH('Figure 3.F.1.Panel 2'!A1942,[4]Treasury!A:A,0))</f>
        <v>2.12</v>
      </c>
      <c r="E1942">
        <v>2.9379335634494002</v>
      </c>
    </row>
    <row r="1943" spans="1:5">
      <c r="A1943" s="7">
        <v>42290</v>
      </c>
      <c r="B1943">
        <f>INDEX('[4]Fed Funds rate'!B:B,MATCH('Figure 3.F.1.Panel 2'!A1943,'[4]Fed Funds rate'!A:A,0))</f>
        <v>0.13</v>
      </c>
      <c r="C1943">
        <v>-676.34</v>
      </c>
      <c r="D1943">
        <f>INDEX([4]Treasury!B:B,MATCH('Figure 3.F.1.Panel 2'!A1943,[4]Treasury!A:A,0))</f>
        <v>2.06</v>
      </c>
      <c r="E1943">
        <v>2.6913715732720198</v>
      </c>
    </row>
    <row r="1944" spans="1:5">
      <c r="A1944" s="7">
        <v>42291</v>
      </c>
      <c r="B1944">
        <f>INDEX('[4]Fed Funds rate'!B:B,MATCH('Figure 3.F.1.Panel 2'!A1944,'[4]Fed Funds rate'!A:A,0))</f>
        <v>0.13</v>
      </c>
      <c r="C1944">
        <v>-677.4</v>
      </c>
      <c r="D1944">
        <f>INDEX([4]Treasury!B:B,MATCH('Figure 3.F.1.Panel 2'!A1944,[4]Treasury!A:A,0))</f>
        <v>1.99</v>
      </c>
      <c r="E1944">
        <v>2.8288508059762298</v>
      </c>
    </row>
    <row r="1945" spans="1:5">
      <c r="A1945" s="7">
        <v>42292</v>
      </c>
      <c r="B1945">
        <f>INDEX('[4]Fed Funds rate'!B:B,MATCH('Figure 3.F.1.Panel 2'!A1945,'[4]Fed Funds rate'!A:A,0))</f>
        <v>0.13</v>
      </c>
      <c r="C1945">
        <v>-680.25</v>
      </c>
      <c r="D1945">
        <f>INDEX([4]Treasury!B:B,MATCH('Figure 3.F.1.Panel 2'!A1945,[4]Treasury!A:A,0))</f>
        <v>2.04</v>
      </c>
      <c r="E1945">
        <v>3.22957125480138</v>
      </c>
    </row>
    <row r="1946" spans="1:5">
      <c r="A1946" s="7">
        <v>42293</v>
      </c>
      <c r="B1946">
        <f>INDEX('[4]Fed Funds rate'!B:B,MATCH('Figure 3.F.1.Panel 2'!A1946,'[4]Fed Funds rate'!A:A,0))</f>
        <v>0.13</v>
      </c>
      <c r="C1946">
        <v>-683.23</v>
      </c>
      <c r="D1946">
        <f>INDEX([4]Treasury!B:B,MATCH('Figure 3.F.1.Panel 2'!A1946,[4]Treasury!A:A,0))</f>
        <v>2.04</v>
      </c>
      <c r="E1946">
        <v>3.6475661694672601</v>
      </c>
    </row>
    <row r="1947" spans="1:5">
      <c r="A1947" s="7">
        <v>42296</v>
      </c>
      <c r="B1947">
        <f>INDEX('[4]Fed Funds rate'!B:B,MATCH('Figure 3.F.1.Panel 2'!A1947,'[4]Fed Funds rate'!A:A,0))</f>
        <v>0.13</v>
      </c>
      <c r="C1947">
        <v>-682.58</v>
      </c>
      <c r="D1947">
        <f>INDEX([4]Treasury!B:B,MATCH('Figure 3.F.1.Panel 2'!A1947,[4]Treasury!A:A,0))</f>
        <v>2.04</v>
      </c>
      <c r="E1947">
        <v>3.5332626861708101</v>
      </c>
    </row>
    <row r="1948" spans="1:5">
      <c r="A1948" s="7">
        <v>42297</v>
      </c>
      <c r="B1948">
        <f>INDEX('[4]Fed Funds rate'!B:B,MATCH('Figure 3.F.1.Panel 2'!A1948,'[4]Fed Funds rate'!A:A,0))</f>
        <v>0.13</v>
      </c>
      <c r="C1948">
        <v>-680.38</v>
      </c>
      <c r="D1948">
        <f>INDEX([4]Treasury!B:B,MATCH('Figure 3.F.1.Panel 2'!A1948,[4]Treasury!A:A,0))</f>
        <v>2.08</v>
      </c>
      <c r="E1948">
        <v>3.1913144632904902</v>
      </c>
    </row>
    <row r="1949" spans="1:5">
      <c r="A1949" s="7">
        <v>42298</v>
      </c>
      <c r="B1949">
        <f>INDEX('[4]Fed Funds rate'!B:B,MATCH('Figure 3.F.1.Panel 2'!A1949,'[4]Fed Funds rate'!A:A,0))</f>
        <v>0.13</v>
      </c>
      <c r="C1949">
        <v>-679.11</v>
      </c>
      <c r="D1949">
        <f>INDEX([4]Treasury!B:B,MATCH('Figure 3.F.1.Panel 2'!A1949,[4]Treasury!A:A,0))</f>
        <v>2.04</v>
      </c>
      <c r="E1949">
        <v>2.9853591948221898</v>
      </c>
    </row>
    <row r="1950" spans="1:5">
      <c r="A1950" s="7">
        <v>42299</v>
      </c>
      <c r="B1950">
        <f>INDEX('[4]Fed Funds rate'!B:B,MATCH('Figure 3.F.1.Panel 2'!A1950,'[4]Fed Funds rate'!A:A,0))</f>
        <v>0.12</v>
      </c>
      <c r="C1950">
        <v>-681.35</v>
      </c>
      <c r="D1950">
        <f>INDEX([4]Treasury!B:B,MATCH('Figure 3.F.1.Panel 2'!A1950,[4]Treasury!A:A,0))</f>
        <v>2.04</v>
      </c>
      <c r="E1950">
        <v>3.2955401395010901</v>
      </c>
    </row>
    <row r="1951" spans="1:5">
      <c r="A1951" s="7">
        <v>42300</v>
      </c>
      <c r="B1951">
        <f>INDEX('[4]Fed Funds rate'!B:B,MATCH('Figure 3.F.1.Panel 2'!A1951,'[4]Fed Funds rate'!A:A,0))</f>
        <v>0.12</v>
      </c>
      <c r="C1951">
        <v>-682.8</v>
      </c>
      <c r="D1951">
        <f>INDEX([4]Treasury!B:B,MATCH('Figure 3.F.1.Panel 2'!A1951,[4]Treasury!A:A,0))</f>
        <v>2.09</v>
      </c>
      <c r="E1951">
        <v>3.4890077840139999</v>
      </c>
    </row>
    <row r="1952" spans="1:5">
      <c r="A1952" s="7">
        <v>42303</v>
      </c>
      <c r="B1952">
        <f>INDEX('[4]Fed Funds rate'!B:B,MATCH('Figure 3.F.1.Panel 2'!A1952,'[4]Fed Funds rate'!A:A,0))</f>
        <v>0.12</v>
      </c>
      <c r="C1952">
        <v>-684.09</v>
      </c>
      <c r="D1952">
        <f>INDEX([4]Treasury!B:B,MATCH('Figure 3.F.1.Panel 2'!A1952,[4]Treasury!A:A,0))</f>
        <v>2.0699999999999998</v>
      </c>
      <c r="E1952">
        <v>3.6586391641747</v>
      </c>
    </row>
    <row r="1953" spans="1:5">
      <c r="A1953" s="7">
        <v>42304</v>
      </c>
      <c r="B1953">
        <f>INDEX('[4]Fed Funds rate'!B:B,MATCH('Figure 3.F.1.Panel 2'!A1953,'[4]Fed Funds rate'!A:A,0))</f>
        <v>0.12</v>
      </c>
      <c r="C1953">
        <v>-682.15</v>
      </c>
      <c r="D1953">
        <f>INDEX([4]Treasury!B:B,MATCH('Figure 3.F.1.Panel 2'!A1953,[4]Treasury!A:A,0))</f>
        <v>2.0499999999999998</v>
      </c>
      <c r="E1953">
        <v>3.3555302631718802</v>
      </c>
    </row>
    <row r="1954" spans="1:5">
      <c r="A1954" s="7">
        <v>42305</v>
      </c>
      <c r="B1954">
        <f>INDEX('[4]Fed Funds rate'!B:B,MATCH('Figure 3.F.1.Panel 2'!A1954,'[4]Fed Funds rate'!A:A,0))</f>
        <v>0.12</v>
      </c>
      <c r="C1954">
        <v>-683.72</v>
      </c>
      <c r="D1954">
        <f>INDEX([4]Treasury!B:B,MATCH('Figure 3.F.1.Panel 2'!A1954,[4]Treasury!A:A,0))</f>
        <v>2.1</v>
      </c>
      <c r="E1954">
        <v>3.5663035694173</v>
      </c>
    </row>
    <row r="1955" spans="1:5">
      <c r="A1955" s="7">
        <v>42306</v>
      </c>
      <c r="B1955">
        <f>INDEX('[4]Fed Funds rate'!B:B,MATCH('Figure 3.F.1.Panel 2'!A1955,'[4]Fed Funds rate'!A:A,0))</f>
        <v>0.12</v>
      </c>
      <c r="C1955">
        <v>-681.87</v>
      </c>
      <c r="D1955">
        <f>INDEX([4]Treasury!B:B,MATCH('Figure 3.F.1.Panel 2'!A1955,[4]Treasury!A:A,0))</f>
        <v>2.19</v>
      </c>
      <c r="E1955">
        <v>3.2762420516035</v>
      </c>
    </row>
    <row r="1956" spans="1:5">
      <c r="A1956" s="7">
        <v>42307</v>
      </c>
      <c r="B1956">
        <f>INDEX('[4]Fed Funds rate'!B:B,MATCH('Figure 3.F.1.Panel 2'!A1956,'[4]Fed Funds rate'!A:A,0))</f>
        <v>7.0000000000000007E-2</v>
      </c>
      <c r="C1956">
        <v>-681.34</v>
      </c>
      <c r="D1956">
        <f>INDEX([4]Treasury!B:B,MATCH('Figure 3.F.1.Panel 2'!A1956,[4]Treasury!A:A,0))</f>
        <v>2.16</v>
      </c>
      <c r="E1956">
        <v>3.1793689181992</v>
      </c>
    </row>
    <row r="1957" spans="1:5">
      <c r="A1957" s="7">
        <v>42310</v>
      </c>
      <c r="B1957">
        <f>INDEX('[4]Fed Funds rate'!B:B,MATCH('Figure 3.F.1.Panel 2'!A1957,'[4]Fed Funds rate'!A:A,0))</f>
        <v>0.12</v>
      </c>
      <c r="C1957">
        <v>-682.55</v>
      </c>
      <c r="D1957">
        <f>INDEX([4]Treasury!B:B,MATCH('Figure 3.F.1.Panel 2'!A1957,[4]Treasury!A:A,0))</f>
        <v>2.2000000000000002</v>
      </c>
      <c r="E1957">
        <v>3.3376878537679802</v>
      </c>
    </row>
    <row r="1958" spans="1:5">
      <c r="A1958" s="7">
        <v>42311</v>
      </c>
      <c r="B1958">
        <f>INDEX('[4]Fed Funds rate'!B:B,MATCH('Figure 3.F.1.Panel 2'!A1958,'[4]Fed Funds rate'!A:A,0))</f>
        <v>0.12</v>
      </c>
      <c r="C1958">
        <v>-685.83</v>
      </c>
      <c r="D1958">
        <f>INDEX([4]Treasury!B:B,MATCH('Figure 3.F.1.Panel 2'!A1958,[4]Treasury!A:A,0))</f>
        <v>2.23</v>
      </c>
      <c r="E1958">
        <v>3.7979737032699101</v>
      </c>
    </row>
    <row r="1959" spans="1:5">
      <c r="A1959" s="7">
        <v>42312</v>
      </c>
      <c r="B1959">
        <f>INDEX('[4]Fed Funds rate'!B:B,MATCH('Figure 3.F.1.Panel 2'!A1959,'[4]Fed Funds rate'!A:A,0))</f>
        <v>0.12</v>
      </c>
      <c r="C1959">
        <v>-686.31</v>
      </c>
      <c r="D1959">
        <f>INDEX([4]Treasury!B:B,MATCH('Figure 3.F.1.Panel 2'!A1959,[4]Treasury!A:A,0))</f>
        <v>2.25</v>
      </c>
      <c r="E1959">
        <v>3.84882405548796</v>
      </c>
    </row>
    <row r="1960" spans="1:5">
      <c r="A1960" s="7">
        <v>42313</v>
      </c>
      <c r="B1960">
        <f>INDEX('[4]Fed Funds rate'!B:B,MATCH('Figure 3.F.1.Panel 2'!A1960,'[4]Fed Funds rate'!A:A,0))</f>
        <v>0.12</v>
      </c>
      <c r="C1960">
        <v>-684.62</v>
      </c>
      <c r="D1960">
        <f>INDEX([4]Treasury!B:B,MATCH('Figure 3.F.1.Panel 2'!A1960,[4]Treasury!A:A,0))</f>
        <v>2.2599999999999998</v>
      </c>
      <c r="E1960">
        <v>3.5831633189258101</v>
      </c>
    </row>
    <row r="1961" spans="1:5">
      <c r="A1961" s="7">
        <v>42314</v>
      </c>
      <c r="B1961">
        <f>INDEX('[4]Fed Funds rate'!B:B,MATCH('Figure 3.F.1.Panel 2'!A1961,'[4]Fed Funds rate'!A:A,0))</f>
        <v>0.12</v>
      </c>
      <c r="C1961">
        <v>-681.25</v>
      </c>
      <c r="D1961">
        <f>INDEX([4]Treasury!B:B,MATCH('Figure 3.F.1.Panel 2'!A1961,[4]Treasury!A:A,0))</f>
        <v>2.34</v>
      </c>
      <c r="E1961">
        <v>3.0705919970146098</v>
      </c>
    </row>
    <row r="1962" spans="1:5">
      <c r="A1962" s="7">
        <v>42317</v>
      </c>
      <c r="B1962">
        <f>INDEX('[4]Fed Funds rate'!B:B,MATCH('Figure 3.F.1.Panel 2'!A1962,'[4]Fed Funds rate'!A:A,0))</f>
        <v>0.12</v>
      </c>
      <c r="C1962">
        <v>-677.81</v>
      </c>
      <c r="D1962">
        <f>INDEX([4]Treasury!B:B,MATCH('Figure 3.F.1.Panel 2'!A1962,[4]Treasury!A:A,0))</f>
        <v>2.36</v>
      </c>
      <c r="E1962">
        <v>2.5452474375600702</v>
      </c>
    </row>
    <row r="1963" spans="1:5">
      <c r="A1963" s="7">
        <v>42318</v>
      </c>
      <c r="B1963">
        <f>INDEX('[4]Fed Funds rate'!B:B,MATCH('Figure 3.F.1.Panel 2'!A1963,'[4]Fed Funds rate'!A:A,0))</f>
        <v>0.12</v>
      </c>
      <c r="C1963">
        <v>-677.96</v>
      </c>
      <c r="D1963">
        <f>INDEX([4]Treasury!B:B,MATCH('Figure 3.F.1.Panel 2'!A1963,[4]Treasury!A:A,0))</f>
        <v>2.3199999999999998</v>
      </c>
      <c r="E1963">
        <v>2.5482645643020301</v>
      </c>
    </row>
    <row r="1964" spans="1:5">
      <c r="A1964" s="7">
        <v>42320</v>
      </c>
      <c r="B1964">
        <f>INDEX('[4]Fed Funds rate'!B:B,MATCH('Figure 3.F.1.Panel 2'!A1964,'[4]Fed Funds rate'!A:A,0))</f>
        <v>0.12</v>
      </c>
      <c r="C1964">
        <v>-677.94</v>
      </c>
      <c r="D1964">
        <f>INDEX([4]Treasury!B:B,MATCH('Figure 3.F.1.Panel 2'!A1964,[4]Treasury!A:A,0))</f>
        <v>2.3199999999999998</v>
      </c>
      <c r="E1964">
        <v>2.5262046831306799</v>
      </c>
    </row>
    <row r="1965" spans="1:5">
      <c r="A1965" s="7">
        <v>42321</v>
      </c>
      <c r="B1965">
        <f>INDEX('[4]Fed Funds rate'!B:B,MATCH('Figure 3.F.1.Panel 2'!A1965,'[4]Fed Funds rate'!A:A,0))</f>
        <v>0.12</v>
      </c>
      <c r="C1965">
        <v>-676.31</v>
      </c>
      <c r="D1965">
        <f>INDEX([4]Treasury!B:B,MATCH('Figure 3.F.1.Panel 2'!A1965,[4]Treasury!A:A,0))</f>
        <v>2.2799999999999998</v>
      </c>
      <c r="E1965">
        <v>2.2663718173091598</v>
      </c>
    </row>
    <row r="1966" spans="1:5">
      <c r="A1966" s="7">
        <v>42324</v>
      </c>
      <c r="B1966">
        <f>INDEX('[4]Fed Funds rate'!B:B,MATCH('Figure 3.F.1.Panel 2'!A1966,'[4]Fed Funds rate'!A:A,0))</f>
        <v>0.13</v>
      </c>
      <c r="C1966">
        <v>-677.07</v>
      </c>
      <c r="D1966">
        <f>INDEX([4]Treasury!B:B,MATCH('Figure 3.F.1.Panel 2'!A1966,[4]Treasury!A:A,0))</f>
        <v>2.27</v>
      </c>
      <c r="E1966">
        <v>2.3595748347935301</v>
      </c>
    </row>
    <row r="1967" spans="1:5">
      <c r="A1967" s="7">
        <v>42325</v>
      </c>
      <c r="B1967">
        <f>INDEX('[4]Fed Funds rate'!B:B,MATCH('Figure 3.F.1.Panel 2'!A1967,'[4]Fed Funds rate'!A:A,0))</f>
        <v>0.13</v>
      </c>
      <c r="C1967">
        <v>-678.85</v>
      </c>
      <c r="D1967">
        <f>INDEX([4]Treasury!B:B,MATCH('Figure 3.F.1.Panel 2'!A1967,[4]Treasury!A:A,0))</f>
        <v>2.25</v>
      </c>
      <c r="E1967">
        <v>2.6030196655311699</v>
      </c>
    </row>
    <row r="1968" spans="1:5">
      <c r="A1968" s="7">
        <v>42326</v>
      </c>
      <c r="B1968">
        <f>INDEX('[4]Fed Funds rate'!B:B,MATCH('Figure 3.F.1.Panel 2'!A1968,'[4]Fed Funds rate'!A:A,0))</f>
        <v>0.12</v>
      </c>
      <c r="C1968">
        <v>-680.02</v>
      </c>
      <c r="D1968">
        <f>INDEX([4]Treasury!B:B,MATCH('Figure 3.F.1.Panel 2'!A1968,[4]Treasury!A:A,0))</f>
        <v>2.27</v>
      </c>
      <c r="E1968">
        <v>2.7561146375174901</v>
      </c>
    </row>
    <row r="1969" spans="1:5">
      <c r="A1969" s="7">
        <v>42327</v>
      </c>
      <c r="B1969">
        <f>INDEX('[4]Fed Funds rate'!B:B,MATCH('Figure 3.F.1.Panel 2'!A1969,'[4]Fed Funds rate'!A:A,0))</f>
        <v>0.12</v>
      </c>
      <c r="C1969">
        <v>-682.4</v>
      </c>
      <c r="D1969">
        <f>INDEX([4]Treasury!B:B,MATCH('Figure 3.F.1.Panel 2'!A1969,[4]Treasury!A:A,0))</f>
        <v>2.2400000000000002</v>
      </c>
      <c r="E1969">
        <v>3.0863870408930998</v>
      </c>
    </row>
    <row r="1970" spans="1:5">
      <c r="A1970" s="7">
        <v>42328</v>
      </c>
      <c r="B1970">
        <f>INDEX('[4]Fed Funds rate'!B:B,MATCH('Figure 3.F.1.Panel 2'!A1970,'[4]Fed Funds rate'!A:A,0))</f>
        <v>0.12</v>
      </c>
      <c r="C1970">
        <v>-683.85</v>
      </c>
      <c r="D1970">
        <f>INDEX([4]Treasury!B:B,MATCH('Figure 3.F.1.Panel 2'!A1970,[4]Treasury!A:A,0))</f>
        <v>2.2599999999999998</v>
      </c>
      <c r="E1970">
        <v>3.27954140128986</v>
      </c>
    </row>
    <row r="1971" spans="1:5">
      <c r="A1971" s="7">
        <v>42331</v>
      </c>
      <c r="B1971">
        <f>INDEX('[4]Fed Funds rate'!B:B,MATCH('Figure 3.F.1.Panel 2'!A1971,'[4]Fed Funds rate'!A:A,0))</f>
        <v>0.12</v>
      </c>
      <c r="C1971">
        <v>-683.94</v>
      </c>
      <c r="D1971">
        <f>INDEX([4]Treasury!B:B,MATCH('Figure 3.F.1.Panel 2'!A1971,[4]Treasury!A:A,0))</f>
        <v>2.25</v>
      </c>
      <c r="E1971">
        <v>3.2735964711644101</v>
      </c>
    </row>
    <row r="1972" spans="1:5">
      <c r="A1972" s="7">
        <v>42332</v>
      </c>
      <c r="B1972">
        <f>INDEX('[4]Fed Funds rate'!B:B,MATCH('Figure 3.F.1.Panel 2'!A1972,'[4]Fed Funds rate'!A:A,0))</f>
        <v>0.12</v>
      </c>
      <c r="C1972">
        <v>-683.98</v>
      </c>
      <c r="D1972">
        <f>INDEX([4]Treasury!B:B,MATCH('Figure 3.F.1.Panel 2'!A1972,[4]Treasury!A:A,0))</f>
        <v>2.2400000000000002</v>
      </c>
      <c r="E1972">
        <v>3.2603406309564198</v>
      </c>
    </row>
    <row r="1973" spans="1:5">
      <c r="A1973" s="7">
        <v>42333</v>
      </c>
      <c r="B1973">
        <f>INDEX('[4]Fed Funds rate'!B:B,MATCH('Figure 3.F.1.Panel 2'!A1973,'[4]Fed Funds rate'!A:A,0))</f>
        <v>0.12</v>
      </c>
      <c r="C1973">
        <v>-683.5</v>
      </c>
      <c r="D1973">
        <f>INDEX([4]Treasury!B:B,MATCH('Figure 3.F.1.Panel 2'!A1973,[4]Treasury!A:A,0))</f>
        <v>2.23</v>
      </c>
      <c r="E1973">
        <v>3.1710350786824999</v>
      </c>
    </row>
    <row r="1974" spans="1:5">
      <c r="A1974" s="7">
        <v>42335</v>
      </c>
      <c r="B1974">
        <f>INDEX('[4]Fed Funds rate'!B:B,MATCH('Figure 3.F.1.Panel 2'!A1974,'[4]Fed Funds rate'!A:A,0))</f>
        <v>0.12</v>
      </c>
      <c r="C1974">
        <v>-683.09</v>
      </c>
      <c r="D1974">
        <f>INDEX([4]Treasury!B:B,MATCH('Figure 3.F.1.Panel 2'!A1974,[4]Treasury!A:A,0))</f>
        <v>2.2200000000000002</v>
      </c>
      <c r="E1974">
        <v>3.0919289947606701</v>
      </c>
    </row>
    <row r="1975" spans="1:5">
      <c r="A1975" s="7">
        <v>42338</v>
      </c>
      <c r="B1975">
        <f>INDEX('[4]Fed Funds rate'!B:B,MATCH('Figure 3.F.1.Panel 2'!A1975,'[4]Fed Funds rate'!A:A,0))</f>
        <v>0.08</v>
      </c>
      <c r="C1975">
        <v>-680.95</v>
      </c>
      <c r="D1975">
        <f>INDEX([4]Treasury!B:B,MATCH('Figure 3.F.1.Panel 2'!A1975,[4]Treasury!A:A,0))</f>
        <v>2.21</v>
      </c>
      <c r="E1975">
        <v>2.7590529413598599</v>
      </c>
    </row>
    <row r="1976" spans="1:5">
      <c r="A1976" s="7">
        <v>42339</v>
      </c>
      <c r="B1976">
        <f>INDEX('[4]Fed Funds rate'!B:B,MATCH('Figure 3.F.1.Panel 2'!A1976,'[4]Fed Funds rate'!A:A,0))</f>
        <v>0.13</v>
      </c>
      <c r="C1976">
        <v>-680.99</v>
      </c>
      <c r="D1976">
        <f>INDEX([4]Treasury!B:B,MATCH('Figure 3.F.1.Panel 2'!A1976,[4]Treasury!A:A,0))</f>
        <v>2.15</v>
      </c>
      <c r="E1976">
        <v>2.7458256186925998</v>
      </c>
    </row>
    <row r="1977" spans="1:5">
      <c r="A1977" s="7">
        <v>42340</v>
      </c>
      <c r="B1977">
        <f>INDEX('[4]Fed Funds rate'!B:B,MATCH('Figure 3.F.1.Panel 2'!A1977,'[4]Fed Funds rate'!A:A,0))</f>
        <v>0.13</v>
      </c>
      <c r="C1977">
        <v>-680.47</v>
      </c>
      <c r="D1977">
        <f>INDEX([4]Treasury!B:B,MATCH('Figure 3.F.1.Panel 2'!A1977,[4]Treasury!A:A,0))</f>
        <v>2.1800000000000002</v>
      </c>
      <c r="E1977">
        <v>2.65033644539619</v>
      </c>
    </row>
    <row r="1978" spans="1:5">
      <c r="A1978" s="7">
        <v>42341</v>
      </c>
      <c r="B1978">
        <f>INDEX('[4]Fed Funds rate'!B:B,MATCH('Figure 3.F.1.Panel 2'!A1978,'[4]Fed Funds rate'!A:A,0))</f>
        <v>0.13</v>
      </c>
      <c r="C1978">
        <v>-676.29</v>
      </c>
      <c r="D1978">
        <f>INDEX([4]Treasury!B:B,MATCH('Figure 3.F.1.Panel 2'!A1978,[4]Treasury!A:A,0))</f>
        <v>2.33</v>
      </c>
      <c r="E1978">
        <v>2.0150607931080899</v>
      </c>
    </row>
    <row r="1979" spans="1:5">
      <c r="A1979" s="7">
        <v>42342</v>
      </c>
      <c r="B1979">
        <f>INDEX('[4]Fed Funds rate'!B:B,MATCH('Figure 3.F.1.Panel 2'!A1979,'[4]Fed Funds rate'!A:A,0))</f>
        <v>0.13</v>
      </c>
      <c r="C1979">
        <v>-676.29</v>
      </c>
      <c r="D1979">
        <f>INDEX([4]Treasury!B:B,MATCH('Figure 3.F.1.Panel 2'!A1979,[4]Treasury!A:A,0))</f>
        <v>2.2799999999999998</v>
      </c>
      <c r="E1979">
        <v>1.9959616261376101</v>
      </c>
    </row>
    <row r="1980" spans="1:5">
      <c r="A1980" s="7">
        <v>42345</v>
      </c>
      <c r="B1980">
        <f>INDEX('[4]Fed Funds rate'!B:B,MATCH('Figure 3.F.1.Panel 2'!A1980,'[4]Fed Funds rate'!A:A,0))</f>
        <v>0.13</v>
      </c>
      <c r="C1980">
        <v>-677.46</v>
      </c>
      <c r="D1980">
        <f>INDEX([4]Treasury!B:B,MATCH('Figure 3.F.1.Panel 2'!A1980,[4]Treasury!A:A,0))</f>
        <v>2.23</v>
      </c>
      <c r="E1980">
        <v>2.1497163977451201</v>
      </c>
    </row>
    <row r="1981" spans="1:5">
      <c r="A1981" s="7">
        <v>42346</v>
      </c>
      <c r="B1981">
        <f>INDEX('[4]Fed Funds rate'!B:B,MATCH('Figure 3.F.1.Panel 2'!A1981,'[4]Fed Funds rate'!A:A,0))</f>
        <v>0.13</v>
      </c>
      <c r="C1981">
        <v>-675.86</v>
      </c>
      <c r="D1981">
        <f>INDEX([4]Treasury!B:B,MATCH('Figure 3.F.1.Panel 2'!A1981,[4]Treasury!A:A,0))</f>
        <v>2.2400000000000002</v>
      </c>
      <c r="E1981">
        <v>1.89416300895186</v>
      </c>
    </row>
    <row r="1982" spans="1:5">
      <c r="A1982" s="7">
        <v>42347</v>
      </c>
      <c r="B1982">
        <f>INDEX('[4]Fed Funds rate'!B:B,MATCH('Figure 3.F.1.Panel 2'!A1982,'[4]Fed Funds rate'!A:A,0))</f>
        <v>0.14000000000000001</v>
      </c>
      <c r="C1982">
        <v>-677.95</v>
      </c>
      <c r="D1982">
        <f>INDEX([4]Treasury!B:B,MATCH('Figure 3.F.1.Panel 2'!A1982,[4]Treasury!A:A,0))</f>
        <v>2.2200000000000002</v>
      </c>
      <c r="E1982">
        <v>2.1838244624730101</v>
      </c>
    </row>
    <row r="1983" spans="1:5">
      <c r="A1983" s="7">
        <v>42348</v>
      </c>
      <c r="B1983">
        <f>INDEX('[4]Fed Funds rate'!B:B,MATCH('Figure 3.F.1.Panel 2'!A1983,'[4]Fed Funds rate'!A:A,0))</f>
        <v>0.14000000000000001</v>
      </c>
      <c r="C1983">
        <v>-675.67</v>
      </c>
      <c r="D1983">
        <f>INDEX([4]Treasury!B:B,MATCH('Figure 3.F.1.Panel 2'!A1983,[4]Treasury!A:A,0))</f>
        <v>2.2400000000000002</v>
      </c>
      <c r="E1983">
        <v>1.8278533617755099</v>
      </c>
    </row>
    <row r="1984" spans="1:5">
      <c r="A1984" s="7">
        <v>42349</v>
      </c>
      <c r="B1984">
        <f>INDEX('[4]Fed Funds rate'!B:B,MATCH('Figure 3.F.1.Panel 2'!A1984,'[4]Fed Funds rate'!A:A,0))</f>
        <v>0.14000000000000001</v>
      </c>
      <c r="C1984">
        <v>-670.29</v>
      </c>
      <c r="D1984">
        <f>INDEX([4]Treasury!B:B,MATCH('Figure 3.F.1.Panel 2'!A1984,[4]Treasury!A:A,0))</f>
        <v>2.13</v>
      </c>
      <c r="E1984">
        <v>1.0093240837995801</v>
      </c>
    </row>
    <row r="1985" spans="1:5">
      <c r="A1985" s="7">
        <v>42352</v>
      </c>
      <c r="B1985">
        <f>INDEX('[4]Fed Funds rate'!B:B,MATCH('Figure 3.F.1.Panel 2'!A1985,'[4]Fed Funds rate'!A:A,0))</f>
        <v>0.15</v>
      </c>
      <c r="C1985">
        <v>-666.84</v>
      </c>
      <c r="D1985">
        <f>INDEX([4]Treasury!B:B,MATCH('Figure 3.F.1.Panel 2'!A1985,[4]Treasury!A:A,0))</f>
        <v>2.23</v>
      </c>
      <c r="E1985">
        <v>0.47419742913507401</v>
      </c>
    </row>
    <row r="1986" spans="1:5">
      <c r="A1986" s="7">
        <v>42353</v>
      </c>
      <c r="B1986">
        <f>INDEX('[4]Fed Funds rate'!B:B,MATCH('Figure 3.F.1.Panel 2'!A1986,'[4]Fed Funds rate'!A:A,0))</f>
        <v>0.15</v>
      </c>
      <c r="C1986">
        <v>-669.29</v>
      </c>
      <c r="D1986">
        <f>INDEX([4]Treasury!B:B,MATCH('Figure 3.F.1.Panel 2'!A1986,[4]Treasury!A:A,0))</f>
        <v>2.2799999999999998</v>
      </c>
      <c r="E1986">
        <v>0.82183442582709099</v>
      </c>
    </row>
    <row r="1987" spans="1:5">
      <c r="A1987" s="7">
        <v>42354</v>
      </c>
      <c r="B1987">
        <f>INDEX('[4]Fed Funds rate'!B:B,MATCH('Figure 3.F.1.Panel 2'!A1987,'[4]Fed Funds rate'!A:A,0))</f>
        <v>0.15</v>
      </c>
      <c r="C1987">
        <v>-668.28</v>
      </c>
      <c r="D1987">
        <f>INDEX([4]Treasury!B:B,MATCH('Figure 3.F.1.Panel 2'!A1987,[4]Treasury!A:A,0))</f>
        <v>2.2999999999999998</v>
      </c>
      <c r="E1987">
        <v>0.65172077731381195</v>
      </c>
    </row>
    <row r="1988" spans="1:5">
      <c r="A1988" s="7">
        <v>42355</v>
      </c>
      <c r="B1988">
        <f>INDEX('[4]Fed Funds rate'!B:B,MATCH('Figure 3.F.1.Panel 2'!A1988,'[4]Fed Funds rate'!A:A,0))</f>
        <v>0.37</v>
      </c>
      <c r="C1988">
        <v>-670.5</v>
      </c>
      <c r="D1988">
        <f>INDEX([4]Treasury!B:B,MATCH('Figure 3.F.1.Panel 2'!A1988,[4]Treasury!A:A,0))</f>
        <v>2.2400000000000002</v>
      </c>
      <c r="E1988">
        <v>0.96427353451042497</v>
      </c>
    </row>
    <row r="1989" spans="1:5">
      <c r="A1989" s="7">
        <v>42356</v>
      </c>
      <c r="B1989">
        <f>INDEX('[4]Fed Funds rate'!B:B,MATCH('Figure 3.F.1.Panel 2'!A1989,'[4]Fed Funds rate'!A:A,0))</f>
        <v>0.37</v>
      </c>
      <c r="C1989">
        <v>-668.72</v>
      </c>
      <c r="D1989">
        <f>INDEX([4]Treasury!B:B,MATCH('Figure 3.F.1.Panel 2'!A1989,[4]Treasury!A:A,0))</f>
        <v>2.19</v>
      </c>
      <c r="E1989">
        <v>0.67935493571394501</v>
      </c>
    </row>
    <row r="1990" spans="1:5">
      <c r="A1990" s="7">
        <v>42359</v>
      </c>
      <c r="B1990">
        <f>INDEX('[4]Fed Funds rate'!B:B,MATCH('Figure 3.F.1.Panel 2'!A1990,'[4]Fed Funds rate'!A:A,0))</f>
        <v>0.36</v>
      </c>
      <c r="C1990">
        <v>-667.71</v>
      </c>
      <c r="D1990">
        <f>INDEX([4]Treasury!B:B,MATCH('Figure 3.F.1.Panel 2'!A1990,[4]Treasury!A:A,0))</f>
        <v>2.2000000000000002</v>
      </c>
      <c r="E1990">
        <v>0.50911459502117296</v>
      </c>
    </row>
    <row r="1991" spans="1:5">
      <c r="A1991" s="7">
        <v>42360</v>
      </c>
      <c r="B1991">
        <f>INDEX('[4]Fed Funds rate'!B:B,MATCH('Figure 3.F.1.Panel 2'!A1991,'[4]Fed Funds rate'!A:A,0))</f>
        <v>0.36</v>
      </c>
      <c r="C1991">
        <v>-668.26</v>
      </c>
      <c r="D1991">
        <f>INDEX([4]Treasury!B:B,MATCH('Figure 3.F.1.Panel 2'!A1991,[4]Treasury!A:A,0))</f>
        <v>2.2400000000000002</v>
      </c>
      <c r="E1991">
        <v>0.57236113291923996</v>
      </c>
    </row>
    <row r="1992" spans="1:5">
      <c r="A1992" s="7">
        <v>42361</v>
      </c>
      <c r="B1992">
        <f>INDEX('[4]Fed Funds rate'!B:B,MATCH('Figure 3.F.1.Panel 2'!A1992,'[4]Fed Funds rate'!A:A,0))</f>
        <v>0.36</v>
      </c>
      <c r="C1992">
        <v>-669.45</v>
      </c>
      <c r="D1992">
        <f>INDEX([4]Treasury!B:B,MATCH('Figure 3.F.1.Panel 2'!A1992,[4]Treasury!A:A,0))</f>
        <v>2.27</v>
      </c>
      <c r="E1992">
        <v>0.73118723605080005</v>
      </c>
    </row>
    <row r="1993" spans="1:5">
      <c r="A1993" s="7">
        <v>42362</v>
      </c>
      <c r="B1993">
        <f>INDEX('[4]Fed Funds rate'!B:B,MATCH('Figure 3.F.1.Panel 2'!A1993,'[4]Fed Funds rate'!A:A,0))</f>
        <v>0.36</v>
      </c>
      <c r="C1993">
        <v>-669.85</v>
      </c>
      <c r="D1993">
        <f>INDEX([4]Treasury!B:B,MATCH('Figure 3.F.1.Panel 2'!A1993,[4]Treasury!A:A,0))</f>
        <v>2.25</v>
      </c>
      <c r="E1993">
        <v>0.77183070991384195</v>
      </c>
    </row>
    <row r="1994" spans="1:5">
      <c r="A1994" s="7">
        <v>42366</v>
      </c>
      <c r="B1994">
        <f>INDEX('[4]Fed Funds rate'!B:B,MATCH('Figure 3.F.1.Panel 2'!A1994,'[4]Fed Funds rate'!A:A,0))</f>
        <v>0.36</v>
      </c>
      <c r="C1994">
        <v>-669.94</v>
      </c>
      <c r="D1994">
        <f>INDEX([4]Treasury!B:B,MATCH('Figure 3.F.1.Panel 2'!A1994,[4]Treasury!A:A,0))</f>
        <v>2.2400000000000002</v>
      </c>
      <c r="E1994">
        <v>0.76617713763505402</v>
      </c>
    </row>
    <row r="1995" spans="1:5">
      <c r="A1995" s="7">
        <v>42367</v>
      </c>
      <c r="B1995">
        <f>INDEX('[4]Fed Funds rate'!B:B,MATCH('Figure 3.F.1.Panel 2'!A1995,'[4]Fed Funds rate'!A:A,0))</f>
        <v>0.36</v>
      </c>
      <c r="C1995">
        <v>-670.75</v>
      </c>
      <c r="D1995">
        <f>INDEX([4]Treasury!B:B,MATCH('Figure 3.F.1.Panel 2'!A1995,[4]Treasury!A:A,0))</f>
        <v>2.3199999999999998</v>
      </c>
      <c r="E1995">
        <v>0.86792265153701398</v>
      </c>
    </row>
    <row r="1996" spans="1:5">
      <c r="A1996" s="7">
        <v>42368</v>
      </c>
      <c r="B1996">
        <f>INDEX('[4]Fed Funds rate'!B:B,MATCH('Figure 3.F.1.Panel 2'!A1996,'[4]Fed Funds rate'!A:A,0))</f>
        <v>0.35</v>
      </c>
      <c r="C1996">
        <v>-670.75</v>
      </c>
      <c r="D1996">
        <f>INDEX([4]Treasury!B:B,MATCH('Figure 3.F.1.Panel 2'!A1996,[4]Treasury!A:A,0))</f>
        <v>2.31</v>
      </c>
      <c r="E1996">
        <v>0.84883555906230801</v>
      </c>
    </row>
    <row r="1997" spans="1:5">
      <c r="A1997" s="7">
        <v>42369</v>
      </c>
      <c r="B1997">
        <f>INDEX('[4]Fed Funds rate'!B:B,MATCH('Figure 3.F.1.Panel 2'!A1997,'[4]Fed Funds rate'!A:A,0))</f>
        <v>0.2</v>
      </c>
      <c r="C1997">
        <v>-670.71</v>
      </c>
      <c r="D1997">
        <f>INDEX([4]Treasury!B:B,MATCH('Figure 3.F.1.Panel 2'!A1997,[4]Treasury!A:A,0))</f>
        <v>2.27</v>
      </c>
      <c r="E1997">
        <v>0.82378552566126395</v>
      </c>
    </row>
    <row r="1998" spans="1:5">
      <c r="A1998" s="7">
        <v>42373</v>
      </c>
      <c r="B1998">
        <f>INDEX('[4]Fed Funds rate'!B:B,MATCH('Figure 3.F.1.Panel 2'!A1998,'[4]Fed Funds rate'!A:A,0))</f>
        <v>0.36</v>
      </c>
      <c r="C1998">
        <v>-670.29</v>
      </c>
      <c r="D1998">
        <f>INDEX([4]Treasury!B:B,MATCH('Figure 3.F.1.Panel 2'!A1998,[4]Treasury!A:A,0))</f>
        <v>2.2400000000000002</v>
      </c>
      <c r="E1998">
        <v>0.74206003138647203</v>
      </c>
    </row>
    <row r="1999" spans="1:5">
      <c r="A1999" s="7">
        <v>42374</v>
      </c>
      <c r="B1999">
        <f>INDEX('[4]Fed Funds rate'!B:B,MATCH('Figure 3.F.1.Panel 2'!A1999,'[4]Fed Funds rate'!A:A,0))</f>
        <v>0.36</v>
      </c>
      <c r="C1999">
        <v>-671.69</v>
      </c>
      <c r="D1999">
        <f>INDEX([4]Treasury!B:B,MATCH('Figure 3.F.1.Panel 2'!A1999,[4]Treasury!A:A,0))</f>
        <v>2.25</v>
      </c>
      <c r="E1999">
        <v>0.93162207127215801</v>
      </c>
    </row>
    <row r="2000" spans="1:5">
      <c r="A2000" s="7">
        <v>42375</v>
      </c>
      <c r="B2000">
        <f>INDEX('[4]Fed Funds rate'!B:B,MATCH('Figure 3.F.1.Panel 2'!A2000,'[4]Fed Funds rate'!A:A,0))</f>
        <v>0.36</v>
      </c>
      <c r="C2000">
        <v>-671.22</v>
      </c>
      <c r="D2000">
        <f>INDEX([4]Treasury!B:B,MATCH('Figure 3.F.1.Panel 2'!A2000,[4]Treasury!A:A,0))</f>
        <v>2.1800000000000002</v>
      </c>
      <c r="E2000">
        <v>0.84254057386010495</v>
      </c>
    </row>
    <row r="2001" spans="1:5">
      <c r="A2001" s="7">
        <v>42376</v>
      </c>
      <c r="B2001">
        <f>INDEX('[4]Fed Funds rate'!B:B,MATCH('Figure 3.F.1.Panel 2'!A2001,'[4]Fed Funds rate'!A:A,0))</f>
        <v>0.36</v>
      </c>
      <c r="C2001">
        <v>-669.54</v>
      </c>
      <c r="D2001">
        <f>INDEX([4]Treasury!B:B,MATCH('Figure 3.F.1.Panel 2'!A2001,[4]Treasury!A:A,0))</f>
        <v>2.16</v>
      </c>
      <c r="E2001">
        <v>0.57285276874677005</v>
      </c>
    </row>
    <row r="2002" spans="1:5">
      <c r="A2002" s="7">
        <v>42377</v>
      </c>
      <c r="B2002">
        <f>INDEX('[4]Fed Funds rate'!B:B,MATCH('Figure 3.F.1.Panel 2'!A2002,'[4]Fed Funds rate'!A:A,0))</f>
        <v>0.36</v>
      </c>
      <c r="C2002">
        <v>-668.72</v>
      </c>
      <c r="D2002">
        <f>INDEX([4]Treasury!B:B,MATCH('Figure 3.F.1.Panel 2'!A2002,[4]Treasury!A:A,0))</f>
        <v>2.13</v>
      </c>
      <c r="E2002">
        <v>0.431222737093094</v>
      </c>
    </row>
    <row r="2003" spans="1:5">
      <c r="A2003" s="7">
        <v>42380</v>
      </c>
      <c r="B2003">
        <f>INDEX('[4]Fed Funds rate'!B:B,MATCH('Figure 3.F.1.Panel 2'!A2003,'[4]Fed Funds rate'!A:A,0))</f>
        <v>0.36</v>
      </c>
      <c r="C2003">
        <v>-667.01</v>
      </c>
      <c r="D2003">
        <f>INDEX([4]Treasury!B:B,MATCH('Figure 3.F.1.Panel 2'!A2003,[4]Treasury!A:A,0))</f>
        <v>2.17</v>
      </c>
      <c r="E2003">
        <v>0.156100711375984</v>
      </c>
    </row>
    <row r="2004" spans="1:5">
      <c r="A2004" s="7">
        <v>42381</v>
      </c>
      <c r="B2004">
        <f>INDEX('[4]Fed Funds rate'!B:B,MATCH('Figure 3.F.1.Panel 2'!A2004,'[4]Fed Funds rate'!A:A,0))</f>
        <v>0.36</v>
      </c>
      <c r="C2004">
        <v>-664.75</v>
      </c>
      <c r="D2004">
        <f>INDEX([4]Treasury!B:B,MATCH('Figure 3.F.1.Panel 2'!A2004,[4]Treasury!A:A,0))</f>
        <v>2.12</v>
      </c>
      <c r="E2004">
        <v>-0.20238151344517499</v>
      </c>
    </row>
    <row r="2005" spans="1:5">
      <c r="A2005" s="7">
        <v>42382</v>
      </c>
      <c r="B2005">
        <f>INDEX('[4]Fed Funds rate'!B:B,MATCH('Figure 3.F.1.Panel 2'!A2005,'[4]Fed Funds rate'!A:A,0))</f>
        <v>0.36</v>
      </c>
      <c r="C2005">
        <v>-663.32</v>
      </c>
      <c r="D2005">
        <f>INDEX([4]Treasury!B:B,MATCH('Figure 3.F.1.Panel 2'!A2005,[4]Treasury!A:A,0))</f>
        <v>2.08</v>
      </c>
      <c r="E2005">
        <v>-0.43681238667545502</v>
      </c>
    </row>
    <row r="2006" spans="1:5">
      <c r="A2006" s="7">
        <v>42383</v>
      </c>
      <c r="B2006">
        <f>INDEX('[4]Fed Funds rate'!B:B,MATCH('Figure 3.F.1.Panel 2'!A2006,'[4]Fed Funds rate'!A:A,0))</f>
        <v>0.36</v>
      </c>
      <c r="C2006">
        <v>-661.84</v>
      </c>
      <c r="D2006">
        <f>INDEX([4]Treasury!B:B,MATCH('Figure 3.F.1.Panel 2'!A2006,[4]Treasury!A:A,0))</f>
        <v>2.1</v>
      </c>
      <c r="E2006">
        <v>-0.67926171761257503</v>
      </c>
    </row>
    <row r="2007" spans="1:5">
      <c r="A2007" s="7">
        <v>42384</v>
      </c>
      <c r="B2007">
        <f>INDEX('[4]Fed Funds rate'!B:B,MATCH('Figure 3.F.1.Panel 2'!A2007,'[4]Fed Funds rate'!A:A,0))</f>
        <v>0.36</v>
      </c>
      <c r="C2007">
        <v>-657.52</v>
      </c>
      <c r="D2007">
        <f>INDEX([4]Treasury!B:B,MATCH('Figure 3.F.1.Panel 2'!A2007,[4]Treasury!A:A,0))</f>
        <v>2.0299999999999998</v>
      </c>
      <c r="E2007">
        <v>-1.3532062953149699</v>
      </c>
    </row>
    <row r="2008" spans="1:5">
      <c r="A2008" s="7">
        <v>42388</v>
      </c>
      <c r="B2008">
        <f>INDEX('[4]Fed Funds rate'!B:B,MATCH('Figure 3.F.1.Panel 2'!A2008,'[4]Fed Funds rate'!A:A,0))</f>
        <v>0.36</v>
      </c>
      <c r="C2008">
        <v>-658.45</v>
      </c>
      <c r="D2008">
        <f>INDEX([4]Treasury!B:B,MATCH('Figure 3.F.1.Panel 2'!A2008,[4]Treasury!A:A,0))</f>
        <v>2.06</v>
      </c>
      <c r="E2008">
        <v>-1.23094422620567</v>
      </c>
    </row>
    <row r="2009" spans="1:5">
      <c r="A2009" s="7">
        <v>42389</v>
      </c>
      <c r="B2009">
        <f>INDEX('[4]Fed Funds rate'!B:B,MATCH('Figure 3.F.1.Panel 2'!A2009,'[4]Fed Funds rate'!A:A,0))</f>
        <v>0.37</v>
      </c>
      <c r="C2009">
        <v>-655.11</v>
      </c>
      <c r="D2009">
        <f>INDEX([4]Treasury!B:B,MATCH('Figure 3.F.1.Panel 2'!A2009,[4]Treasury!A:A,0))</f>
        <v>2.0099999999999998</v>
      </c>
      <c r="E2009">
        <v>-1.75856484659573</v>
      </c>
    </row>
    <row r="2010" spans="1:5">
      <c r="A2010" s="7">
        <v>42390</v>
      </c>
      <c r="B2010">
        <f>INDEX('[4]Fed Funds rate'!B:B,MATCH('Figure 3.F.1.Panel 2'!A2010,'[4]Fed Funds rate'!A:A,0))</f>
        <v>0.37</v>
      </c>
      <c r="C2010">
        <v>-657.21</v>
      </c>
      <c r="D2010">
        <f>INDEX([4]Treasury!B:B,MATCH('Figure 3.F.1.Panel 2'!A2010,[4]Treasury!A:A,0))</f>
        <v>2.02</v>
      </c>
      <c r="E2010">
        <v>-1.4575978219652299</v>
      </c>
    </row>
    <row r="2011" spans="1:5">
      <c r="A2011" s="7">
        <v>42391</v>
      </c>
      <c r="B2011">
        <f>INDEX('[4]Fed Funds rate'!B:B,MATCH('Figure 3.F.1.Panel 2'!A2011,'[4]Fed Funds rate'!A:A,0))</f>
        <v>0.38</v>
      </c>
      <c r="C2011">
        <v>-662.05</v>
      </c>
      <c r="D2011">
        <f>INDEX([4]Treasury!B:B,MATCH('Figure 3.F.1.Panel 2'!A2011,[4]Treasury!A:A,0))</f>
        <v>2.0699999999999998</v>
      </c>
      <c r="E2011">
        <v>-0.74292628406124095</v>
      </c>
    </row>
    <row r="2012" spans="1:5">
      <c r="A2012" s="7">
        <v>42394</v>
      </c>
      <c r="B2012">
        <f>INDEX('[4]Fed Funds rate'!B:B,MATCH('Figure 3.F.1.Panel 2'!A2012,'[4]Fed Funds rate'!A:A,0))</f>
        <v>0.38</v>
      </c>
      <c r="C2012">
        <v>-661.09</v>
      </c>
      <c r="D2012">
        <f>INDEX([4]Treasury!B:B,MATCH('Figure 3.F.1.Panel 2'!A2012,[4]Treasury!A:A,0))</f>
        <v>2.0299999999999998</v>
      </c>
      <c r="E2012">
        <v>-0.90711138850906503</v>
      </c>
    </row>
    <row r="2013" spans="1:5">
      <c r="A2013" s="7">
        <v>42395</v>
      </c>
      <c r="B2013">
        <f>INDEX('[4]Fed Funds rate'!B:B,MATCH('Figure 3.F.1.Panel 2'!A2013,'[4]Fed Funds rate'!A:A,0))</f>
        <v>0.38</v>
      </c>
      <c r="C2013">
        <v>-662.38</v>
      </c>
      <c r="D2013">
        <f>INDEX([4]Treasury!B:B,MATCH('Figure 3.F.1.Panel 2'!A2013,[4]Treasury!A:A,0))</f>
        <v>2.0099999999999998</v>
      </c>
      <c r="E2013">
        <v>-0.731244249386236</v>
      </c>
    </row>
    <row r="2014" spans="1:5">
      <c r="A2014" s="7">
        <v>42396</v>
      </c>
      <c r="B2014">
        <f>INDEX('[4]Fed Funds rate'!B:B,MATCH('Figure 3.F.1.Panel 2'!A2014,'[4]Fed Funds rate'!A:A,0))</f>
        <v>0.38</v>
      </c>
      <c r="C2014">
        <v>-664.96</v>
      </c>
      <c r="D2014">
        <f>INDEX([4]Treasury!B:B,MATCH('Figure 3.F.1.Panel 2'!A2014,[4]Treasury!A:A,0))</f>
        <v>2.02</v>
      </c>
      <c r="E2014">
        <v>-0.361570635556972</v>
      </c>
    </row>
    <row r="2015" spans="1:5">
      <c r="A2015" s="7">
        <v>42397</v>
      </c>
      <c r="B2015">
        <f>INDEX('[4]Fed Funds rate'!B:B,MATCH('Figure 3.F.1.Panel 2'!A2015,'[4]Fed Funds rate'!A:A,0))</f>
        <v>0.38</v>
      </c>
      <c r="C2015">
        <v>-667.62</v>
      </c>
      <c r="D2015">
        <f>INDEX([4]Treasury!B:B,MATCH('Figure 3.F.1.Panel 2'!A2015,[4]Treasury!A:A,0))</f>
        <v>2</v>
      </c>
      <c r="E2015">
        <v>1.8581873046627999E-2</v>
      </c>
    </row>
    <row r="2016" spans="1:5">
      <c r="A2016" s="7">
        <v>42398</v>
      </c>
      <c r="B2016">
        <f>INDEX('[4]Fed Funds rate'!B:B,MATCH('Figure 3.F.1.Panel 2'!A2016,'[4]Fed Funds rate'!A:A,0))</f>
        <v>0.28999999999999998</v>
      </c>
      <c r="C2016">
        <v>-669.38</v>
      </c>
      <c r="D2016">
        <f>INDEX([4]Treasury!B:B,MATCH('Figure 3.F.1.Panel 2'!A2016,[4]Treasury!A:A,0))</f>
        <v>1.94</v>
      </c>
      <c r="E2016">
        <v>0.26278514342050102</v>
      </c>
    </row>
    <row r="2017" spans="1:5">
      <c r="A2017" s="7">
        <v>42401</v>
      </c>
      <c r="B2017">
        <f>INDEX('[4]Fed Funds rate'!B:B,MATCH('Figure 3.F.1.Panel 2'!A2017,'[4]Fed Funds rate'!A:A,0))</f>
        <v>0.38</v>
      </c>
      <c r="C2017">
        <v>-668.14</v>
      </c>
      <c r="D2017">
        <f>INDEX([4]Treasury!B:B,MATCH('Figure 3.F.1.Panel 2'!A2017,[4]Treasury!A:A,0))</f>
        <v>1.97</v>
      </c>
      <c r="E2017">
        <v>5.8295140826544398E-2</v>
      </c>
    </row>
    <row r="2018" spans="1:5">
      <c r="A2018" s="7">
        <v>42402</v>
      </c>
      <c r="B2018">
        <f>INDEX('[4]Fed Funds rate'!B:B,MATCH('Figure 3.F.1.Panel 2'!A2018,'[4]Fed Funds rate'!A:A,0))</f>
        <v>0.38</v>
      </c>
      <c r="C2018">
        <v>-666.12</v>
      </c>
      <c r="D2018">
        <f>INDEX([4]Treasury!B:B,MATCH('Figure 3.F.1.Panel 2'!A2018,[4]Treasury!A:A,0))</f>
        <v>1.87</v>
      </c>
      <c r="E2018">
        <v>-0.26356610165407801</v>
      </c>
    </row>
    <row r="2019" spans="1:5">
      <c r="A2019" s="7">
        <v>42403</v>
      </c>
      <c r="B2019">
        <f>INDEX('[4]Fed Funds rate'!B:B,MATCH('Figure 3.F.1.Panel 2'!A2019,'[4]Fed Funds rate'!A:A,0))</f>
        <v>0.38</v>
      </c>
      <c r="C2019">
        <v>-667.33</v>
      </c>
      <c r="D2019">
        <f>INDEX([4]Treasury!B:B,MATCH('Figure 3.F.1.Panel 2'!A2019,[4]Treasury!A:A,0))</f>
        <v>1.88</v>
      </c>
      <c r="E2019">
        <v>-0.101152670116903</v>
      </c>
    </row>
    <row r="2020" spans="1:5">
      <c r="A2020" s="7">
        <v>42404</v>
      </c>
      <c r="B2020">
        <f>INDEX('[4]Fed Funds rate'!B:B,MATCH('Figure 3.F.1.Panel 2'!A2020,'[4]Fed Funds rate'!A:A,0))</f>
        <v>0.38</v>
      </c>
      <c r="C2020">
        <v>-669.07</v>
      </c>
      <c r="D2020">
        <f>INDEX([4]Treasury!B:B,MATCH('Figure 3.F.1.Panel 2'!A2020,[4]Treasury!A:A,0))</f>
        <v>1.87</v>
      </c>
      <c r="E2020">
        <v>0.14017852765164199</v>
      </c>
    </row>
    <row r="2021" spans="1:5">
      <c r="A2021" s="7">
        <v>42405</v>
      </c>
      <c r="B2021">
        <f>INDEX('[4]Fed Funds rate'!B:B,MATCH('Figure 3.F.1.Panel 2'!A2021,'[4]Fed Funds rate'!A:A,0))</f>
        <v>0.38</v>
      </c>
      <c r="C2021">
        <v>-670.18</v>
      </c>
      <c r="D2021">
        <f>INDEX([4]Treasury!B:B,MATCH('Figure 3.F.1.Panel 2'!A2021,[4]Treasury!A:A,0))</f>
        <v>1.86</v>
      </c>
      <c r="E2021">
        <v>0.28687367064935598</v>
      </c>
    </row>
    <row r="2022" spans="1:5">
      <c r="A2022" s="7">
        <v>42408</v>
      </c>
      <c r="B2022">
        <f>INDEX('[4]Fed Funds rate'!B:B,MATCH('Figure 3.F.1.Panel 2'!A2022,'[4]Fed Funds rate'!A:A,0))</f>
        <v>0.38</v>
      </c>
      <c r="C2022">
        <v>-666.78</v>
      </c>
      <c r="D2022">
        <f>INDEX([4]Treasury!B:B,MATCH('Figure 3.F.1.Panel 2'!A2022,[4]Treasury!A:A,0))</f>
        <v>1.75</v>
      </c>
      <c r="E2022">
        <v>-0.240812592506472</v>
      </c>
    </row>
    <row r="2023" spans="1:5">
      <c r="A2023" s="7">
        <v>42409</v>
      </c>
      <c r="B2023">
        <f>INDEX('[4]Fed Funds rate'!B:B,MATCH('Figure 3.F.1.Panel 2'!A2023,'[4]Fed Funds rate'!A:A,0))</f>
        <v>0.38</v>
      </c>
      <c r="C2023">
        <v>-665.37</v>
      </c>
      <c r="D2023">
        <f>INDEX([4]Treasury!B:B,MATCH('Figure 3.F.1.Panel 2'!A2023,[4]Treasury!A:A,0))</f>
        <v>1.74</v>
      </c>
      <c r="E2023">
        <v>-0.47156843665925402</v>
      </c>
    </row>
    <row r="2024" spans="1:5">
      <c r="A2024" s="7">
        <v>42410</v>
      </c>
      <c r="B2024">
        <f>INDEX('[4]Fed Funds rate'!B:B,MATCH('Figure 3.F.1.Panel 2'!A2024,'[4]Fed Funds rate'!A:A,0))</f>
        <v>0.38</v>
      </c>
      <c r="C2024">
        <v>-666.01</v>
      </c>
      <c r="D2024">
        <f>INDEX([4]Treasury!B:B,MATCH('Figure 3.F.1.Panel 2'!A2024,[4]Treasury!A:A,0))</f>
        <v>1.71</v>
      </c>
      <c r="E2024">
        <v>-0.39449476335380401</v>
      </c>
    </row>
    <row r="2025" spans="1:5">
      <c r="A2025" s="7">
        <v>42411</v>
      </c>
      <c r="B2025">
        <f>INDEX('[4]Fed Funds rate'!B:B,MATCH('Figure 3.F.1.Panel 2'!A2025,'[4]Fed Funds rate'!A:A,0))</f>
        <v>0.38</v>
      </c>
      <c r="C2025">
        <v>-663.72</v>
      </c>
      <c r="D2025">
        <f>INDEX([4]Treasury!B:B,MATCH('Figure 3.F.1.Panel 2'!A2025,[4]Treasury!A:A,0))</f>
        <v>1.63</v>
      </c>
      <c r="E2025">
        <v>-0.75799239688842501</v>
      </c>
    </row>
    <row r="2026" spans="1:5">
      <c r="A2026" s="7">
        <v>42412</v>
      </c>
      <c r="B2026">
        <f>INDEX('[4]Fed Funds rate'!B:B,MATCH('Figure 3.F.1.Panel 2'!A2026,'[4]Fed Funds rate'!A:A,0))</f>
        <v>0.38</v>
      </c>
      <c r="C2026">
        <v>-664.58</v>
      </c>
      <c r="D2026">
        <f>INDEX([4]Treasury!B:B,MATCH('Figure 3.F.1.Panel 2'!A2026,[4]Treasury!A:A,0))</f>
        <v>1.74</v>
      </c>
      <c r="E2026">
        <v>-0.64756931546946805</v>
      </c>
    </row>
    <row r="2027" spans="1:5">
      <c r="A2027" s="7">
        <v>42416</v>
      </c>
      <c r="B2027">
        <f>INDEX('[4]Fed Funds rate'!B:B,MATCH('Figure 3.F.1.Panel 2'!A2027,'[4]Fed Funds rate'!A:A,0))</f>
        <v>0.38</v>
      </c>
      <c r="C2027">
        <v>-667.08</v>
      </c>
      <c r="D2027">
        <f>INDEX([4]Treasury!B:B,MATCH('Figure 3.F.1.Panel 2'!A2027,[4]Treasury!A:A,0))</f>
        <v>1.78</v>
      </c>
      <c r="E2027">
        <v>-0.291162703156715</v>
      </c>
    </row>
    <row r="2028" spans="1:5">
      <c r="A2028" s="7">
        <v>42417</v>
      </c>
      <c r="B2028">
        <f>INDEX('[4]Fed Funds rate'!B:B,MATCH('Figure 3.F.1.Panel 2'!A2028,'[4]Fed Funds rate'!A:A,0))</f>
        <v>0.37</v>
      </c>
      <c r="C2028">
        <v>-672.14</v>
      </c>
      <c r="D2028">
        <f>INDEX([4]Treasury!B:B,MATCH('Figure 3.F.1.Panel 2'!A2028,[4]Treasury!A:A,0))</f>
        <v>1.81</v>
      </c>
      <c r="E2028">
        <v>0.445440303973896</v>
      </c>
    </row>
    <row r="2029" spans="1:5">
      <c r="A2029" s="7">
        <v>42418</v>
      </c>
      <c r="B2029">
        <f>INDEX('[4]Fed Funds rate'!B:B,MATCH('Figure 3.F.1.Panel 2'!A2029,'[4]Fed Funds rate'!A:A,0))</f>
        <v>0.38</v>
      </c>
      <c r="C2029">
        <v>-674.42</v>
      </c>
      <c r="D2029">
        <f>INDEX([4]Treasury!B:B,MATCH('Figure 3.F.1.Panel 2'!A2029,[4]Treasury!A:A,0))</f>
        <v>1.75</v>
      </c>
      <c r="E2029">
        <v>0.76501769053777402</v>
      </c>
    </row>
    <row r="2030" spans="1:5">
      <c r="A2030" s="7">
        <v>42419</v>
      </c>
      <c r="B2030">
        <f>INDEX('[4]Fed Funds rate'!B:B,MATCH('Figure 3.F.1.Panel 2'!A2030,'[4]Fed Funds rate'!A:A,0))</f>
        <v>0.38</v>
      </c>
      <c r="C2030">
        <v>-674.57</v>
      </c>
      <c r="D2030">
        <f>INDEX([4]Treasury!B:B,MATCH('Figure 3.F.1.Panel 2'!A2030,[4]Treasury!A:A,0))</f>
        <v>1.76</v>
      </c>
      <c r="E2030">
        <v>0.76819364125992695</v>
      </c>
    </row>
    <row r="2031" spans="1:5">
      <c r="A2031" s="7">
        <v>42422</v>
      </c>
      <c r="B2031">
        <f>INDEX('[4]Fed Funds rate'!B:B,MATCH('Figure 3.F.1.Panel 2'!A2031,'[4]Fed Funds rate'!A:A,0))</f>
        <v>0.38</v>
      </c>
      <c r="C2031">
        <v>-677.27</v>
      </c>
      <c r="D2031">
        <f>INDEX([4]Treasury!B:B,MATCH('Figure 3.F.1.Panel 2'!A2031,[4]Treasury!A:A,0))</f>
        <v>1.77</v>
      </c>
      <c r="E2031">
        <v>1.1485875316902801</v>
      </c>
    </row>
    <row r="2032" spans="1:5">
      <c r="A2032" s="7">
        <v>42423</v>
      </c>
      <c r="B2032">
        <f>INDEX('[4]Fed Funds rate'!B:B,MATCH('Figure 3.F.1.Panel 2'!A2032,'[4]Fed Funds rate'!A:A,0))</f>
        <v>0.38</v>
      </c>
      <c r="C2032">
        <v>-677.13</v>
      </c>
      <c r="D2032">
        <f>INDEX([4]Treasury!B:B,MATCH('Figure 3.F.1.Panel 2'!A2032,[4]Treasury!A:A,0))</f>
        <v>1.74</v>
      </c>
      <c r="E2032">
        <v>1.10885268511219</v>
      </c>
    </row>
    <row r="2033" spans="1:5">
      <c r="A2033" s="7">
        <v>42424</v>
      </c>
      <c r="B2033">
        <f>INDEX('[4]Fed Funds rate'!B:B,MATCH('Figure 3.F.1.Panel 2'!A2033,'[4]Fed Funds rate'!A:A,0))</f>
        <v>0.38</v>
      </c>
      <c r="C2033">
        <v>-677.09</v>
      </c>
      <c r="D2033">
        <f>INDEX([4]Treasury!B:B,MATCH('Figure 3.F.1.Panel 2'!A2033,[4]Treasury!A:A,0))</f>
        <v>1.75</v>
      </c>
      <c r="E2033">
        <v>1.0838844518925701</v>
      </c>
    </row>
    <row r="2034" spans="1:5">
      <c r="A2034" s="7">
        <v>42425</v>
      </c>
      <c r="B2034">
        <f>INDEX('[4]Fed Funds rate'!B:B,MATCH('Figure 3.F.1.Panel 2'!A2034,'[4]Fed Funds rate'!A:A,0))</f>
        <v>0.37</v>
      </c>
      <c r="C2034">
        <v>-679.3</v>
      </c>
      <c r="D2034">
        <f>INDEX([4]Treasury!B:B,MATCH('Figure 3.F.1.Panel 2'!A2034,[4]Treasury!A:A,0))</f>
        <v>1.71</v>
      </c>
      <c r="E2034">
        <v>1.3906896585864299</v>
      </c>
    </row>
    <row r="2035" spans="1:5">
      <c r="A2035" s="7">
        <v>42426</v>
      </c>
      <c r="B2035">
        <f>INDEX('[4]Fed Funds rate'!B:B,MATCH('Figure 3.F.1.Panel 2'!A2035,'[4]Fed Funds rate'!A:A,0))</f>
        <v>0.37</v>
      </c>
      <c r="C2035">
        <v>-681.45</v>
      </c>
      <c r="D2035">
        <f>INDEX([4]Treasury!B:B,MATCH('Figure 3.F.1.Panel 2'!A2035,[4]Treasury!A:A,0))</f>
        <v>1.76</v>
      </c>
      <c r="E2035">
        <v>1.6876327768239801</v>
      </c>
    </row>
    <row r="2036" spans="1:5">
      <c r="A2036" s="7">
        <v>42429</v>
      </c>
      <c r="B2036">
        <f>INDEX('[4]Fed Funds rate'!B:B,MATCH('Figure 3.F.1.Panel 2'!A2036,'[4]Fed Funds rate'!A:A,0))</f>
        <v>0.28999999999999998</v>
      </c>
      <c r="C2036">
        <v>-682.91</v>
      </c>
      <c r="D2036">
        <f>INDEX([4]Treasury!B:B,MATCH('Figure 3.F.1.Panel 2'!A2036,[4]Treasury!A:A,0))</f>
        <v>1.74</v>
      </c>
      <c r="E2036">
        <v>1.8825939814591901</v>
      </c>
    </row>
    <row r="2037" spans="1:5">
      <c r="A2037" s="7">
        <v>42430</v>
      </c>
      <c r="B2037">
        <f>INDEX('[4]Fed Funds rate'!B:B,MATCH('Figure 3.F.1.Panel 2'!A2037,'[4]Fed Funds rate'!A:A,0))</f>
        <v>0.36</v>
      </c>
      <c r="C2037">
        <v>-684.89</v>
      </c>
      <c r="D2037">
        <f>INDEX([4]Treasury!B:B,MATCH('Figure 3.F.1.Panel 2'!A2037,[4]Treasury!A:A,0))</f>
        <v>1.83</v>
      </c>
      <c r="E2037">
        <v>2.1530522697505599</v>
      </c>
    </row>
    <row r="2038" spans="1:5">
      <c r="A2038" s="7">
        <v>42431</v>
      </c>
      <c r="B2038">
        <f>INDEX('[4]Fed Funds rate'!B:B,MATCH('Figure 3.F.1.Panel 2'!A2038,'[4]Fed Funds rate'!A:A,0))</f>
        <v>0.37</v>
      </c>
      <c r="C2038">
        <v>-686.94</v>
      </c>
      <c r="D2038">
        <f>INDEX([4]Treasury!B:B,MATCH('Figure 3.F.1.Panel 2'!A2038,[4]Treasury!A:A,0))</f>
        <v>1.84</v>
      </c>
      <c r="E2038">
        <v>2.4328661307466701</v>
      </c>
    </row>
    <row r="2039" spans="1:5">
      <c r="A2039" s="7">
        <v>42432</v>
      </c>
      <c r="B2039">
        <f>INDEX('[4]Fed Funds rate'!B:B,MATCH('Figure 3.F.1.Panel 2'!A2039,'[4]Fed Funds rate'!A:A,0))</f>
        <v>0.37</v>
      </c>
      <c r="C2039">
        <v>-689.05</v>
      </c>
      <c r="D2039">
        <f>INDEX([4]Treasury!B:B,MATCH('Figure 3.F.1.Panel 2'!A2039,[4]Treasury!A:A,0))</f>
        <v>1.83</v>
      </c>
      <c r="E2039">
        <v>2.72049814593549</v>
      </c>
    </row>
    <row r="2040" spans="1:5">
      <c r="A2040" s="7">
        <v>42433</v>
      </c>
      <c r="B2040">
        <f>INDEX('[4]Fed Funds rate'!B:B,MATCH('Figure 3.F.1.Panel 2'!A2040,'[4]Fed Funds rate'!A:A,0))</f>
        <v>0.36</v>
      </c>
      <c r="C2040">
        <v>-690.97</v>
      </c>
      <c r="D2040">
        <f>INDEX([4]Treasury!B:B,MATCH('Figure 3.F.1.Panel 2'!A2040,[4]Treasury!A:A,0))</f>
        <v>1.88</v>
      </c>
      <c r="E2040">
        <v>2.9796993740900399</v>
      </c>
    </row>
    <row r="2041" spans="1:5">
      <c r="A2041" s="7">
        <v>42436</v>
      </c>
      <c r="B2041">
        <f>INDEX('[4]Fed Funds rate'!B:B,MATCH('Figure 3.F.1.Panel 2'!A2041,'[4]Fed Funds rate'!A:A,0))</f>
        <v>0.36</v>
      </c>
      <c r="C2041">
        <v>-690.87</v>
      </c>
      <c r="D2041">
        <f>INDEX([4]Treasury!B:B,MATCH('Figure 3.F.1.Panel 2'!A2041,[4]Treasury!A:A,0))</f>
        <v>1.91</v>
      </c>
      <c r="E2041">
        <v>2.9461708424881801</v>
      </c>
    </row>
    <row r="2042" spans="1:5">
      <c r="A2042" s="7">
        <v>42437</v>
      </c>
      <c r="B2042">
        <f>INDEX('[4]Fed Funds rate'!B:B,MATCH('Figure 3.F.1.Panel 2'!A2042,'[4]Fed Funds rate'!A:A,0))</f>
        <v>0.36</v>
      </c>
      <c r="C2042">
        <v>-690.25</v>
      </c>
      <c r="D2042">
        <f>INDEX([4]Treasury!B:B,MATCH('Figure 3.F.1.Panel 2'!A2042,[4]Treasury!A:A,0))</f>
        <v>1.83</v>
      </c>
      <c r="E2042">
        <v>2.8373342672027699</v>
      </c>
    </row>
    <row r="2043" spans="1:5">
      <c r="A2043" s="7">
        <v>42438</v>
      </c>
      <c r="B2043">
        <f>INDEX('[4]Fed Funds rate'!B:B,MATCH('Figure 3.F.1.Panel 2'!A2043,'[4]Fed Funds rate'!A:A,0))</f>
        <v>0.36</v>
      </c>
      <c r="C2043">
        <v>-692.09</v>
      </c>
      <c r="D2043">
        <f>INDEX([4]Treasury!B:B,MATCH('Figure 3.F.1.Panel 2'!A2043,[4]Treasury!A:A,0))</f>
        <v>1.9</v>
      </c>
      <c r="E2043">
        <v>3.0844960315278001</v>
      </c>
    </row>
    <row r="2044" spans="1:5">
      <c r="A2044" s="7">
        <v>42439</v>
      </c>
      <c r="B2044">
        <f>INDEX('[4]Fed Funds rate'!B:B,MATCH('Figure 3.F.1.Panel 2'!A2044,'[4]Fed Funds rate'!A:A,0))</f>
        <v>0.36</v>
      </c>
      <c r="C2044">
        <v>-692.62</v>
      </c>
      <c r="D2044">
        <f>INDEX([4]Treasury!B:B,MATCH('Figure 3.F.1.Panel 2'!A2044,[4]Treasury!A:A,0))</f>
        <v>1.93</v>
      </c>
      <c r="E2044">
        <v>3.1419934212608398</v>
      </c>
    </row>
    <row r="2045" spans="1:5">
      <c r="A2045" s="7">
        <v>42440</v>
      </c>
      <c r="B2045">
        <f>INDEX('[4]Fed Funds rate'!B:B,MATCH('Figure 3.F.1.Panel 2'!A2045,'[4]Fed Funds rate'!A:A,0))</f>
        <v>0.36</v>
      </c>
      <c r="C2045">
        <v>-694.41</v>
      </c>
      <c r="D2045">
        <f>INDEX([4]Treasury!B:B,MATCH('Figure 3.F.1.Panel 2'!A2045,[4]Treasury!A:A,0))</f>
        <v>1.98</v>
      </c>
      <c r="E2045">
        <v>3.38104678675949</v>
      </c>
    </row>
    <row r="2046" spans="1:5">
      <c r="A2046" s="7">
        <v>42443</v>
      </c>
      <c r="B2046">
        <f>INDEX('[4]Fed Funds rate'!B:B,MATCH('Figure 3.F.1.Panel 2'!A2046,'[4]Fed Funds rate'!A:A,0))</f>
        <v>0.36</v>
      </c>
      <c r="C2046">
        <v>-694.41</v>
      </c>
      <c r="D2046">
        <f>INDEX([4]Treasury!B:B,MATCH('Figure 3.F.1.Panel 2'!A2046,[4]Treasury!A:A,0))</f>
        <v>1.97</v>
      </c>
      <c r="E2046">
        <v>3.3619952731753502</v>
      </c>
    </row>
    <row r="2047" spans="1:5">
      <c r="A2047" s="7">
        <v>42444</v>
      </c>
      <c r="B2047">
        <f>INDEX('[4]Fed Funds rate'!B:B,MATCH('Figure 3.F.1.Panel 2'!A2047,'[4]Fed Funds rate'!A:A,0))</f>
        <v>0.37</v>
      </c>
      <c r="C2047">
        <v>-692.13</v>
      </c>
      <c r="D2047">
        <f>INDEX([4]Treasury!B:B,MATCH('Figure 3.F.1.Panel 2'!A2047,[4]Treasury!A:A,0))</f>
        <v>1.97</v>
      </c>
      <c r="E2047">
        <v>3.0140679803180301</v>
      </c>
    </row>
    <row r="2048" spans="1:5">
      <c r="A2048" s="7">
        <v>42445</v>
      </c>
      <c r="B2048">
        <f>INDEX('[4]Fed Funds rate'!B:B,MATCH('Figure 3.F.1.Panel 2'!A2048,'[4]Fed Funds rate'!A:A,0))</f>
        <v>0.37</v>
      </c>
      <c r="C2048">
        <v>-693.4</v>
      </c>
      <c r="D2048">
        <f>INDEX([4]Treasury!B:B,MATCH('Figure 3.F.1.Panel 2'!A2048,[4]Treasury!A:A,0))</f>
        <v>1.94</v>
      </c>
      <c r="E2048">
        <v>3.1783412924499999</v>
      </c>
    </row>
    <row r="2049" spans="1:5">
      <c r="A2049" s="7">
        <v>42446</v>
      </c>
      <c r="B2049">
        <f>INDEX('[4]Fed Funds rate'!B:B,MATCH('Figure 3.F.1.Panel 2'!A2049,'[4]Fed Funds rate'!A:A,0))</f>
        <v>0.37</v>
      </c>
      <c r="C2049">
        <v>-700.77</v>
      </c>
      <c r="D2049">
        <f>INDEX([4]Treasury!B:B,MATCH('Figure 3.F.1.Panel 2'!A2049,[4]Treasury!A:A,0))</f>
        <v>1.91</v>
      </c>
      <c r="E2049">
        <v>4.2165616402786501</v>
      </c>
    </row>
    <row r="2050" spans="1:5">
      <c r="A2050" s="7">
        <v>42447</v>
      </c>
      <c r="B2050">
        <f>INDEX('[4]Fed Funds rate'!B:B,MATCH('Figure 3.F.1.Panel 2'!A2050,'[4]Fed Funds rate'!A:A,0))</f>
        <v>0.37</v>
      </c>
      <c r="C2050">
        <v>-704.55</v>
      </c>
      <c r="D2050">
        <f>INDEX([4]Treasury!B:B,MATCH('Figure 3.F.1.Panel 2'!A2050,[4]Treasury!A:A,0))</f>
        <v>1.88</v>
      </c>
      <c r="E2050">
        <v>4.7354700426542404</v>
      </c>
    </row>
    <row r="2051" spans="1:5">
      <c r="A2051" s="7">
        <v>42450</v>
      </c>
      <c r="B2051">
        <f>INDEX('[4]Fed Funds rate'!B:B,MATCH('Figure 3.F.1.Panel 2'!A2051,'[4]Fed Funds rate'!A:A,0))</f>
        <v>0.37</v>
      </c>
      <c r="C2051">
        <v>-705.02</v>
      </c>
      <c r="D2051">
        <f>INDEX([4]Treasury!B:B,MATCH('Figure 3.F.1.Panel 2'!A2051,[4]Treasury!A:A,0))</f>
        <v>1.92</v>
      </c>
      <c r="E2051">
        <v>4.7831090986189704</v>
      </c>
    </row>
    <row r="2052" spans="1:5">
      <c r="A2052" s="7">
        <v>42451</v>
      </c>
      <c r="B2052">
        <f>INDEX('[4]Fed Funds rate'!B:B,MATCH('Figure 3.F.1.Panel 2'!A2052,'[4]Fed Funds rate'!A:A,0))</f>
        <v>0.37</v>
      </c>
      <c r="C2052">
        <v>-704.82</v>
      </c>
      <c r="D2052">
        <f>INDEX([4]Treasury!B:B,MATCH('Figure 3.F.1.Panel 2'!A2052,[4]Treasury!A:A,0))</f>
        <v>1.94</v>
      </c>
      <c r="E2052">
        <v>4.7356898469945401</v>
      </c>
    </row>
    <row r="2053" spans="1:5">
      <c r="A2053" s="7">
        <v>42452</v>
      </c>
      <c r="B2053">
        <f>INDEX('[4]Fed Funds rate'!B:B,MATCH('Figure 3.F.1.Panel 2'!A2053,'[4]Fed Funds rate'!A:A,0))</f>
        <v>0.37</v>
      </c>
      <c r="C2053">
        <v>-703.01</v>
      </c>
      <c r="D2053">
        <f>INDEX([4]Treasury!B:B,MATCH('Figure 3.F.1.Panel 2'!A2053,[4]Treasury!A:A,0))</f>
        <v>1.88</v>
      </c>
      <c r="E2053">
        <v>4.4595098618685798</v>
      </c>
    </row>
    <row r="2054" spans="1:5">
      <c r="A2054" s="7">
        <v>42453</v>
      </c>
      <c r="B2054">
        <f>INDEX('[4]Fed Funds rate'!B:B,MATCH('Figure 3.F.1.Panel 2'!A2054,'[4]Fed Funds rate'!A:A,0))</f>
        <v>0.37</v>
      </c>
      <c r="C2054">
        <v>-700.45</v>
      </c>
      <c r="D2054">
        <f>INDEX([4]Treasury!B:B,MATCH('Figure 3.F.1.Panel 2'!A2054,[4]Treasury!A:A,0))</f>
        <v>1.91</v>
      </c>
      <c r="E2054">
        <v>4.0756509680547799</v>
      </c>
    </row>
    <row r="2055" spans="1:5">
      <c r="A2055" s="7">
        <v>42457</v>
      </c>
      <c r="B2055">
        <f>INDEX('[4]Fed Funds rate'!B:B,MATCH('Figure 3.F.1.Panel 2'!A2055,'[4]Fed Funds rate'!A:A,0))</f>
        <v>0.37</v>
      </c>
      <c r="C2055">
        <v>-700.67</v>
      </c>
      <c r="D2055">
        <f>INDEX([4]Treasury!B:B,MATCH('Figure 3.F.1.Panel 2'!A2055,[4]Treasury!A:A,0))</f>
        <v>1.89</v>
      </c>
      <c r="E2055">
        <v>4.0880093178745902</v>
      </c>
    </row>
    <row r="2056" spans="1:5">
      <c r="A2056" s="7">
        <v>42458</v>
      </c>
      <c r="B2056">
        <f>INDEX('[4]Fed Funds rate'!B:B,MATCH('Figure 3.F.1.Panel 2'!A2056,'[4]Fed Funds rate'!A:A,0))</f>
        <v>0.37</v>
      </c>
      <c r="C2056">
        <v>-700.75</v>
      </c>
      <c r="D2056">
        <f>INDEX([4]Treasury!B:B,MATCH('Figure 3.F.1.Panel 2'!A2056,[4]Treasury!A:A,0))</f>
        <v>1.81</v>
      </c>
      <c r="E2056">
        <v>4.0803819230131904</v>
      </c>
    </row>
    <row r="2057" spans="1:5">
      <c r="A2057" s="7">
        <v>42459</v>
      </c>
      <c r="B2057">
        <f>INDEX('[4]Fed Funds rate'!B:B,MATCH('Figure 3.F.1.Panel 2'!A2057,'[4]Fed Funds rate'!A:A,0))</f>
        <v>0.37</v>
      </c>
      <c r="C2057">
        <v>-703.82</v>
      </c>
      <c r="D2057">
        <f>INDEX([4]Treasury!B:B,MATCH('Figure 3.F.1.Panel 2'!A2057,[4]Treasury!A:A,0))</f>
        <v>1.83</v>
      </c>
      <c r="E2057">
        <v>4.4984834100123399</v>
      </c>
    </row>
    <row r="2058" spans="1:5">
      <c r="A2058" s="7">
        <v>42460</v>
      </c>
      <c r="B2058">
        <f>INDEX('[4]Fed Funds rate'!B:B,MATCH('Figure 3.F.1.Panel 2'!A2058,'[4]Fed Funds rate'!A:A,0))</f>
        <v>0.25</v>
      </c>
      <c r="C2058">
        <v>-705.69</v>
      </c>
      <c r="D2058">
        <f>INDEX([4]Treasury!B:B,MATCH('Figure 3.F.1.Panel 2'!A2058,[4]Treasury!A:A,0))</f>
        <v>1.78</v>
      </c>
      <c r="E2058">
        <v>4.7447810428328596</v>
      </c>
    </row>
    <row r="2059" spans="1:5">
      <c r="A2059" s="7">
        <v>42461</v>
      </c>
      <c r="B2059">
        <f>INDEX('[4]Fed Funds rate'!B:B,MATCH('Figure 3.F.1.Panel 2'!A2059,'[4]Fed Funds rate'!A:A,0))</f>
        <v>0.37</v>
      </c>
      <c r="C2059">
        <v>-706.36</v>
      </c>
      <c r="D2059">
        <f>INDEX([4]Treasury!B:B,MATCH('Figure 3.F.1.Panel 2'!A2059,[4]Treasury!A:A,0))</f>
        <v>1.79</v>
      </c>
      <c r="E2059">
        <v>4.82063629210381</v>
      </c>
    </row>
    <row r="2060" spans="1:5">
      <c r="A2060" s="7">
        <v>42464</v>
      </c>
      <c r="B2060">
        <f>INDEX('[4]Fed Funds rate'!B:B,MATCH('Figure 3.F.1.Panel 2'!A2060,'[4]Fed Funds rate'!A:A,0))</f>
        <v>0.37</v>
      </c>
      <c r="C2060">
        <v>-706.24</v>
      </c>
      <c r="D2060">
        <f>INDEX([4]Treasury!B:B,MATCH('Figure 3.F.1.Panel 2'!A2060,[4]Treasury!A:A,0))</f>
        <v>1.78</v>
      </c>
      <c r="E2060">
        <v>4.7846048101647503</v>
      </c>
    </row>
    <row r="2061" spans="1:5">
      <c r="A2061" s="7">
        <v>42465</v>
      </c>
      <c r="B2061">
        <f>INDEX('[4]Fed Funds rate'!B:B,MATCH('Figure 3.F.1.Panel 2'!A2061,'[4]Fed Funds rate'!A:A,0))</f>
        <v>0.37</v>
      </c>
      <c r="C2061">
        <v>-704.67</v>
      </c>
      <c r="D2061">
        <f>INDEX([4]Treasury!B:B,MATCH('Figure 3.F.1.Panel 2'!A2061,[4]Treasury!A:A,0))</f>
        <v>1.73</v>
      </c>
      <c r="E2061">
        <v>4.54301249409456</v>
      </c>
    </row>
    <row r="2062" spans="1:5">
      <c r="A2062" s="7">
        <v>42466</v>
      </c>
      <c r="B2062">
        <f>INDEX('[4]Fed Funds rate'!B:B,MATCH('Figure 3.F.1.Panel 2'!A2062,'[4]Fed Funds rate'!A:A,0))</f>
        <v>0.37</v>
      </c>
      <c r="C2062">
        <v>-705.6</v>
      </c>
      <c r="D2062">
        <f>INDEX([4]Treasury!B:B,MATCH('Figure 3.F.1.Panel 2'!A2062,[4]Treasury!A:A,0))</f>
        <v>1.76</v>
      </c>
      <c r="E2062">
        <v>4.65586204324768</v>
      </c>
    </row>
    <row r="2063" spans="1:5">
      <c r="A2063" s="7">
        <v>42467</v>
      </c>
      <c r="B2063">
        <f>INDEX('[4]Fed Funds rate'!B:B,MATCH('Figure 3.F.1.Panel 2'!A2063,'[4]Fed Funds rate'!A:A,0))</f>
        <v>0.37</v>
      </c>
      <c r="C2063">
        <v>-704.68</v>
      </c>
      <c r="D2063">
        <f>INDEX([4]Treasury!B:B,MATCH('Figure 3.F.1.Panel 2'!A2063,[4]Treasury!A:A,0))</f>
        <v>1.7</v>
      </c>
      <c r="E2063">
        <v>4.5063520848955196</v>
      </c>
    </row>
    <row r="2064" spans="1:5">
      <c r="A2064" s="7">
        <v>42468</v>
      </c>
      <c r="B2064">
        <f>INDEX('[4]Fed Funds rate'!B:B,MATCH('Figure 3.F.1.Panel 2'!A2064,'[4]Fed Funds rate'!A:A,0))</f>
        <v>0.37</v>
      </c>
      <c r="C2064">
        <v>-705.78</v>
      </c>
      <c r="D2064">
        <f>INDEX([4]Treasury!B:B,MATCH('Figure 3.F.1.Panel 2'!A2064,[4]Treasury!A:A,0))</f>
        <v>1.72</v>
      </c>
      <c r="E2064">
        <v>4.64329091721822</v>
      </c>
    </row>
    <row r="2065" spans="1:5">
      <c r="A2065" s="7">
        <v>42471</v>
      </c>
      <c r="B2065">
        <f>INDEX('[4]Fed Funds rate'!B:B,MATCH('Figure 3.F.1.Panel 2'!A2065,'[4]Fed Funds rate'!A:A,0))</f>
        <v>0.37</v>
      </c>
      <c r="C2065">
        <v>-707.86</v>
      </c>
      <c r="D2065">
        <f>INDEX([4]Treasury!B:B,MATCH('Figure 3.F.1.Panel 2'!A2065,[4]Treasury!A:A,0))</f>
        <v>1.73</v>
      </c>
      <c r="E2065">
        <v>4.9185289313078302</v>
      </c>
    </row>
    <row r="2066" spans="1:5">
      <c r="A2066" s="7">
        <v>42472</v>
      </c>
      <c r="B2066">
        <f>INDEX('[4]Fed Funds rate'!B:B,MATCH('Figure 3.F.1.Panel 2'!A2066,'[4]Fed Funds rate'!A:A,0))</f>
        <v>0.37</v>
      </c>
      <c r="C2066">
        <v>-710.01</v>
      </c>
      <c r="D2066">
        <f>INDEX([4]Treasury!B:B,MATCH('Figure 3.F.1.Panel 2'!A2066,[4]Treasury!A:A,0))</f>
        <v>1.79</v>
      </c>
      <c r="E2066">
        <v>5.2027637174742196</v>
      </c>
    </row>
    <row r="2067" spans="1:5">
      <c r="A2067" s="7">
        <v>42473</v>
      </c>
      <c r="B2067">
        <f>INDEX('[4]Fed Funds rate'!B:B,MATCH('Figure 3.F.1.Panel 2'!A2067,'[4]Fed Funds rate'!A:A,0))</f>
        <v>0.37</v>
      </c>
      <c r="C2067">
        <v>-713.89</v>
      </c>
      <c r="D2067">
        <f>INDEX([4]Treasury!B:B,MATCH('Figure 3.F.1.Panel 2'!A2067,[4]Treasury!A:A,0))</f>
        <v>1.77</v>
      </c>
      <c r="E2067">
        <v>5.7287106156373904</v>
      </c>
    </row>
    <row r="2068" spans="1:5">
      <c r="A2068" s="7">
        <v>42474</v>
      </c>
      <c r="B2068">
        <f>INDEX('[4]Fed Funds rate'!B:B,MATCH('Figure 3.F.1.Panel 2'!A2068,'[4]Fed Funds rate'!A:A,0))</f>
        <v>0.37</v>
      </c>
      <c r="C2068">
        <v>-715.47</v>
      </c>
      <c r="D2068">
        <f>INDEX([4]Treasury!B:B,MATCH('Figure 3.F.1.Panel 2'!A2068,[4]Treasury!A:A,0))</f>
        <v>1.8</v>
      </c>
      <c r="E2068">
        <v>5.9307528417998503</v>
      </c>
    </row>
    <row r="2069" spans="1:5">
      <c r="A2069" s="7">
        <v>42475</v>
      </c>
      <c r="B2069">
        <f>INDEX('[4]Fed Funds rate'!B:B,MATCH('Figure 3.F.1.Panel 2'!A2069,'[4]Fed Funds rate'!A:A,0))</f>
        <v>0.37</v>
      </c>
      <c r="C2069">
        <v>-715.34</v>
      </c>
      <c r="D2069">
        <f>INDEX([4]Treasury!B:B,MATCH('Figure 3.F.1.Panel 2'!A2069,[4]Treasury!A:A,0))</f>
        <v>1.76</v>
      </c>
      <c r="E2069">
        <v>5.8935462010080002</v>
      </c>
    </row>
    <row r="2070" spans="1:5">
      <c r="A2070" s="7">
        <v>42478</v>
      </c>
      <c r="B2070">
        <f>INDEX('[4]Fed Funds rate'!B:B,MATCH('Figure 3.F.1.Panel 2'!A2070,'[4]Fed Funds rate'!A:A,0))</f>
        <v>0.37</v>
      </c>
      <c r="C2070">
        <v>-714.69</v>
      </c>
      <c r="D2070">
        <f>INDEX([4]Treasury!B:B,MATCH('Figure 3.F.1.Panel 2'!A2070,[4]Treasury!A:A,0))</f>
        <v>1.78</v>
      </c>
      <c r="E2070">
        <v>5.7836046088137802</v>
      </c>
    </row>
    <row r="2071" spans="1:5">
      <c r="A2071" s="7">
        <v>42479</v>
      </c>
      <c r="B2071">
        <f>INDEX('[4]Fed Funds rate'!B:B,MATCH('Figure 3.F.1.Panel 2'!A2071,'[4]Fed Funds rate'!A:A,0))</f>
        <v>0.37</v>
      </c>
      <c r="C2071">
        <v>-718.02</v>
      </c>
      <c r="D2071">
        <f>INDEX([4]Treasury!B:B,MATCH('Figure 3.F.1.Panel 2'!A2071,[4]Treasury!A:A,0))</f>
        <v>1.79</v>
      </c>
      <c r="E2071">
        <v>6.2294250770430599</v>
      </c>
    </row>
    <row r="2072" spans="1:5">
      <c r="A2072" s="7">
        <v>42480</v>
      </c>
      <c r="B2072">
        <f>INDEX('[4]Fed Funds rate'!B:B,MATCH('Figure 3.F.1.Panel 2'!A2072,'[4]Fed Funds rate'!A:A,0))</f>
        <v>0.37</v>
      </c>
      <c r="C2072">
        <v>-719.55</v>
      </c>
      <c r="D2072">
        <f>INDEX([4]Treasury!B:B,MATCH('Figure 3.F.1.Panel 2'!A2072,[4]Treasury!A:A,0))</f>
        <v>1.85</v>
      </c>
      <c r="E2072">
        <v>6.4232513819409798</v>
      </c>
    </row>
    <row r="2073" spans="1:5">
      <c r="A2073" s="7">
        <v>42481</v>
      </c>
      <c r="B2073">
        <f>INDEX('[4]Fed Funds rate'!B:B,MATCH('Figure 3.F.1.Panel 2'!A2073,'[4]Fed Funds rate'!A:A,0))</f>
        <v>0.37</v>
      </c>
      <c r="C2073">
        <v>-718.41</v>
      </c>
      <c r="D2073">
        <f>INDEX([4]Treasury!B:B,MATCH('Figure 3.F.1.Panel 2'!A2073,[4]Treasury!A:A,0))</f>
        <v>1.88</v>
      </c>
      <c r="E2073">
        <v>6.2456611296856801</v>
      </c>
    </row>
    <row r="2074" spans="1:5">
      <c r="A2074" s="7">
        <v>42482</v>
      </c>
      <c r="B2074">
        <f>INDEX('[4]Fed Funds rate'!B:B,MATCH('Figure 3.F.1.Panel 2'!A2074,'[4]Fed Funds rate'!A:A,0))</f>
        <v>0.37</v>
      </c>
      <c r="C2074">
        <v>-716.54</v>
      </c>
      <c r="D2074">
        <f>INDEX([4]Treasury!B:B,MATCH('Figure 3.F.1.Panel 2'!A2074,[4]Treasury!A:A,0))</f>
        <v>1.89</v>
      </c>
      <c r="E2074">
        <v>5.9659931745766199</v>
      </c>
    </row>
    <row r="2075" spans="1:5">
      <c r="A2075" s="7">
        <v>42485</v>
      </c>
      <c r="B2075">
        <f>INDEX('[4]Fed Funds rate'!B:B,MATCH('Figure 3.F.1.Panel 2'!A2075,'[4]Fed Funds rate'!A:A,0))</f>
        <v>0.37</v>
      </c>
      <c r="C2075">
        <v>-714.53</v>
      </c>
      <c r="D2075">
        <f>INDEX([4]Treasury!B:B,MATCH('Figure 3.F.1.Panel 2'!A2075,[4]Treasury!A:A,0))</f>
        <v>1.91</v>
      </c>
      <c r="E2075">
        <v>5.6660534641927098</v>
      </c>
    </row>
    <row r="2076" spans="1:5">
      <c r="A2076" s="7">
        <v>42486</v>
      </c>
      <c r="B2076">
        <f>INDEX('[4]Fed Funds rate'!B:B,MATCH('Figure 3.F.1.Panel 2'!A2076,'[4]Fed Funds rate'!A:A,0))</f>
        <v>0.37</v>
      </c>
      <c r="C2076">
        <v>-713.14</v>
      </c>
      <c r="D2076">
        <f>INDEX([4]Treasury!B:B,MATCH('Figure 3.F.1.Panel 2'!A2076,[4]Treasury!A:A,0))</f>
        <v>1.94</v>
      </c>
      <c r="E2076">
        <v>5.4523004110958402</v>
      </c>
    </row>
    <row r="2077" spans="1:5">
      <c r="A2077" s="7">
        <v>42487</v>
      </c>
      <c r="B2077">
        <f>INDEX('[4]Fed Funds rate'!B:B,MATCH('Figure 3.F.1.Panel 2'!A2077,'[4]Fed Funds rate'!A:A,0))</f>
        <v>0.37</v>
      </c>
      <c r="C2077">
        <v>-715.56</v>
      </c>
      <c r="D2077">
        <f>INDEX([4]Treasury!B:B,MATCH('Figure 3.F.1.Panel 2'!A2077,[4]Treasury!A:A,0))</f>
        <v>1.87</v>
      </c>
      <c r="E2077">
        <v>5.7720408379456103</v>
      </c>
    </row>
    <row r="2078" spans="1:5">
      <c r="A2078" s="7">
        <v>42488</v>
      </c>
      <c r="B2078">
        <f>INDEX('[4]Fed Funds rate'!B:B,MATCH('Figure 3.F.1.Panel 2'!A2078,'[4]Fed Funds rate'!A:A,0))</f>
        <v>0.37</v>
      </c>
      <c r="C2078">
        <v>-719.08</v>
      </c>
      <c r="D2078">
        <f>INDEX([4]Treasury!B:B,MATCH('Figure 3.F.1.Panel 2'!A2078,[4]Treasury!A:A,0))</f>
        <v>1.84</v>
      </c>
      <c r="E2078">
        <v>6.2437285691614699</v>
      </c>
    </row>
    <row r="2079" spans="1:5">
      <c r="A2079" s="7">
        <v>42489</v>
      </c>
      <c r="B2079">
        <f>INDEX('[4]Fed Funds rate'!B:B,MATCH('Figure 3.F.1.Panel 2'!A2079,'[4]Fed Funds rate'!A:A,0))</f>
        <v>0.3</v>
      </c>
      <c r="C2079">
        <v>-719.2</v>
      </c>
      <c r="D2079">
        <f>INDEX([4]Treasury!B:B,MATCH('Figure 3.F.1.Panel 2'!A2079,[4]Treasury!A:A,0))</f>
        <v>1.83</v>
      </c>
      <c r="E2079">
        <v>6.2413871863841397</v>
      </c>
    </row>
    <row r="2080" spans="1:5">
      <c r="A2080" s="7">
        <v>42492</v>
      </c>
      <c r="B2080">
        <f>INDEX('[4]Fed Funds rate'!B:B,MATCH('Figure 3.F.1.Panel 2'!A2080,'[4]Fed Funds rate'!A:A,0))</f>
        <v>0.37</v>
      </c>
      <c r="C2080">
        <v>-718.79</v>
      </c>
      <c r="D2080">
        <f>INDEX([4]Treasury!B:B,MATCH('Figure 3.F.1.Panel 2'!A2080,[4]Treasury!A:A,0))</f>
        <v>1.88</v>
      </c>
      <c r="E2080">
        <v>6.1653358772754201</v>
      </c>
    </row>
    <row r="2081" spans="1:5">
      <c r="A2081" s="7">
        <v>42493</v>
      </c>
      <c r="B2081">
        <f>INDEX('[4]Fed Funds rate'!B:B,MATCH('Figure 3.F.1.Panel 2'!A2081,'[4]Fed Funds rate'!A:A,0))</f>
        <v>0.37</v>
      </c>
      <c r="C2081">
        <v>-716.81</v>
      </c>
      <c r="D2081">
        <f>INDEX([4]Treasury!B:B,MATCH('Figure 3.F.1.Panel 2'!A2081,[4]Treasury!A:A,0))</f>
        <v>1.81</v>
      </c>
      <c r="E2081">
        <v>5.8704662958053797</v>
      </c>
    </row>
    <row r="2082" spans="1:5">
      <c r="A2082" s="7">
        <v>42494</v>
      </c>
      <c r="B2082">
        <f>INDEX('[4]Fed Funds rate'!B:B,MATCH('Figure 3.F.1.Panel 2'!A2082,'[4]Fed Funds rate'!A:A,0))</f>
        <v>0.37</v>
      </c>
      <c r="C2082">
        <v>-715.06</v>
      </c>
      <c r="D2082">
        <f>INDEX([4]Treasury!B:B,MATCH('Figure 3.F.1.Panel 2'!A2082,[4]Treasury!A:A,0))</f>
        <v>1.79</v>
      </c>
      <c r="E2082">
        <v>5.6070047361807802</v>
      </c>
    </row>
    <row r="2083" spans="1:5">
      <c r="A2083" s="7">
        <v>42495</v>
      </c>
      <c r="B2083">
        <f>INDEX('[4]Fed Funds rate'!B:B,MATCH('Figure 3.F.1.Panel 2'!A2083,'[4]Fed Funds rate'!A:A,0))</f>
        <v>0.37</v>
      </c>
      <c r="C2083">
        <v>-715.67</v>
      </c>
      <c r="D2083">
        <f>INDEX([4]Treasury!B:B,MATCH('Figure 3.F.1.Panel 2'!A2083,[4]Treasury!A:A,0))</f>
        <v>1.76</v>
      </c>
      <c r="E2083">
        <v>5.6732507706295703</v>
      </c>
    </row>
    <row r="2084" spans="1:5">
      <c r="A2084" s="7">
        <v>42496</v>
      </c>
      <c r="B2084">
        <f>INDEX('[4]Fed Funds rate'!B:B,MATCH('Figure 3.F.1.Panel 2'!A2084,'[4]Fed Funds rate'!A:A,0))</f>
        <v>0.37</v>
      </c>
      <c r="C2084">
        <v>-716.23</v>
      </c>
      <c r="D2084">
        <f>INDEX([4]Treasury!B:B,MATCH('Figure 3.F.1.Panel 2'!A2084,[4]Treasury!A:A,0))</f>
        <v>1.79</v>
      </c>
      <c r="E2084">
        <v>5.7324441149891001</v>
      </c>
    </row>
    <row r="2085" spans="1:5">
      <c r="A2085" s="7">
        <v>42499</v>
      </c>
      <c r="B2085">
        <f>INDEX('[4]Fed Funds rate'!B:B,MATCH('Figure 3.F.1.Panel 2'!A2085,'[4]Fed Funds rate'!A:A,0))</f>
        <v>0.37</v>
      </c>
      <c r="C2085">
        <v>-716.75</v>
      </c>
      <c r="D2085">
        <f>INDEX([4]Treasury!B:B,MATCH('Figure 3.F.1.Panel 2'!A2085,[4]Treasury!A:A,0))</f>
        <v>1.77</v>
      </c>
      <c r="E2085">
        <v>5.7859964500431698</v>
      </c>
    </row>
    <row r="2086" spans="1:5">
      <c r="A2086" s="7">
        <v>42500</v>
      </c>
      <c r="B2086">
        <f>INDEX('[4]Fed Funds rate'!B:B,MATCH('Figure 3.F.1.Panel 2'!A2086,'[4]Fed Funds rate'!A:A,0))</f>
        <v>0.37</v>
      </c>
      <c r="C2086">
        <v>-717.95</v>
      </c>
      <c r="D2086">
        <f>INDEX([4]Treasury!B:B,MATCH('Figure 3.F.1.Panel 2'!A2086,[4]Treasury!A:A,0))</f>
        <v>1.77</v>
      </c>
      <c r="E2086">
        <v>5.93425586301941</v>
      </c>
    </row>
    <row r="2087" spans="1:5">
      <c r="A2087" s="7">
        <v>42501</v>
      </c>
      <c r="B2087">
        <f>INDEX('[4]Fed Funds rate'!B:B,MATCH('Figure 3.F.1.Panel 2'!A2087,'[4]Fed Funds rate'!A:A,0))</f>
        <v>0.37</v>
      </c>
      <c r="C2087">
        <v>-720.39</v>
      </c>
      <c r="D2087">
        <f>INDEX([4]Treasury!B:B,MATCH('Figure 3.F.1.Panel 2'!A2087,[4]Treasury!A:A,0))</f>
        <v>1.73</v>
      </c>
      <c r="E2087">
        <v>6.2545139209112204</v>
      </c>
    </row>
    <row r="2088" spans="1:5">
      <c r="A2088" s="7">
        <v>42502</v>
      </c>
      <c r="B2088">
        <f>INDEX('[4]Fed Funds rate'!B:B,MATCH('Figure 3.F.1.Panel 2'!A2088,'[4]Fed Funds rate'!A:A,0))</f>
        <v>0.37</v>
      </c>
      <c r="C2088">
        <v>-721.54</v>
      </c>
      <c r="D2088">
        <f>INDEX([4]Treasury!B:B,MATCH('Figure 3.F.1.Panel 2'!A2088,[4]Treasury!A:A,0))</f>
        <v>1.75</v>
      </c>
      <c r="E2088">
        <v>6.3950008342729898</v>
      </c>
    </row>
    <row r="2089" spans="1:5">
      <c r="A2089" s="7">
        <v>42503</v>
      </c>
      <c r="B2089">
        <f>INDEX('[4]Fed Funds rate'!B:B,MATCH('Figure 3.F.1.Panel 2'!A2089,'[4]Fed Funds rate'!A:A,0))</f>
        <v>0.37</v>
      </c>
      <c r="C2089">
        <v>-722.42</v>
      </c>
      <c r="D2089">
        <f>INDEX([4]Treasury!B:B,MATCH('Figure 3.F.1.Panel 2'!A2089,[4]Treasury!A:A,0))</f>
        <v>1.71</v>
      </c>
      <c r="E2089">
        <v>6.4978670390364597</v>
      </c>
    </row>
    <row r="2090" spans="1:5">
      <c r="A2090" s="7">
        <v>42506</v>
      </c>
      <c r="B2090">
        <f>INDEX('[4]Fed Funds rate'!B:B,MATCH('Figure 3.F.1.Panel 2'!A2090,'[4]Fed Funds rate'!A:A,0))</f>
        <v>0.37</v>
      </c>
      <c r="C2090">
        <v>-722.01</v>
      </c>
      <c r="D2090">
        <f>INDEX([4]Treasury!B:B,MATCH('Figure 3.F.1.Panel 2'!A2090,[4]Treasury!A:A,0))</f>
        <v>1.75</v>
      </c>
      <c r="E2090">
        <v>6.4220771097175202</v>
      </c>
    </row>
    <row r="2091" spans="1:5">
      <c r="A2091" s="7">
        <v>42507</v>
      </c>
      <c r="B2091">
        <f>INDEX('[4]Fed Funds rate'!B:B,MATCH('Figure 3.F.1.Panel 2'!A2091,'[4]Fed Funds rate'!A:A,0))</f>
        <v>0.37</v>
      </c>
      <c r="C2091">
        <v>-722.25</v>
      </c>
      <c r="D2091">
        <f>INDEX([4]Treasury!B:B,MATCH('Figure 3.F.1.Panel 2'!A2091,[4]Treasury!A:A,0))</f>
        <v>1.76</v>
      </c>
      <c r="E2091">
        <v>6.4362927076857597</v>
      </c>
    </row>
    <row r="2092" spans="1:5">
      <c r="A2092" s="7">
        <v>42508</v>
      </c>
      <c r="B2092">
        <f>INDEX('[4]Fed Funds rate'!B:B,MATCH('Figure 3.F.1.Panel 2'!A2092,'[4]Fed Funds rate'!A:A,0))</f>
        <v>0.37</v>
      </c>
      <c r="C2092">
        <v>-719.55</v>
      </c>
      <c r="D2092">
        <f>INDEX([4]Treasury!B:B,MATCH('Figure 3.F.1.Panel 2'!A2092,[4]Treasury!A:A,0))</f>
        <v>1.87</v>
      </c>
      <c r="E2092">
        <v>6.0427417331703701</v>
      </c>
    </row>
    <row r="2093" spans="1:5">
      <c r="A2093" s="7">
        <v>42509</v>
      </c>
      <c r="B2093">
        <f>INDEX('[4]Fed Funds rate'!B:B,MATCH('Figure 3.F.1.Panel 2'!A2093,'[4]Fed Funds rate'!A:A,0))</f>
        <v>0.37</v>
      </c>
      <c r="C2093">
        <v>-714.32</v>
      </c>
      <c r="D2093">
        <f>INDEX([4]Treasury!B:B,MATCH('Figure 3.F.1.Panel 2'!A2093,[4]Treasury!A:A,0))</f>
        <v>1.85</v>
      </c>
      <c r="E2093">
        <v>5.2942262048946898</v>
      </c>
    </row>
    <row r="2094" spans="1:5">
      <c r="A2094" s="7">
        <v>42510</v>
      </c>
      <c r="B2094">
        <f>INDEX('[4]Fed Funds rate'!B:B,MATCH('Figure 3.F.1.Panel 2'!A2094,'[4]Fed Funds rate'!A:A,0))</f>
        <v>0.37</v>
      </c>
      <c r="C2094">
        <v>-715.57</v>
      </c>
      <c r="D2094">
        <f>INDEX([4]Treasury!B:B,MATCH('Figure 3.F.1.Panel 2'!A2094,[4]Treasury!A:A,0))</f>
        <v>1.85</v>
      </c>
      <c r="E2094">
        <v>5.4500475997957603</v>
      </c>
    </row>
    <row r="2095" spans="1:5">
      <c r="A2095" s="7">
        <v>42513</v>
      </c>
      <c r="B2095">
        <f>INDEX('[4]Fed Funds rate'!B:B,MATCH('Figure 3.F.1.Panel 2'!A2095,'[4]Fed Funds rate'!A:A,0))</f>
        <v>0.37</v>
      </c>
      <c r="C2095">
        <v>-714.97</v>
      </c>
      <c r="D2095">
        <f>INDEX([4]Treasury!B:B,MATCH('Figure 3.F.1.Panel 2'!A2095,[4]Treasury!A:A,0))</f>
        <v>1.84</v>
      </c>
      <c r="E2095">
        <v>5.3471466279901199</v>
      </c>
    </row>
    <row r="2096" spans="1:5">
      <c r="A2096" s="7">
        <v>42514</v>
      </c>
      <c r="B2096">
        <f>INDEX('[4]Fed Funds rate'!B:B,MATCH('Figure 3.F.1.Panel 2'!A2096,'[4]Fed Funds rate'!A:A,0))</f>
        <v>0.37</v>
      </c>
      <c r="C2096">
        <v>-715.38</v>
      </c>
      <c r="D2096">
        <f>INDEX([4]Treasury!B:B,MATCH('Figure 3.F.1.Panel 2'!A2096,[4]Treasury!A:A,0))</f>
        <v>1.86</v>
      </c>
      <c r="E2096">
        <v>5.3854594098282798</v>
      </c>
    </row>
    <row r="2097" spans="1:5">
      <c r="A2097" s="7">
        <v>42515</v>
      </c>
      <c r="B2097">
        <f>INDEX('[4]Fed Funds rate'!B:B,MATCH('Figure 3.F.1.Panel 2'!A2097,'[4]Fed Funds rate'!A:A,0))</f>
        <v>0.37</v>
      </c>
      <c r="C2097">
        <v>-716.55</v>
      </c>
      <c r="D2097">
        <f>INDEX([4]Treasury!B:B,MATCH('Figure 3.F.1.Panel 2'!A2097,[4]Treasury!A:A,0))</f>
        <v>1.87</v>
      </c>
      <c r="E2097">
        <v>5.5298601240608596</v>
      </c>
    </row>
    <row r="2098" spans="1:5">
      <c r="A2098" s="7">
        <v>42516</v>
      </c>
      <c r="B2098">
        <f>INDEX('[4]Fed Funds rate'!B:B,MATCH('Figure 3.F.1.Panel 2'!A2098,'[4]Fed Funds rate'!A:A,0))</f>
        <v>0.37</v>
      </c>
      <c r="C2098">
        <v>-717.09</v>
      </c>
      <c r="D2098">
        <f>INDEX([4]Treasury!B:B,MATCH('Figure 3.F.1.Panel 2'!A2098,[4]Treasury!A:A,0))</f>
        <v>1.83</v>
      </c>
      <c r="E2098">
        <v>5.5861784296151802</v>
      </c>
    </row>
    <row r="2099" spans="1:5">
      <c r="A2099" s="7">
        <v>42517</v>
      </c>
      <c r="B2099">
        <f>INDEX('[4]Fed Funds rate'!B:B,MATCH('Figure 3.F.1.Panel 2'!A2099,'[4]Fed Funds rate'!A:A,0))</f>
        <v>0.37</v>
      </c>
      <c r="C2099">
        <v>-717.33</v>
      </c>
      <c r="D2099">
        <f>INDEX([4]Treasury!B:B,MATCH('Figure 3.F.1.Panel 2'!A2099,[4]Treasury!A:A,0))</f>
        <v>1.85</v>
      </c>
      <c r="E2099">
        <v>5.6006277289413902</v>
      </c>
    </row>
    <row r="2100" spans="1:5">
      <c r="A2100" s="7">
        <v>42521</v>
      </c>
      <c r="B2100">
        <f>INDEX('[4]Fed Funds rate'!B:B,MATCH('Figure 3.F.1.Panel 2'!A2100,'[4]Fed Funds rate'!A:A,0))</f>
        <v>0.28999999999999998</v>
      </c>
      <c r="C2100">
        <v>-717.06</v>
      </c>
      <c r="D2100">
        <f>INDEX([4]Treasury!B:B,MATCH('Figure 3.F.1.Panel 2'!A2100,[4]Treasury!A:A,0))</f>
        <v>1.84</v>
      </c>
      <c r="E2100">
        <v>5.5439680739937103</v>
      </c>
    </row>
    <row r="2101" spans="1:5">
      <c r="A2101" s="7">
        <v>42522</v>
      </c>
      <c r="B2101">
        <f>INDEX('[4]Fed Funds rate'!B:B,MATCH('Figure 3.F.1.Panel 2'!A2101,'[4]Fed Funds rate'!A:A,0))</f>
        <v>0.37</v>
      </c>
      <c r="C2101">
        <v>-717.9</v>
      </c>
      <c r="D2101">
        <f>INDEX([4]Treasury!B:B,MATCH('Figure 3.F.1.Panel 2'!A2101,[4]Treasury!A:A,0))</f>
        <v>1.85</v>
      </c>
      <c r="E2101">
        <v>5.6420322462853303</v>
      </c>
    </row>
    <row r="2102" spans="1:5">
      <c r="A2102" s="7">
        <v>42523</v>
      </c>
      <c r="B2102">
        <f>INDEX('[4]Fed Funds rate'!B:B,MATCH('Figure 3.F.1.Panel 2'!A2102,'[4]Fed Funds rate'!A:A,0))</f>
        <v>0.37</v>
      </c>
      <c r="C2102">
        <v>-719.9</v>
      </c>
      <c r="D2102">
        <f>INDEX([4]Treasury!B:B,MATCH('Figure 3.F.1.Panel 2'!A2102,[4]Treasury!A:A,0))</f>
        <v>1.81</v>
      </c>
      <c r="E2102">
        <v>5.9012236744198301</v>
      </c>
    </row>
    <row r="2103" spans="1:5">
      <c r="A2103" s="7">
        <v>42524</v>
      </c>
      <c r="B2103">
        <f>INDEX('[4]Fed Funds rate'!B:B,MATCH('Figure 3.F.1.Panel 2'!A2103,'[4]Fed Funds rate'!A:A,0))</f>
        <v>0.37</v>
      </c>
      <c r="C2103">
        <v>-724.34</v>
      </c>
      <c r="D2103">
        <f>INDEX([4]Treasury!B:B,MATCH('Figure 3.F.1.Panel 2'!A2103,[4]Treasury!A:A,0))</f>
        <v>1.71</v>
      </c>
      <c r="E2103">
        <v>6.49707102104332</v>
      </c>
    </row>
    <row r="2104" spans="1:5">
      <c r="A2104" s="7">
        <v>42527</v>
      </c>
      <c r="B2104">
        <f>INDEX('[4]Fed Funds rate'!B:B,MATCH('Figure 3.F.1.Panel 2'!A2104,'[4]Fed Funds rate'!A:A,0))</f>
        <v>0.37</v>
      </c>
      <c r="C2104">
        <v>-727.02</v>
      </c>
      <c r="D2104">
        <f>INDEX([4]Treasury!B:B,MATCH('Figure 3.F.1.Panel 2'!A2104,[4]Treasury!A:A,0))</f>
        <v>1.73</v>
      </c>
      <c r="E2104">
        <v>6.8473700941788103</v>
      </c>
    </row>
    <row r="2105" spans="1:5">
      <c r="A2105" s="7">
        <v>42528</v>
      </c>
      <c r="B2105">
        <f>INDEX('[4]Fed Funds rate'!B:B,MATCH('Figure 3.F.1.Panel 2'!A2105,'[4]Fed Funds rate'!A:A,0))</f>
        <v>0.37</v>
      </c>
      <c r="C2105">
        <v>-729.43</v>
      </c>
      <c r="D2105">
        <f>INDEX([4]Treasury!B:B,MATCH('Figure 3.F.1.Panel 2'!A2105,[4]Treasury!A:A,0))</f>
        <v>1.72</v>
      </c>
      <c r="E2105">
        <v>7.1593026507899804</v>
      </c>
    </row>
    <row r="2106" spans="1:5">
      <c r="A2106" s="7">
        <v>42529</v>
      </c>
      <c r="B2106">
        <f>INDEX('[4]Fed Funds rate'!B:B,MATCH('Figure 3.F.1.Panel 2'!A2106,'[4]Fed Funds rate'!A:A,0))</f>
        <v>0.37</v>
      </c>
      <c r="C2106">
        <v>-731.5</v>
      </c>
      <c r="D2106">
        <f>INDEX([4]Treasury!B:B,MATCH('Figure 3.F.1.Panel 2'!A2106,[4]Treasury!A:A,0))</f>
        <v>1.71</v>
      </c>
      <c r="E2106">
        <v>7.4236752698734501</v>
      </c>
    </row>
    <row r="2107" spans="1:5">
      <c r="A2107" s="7">
        <v>42530</v>
      </c>
      <c r="B2107">
        <f>INDEX('[4]Fed Funds rate'!B:B,MATCH('Figure 3.F.1.Panel 2'!A2107,'[4]Fed Funds rate'!A:A,0))</f>
        <v>0.37</v>
      </c>
      <c r="C2107">
        <v>-730.84</v>
      </c>
      <c r="D2107">
        <f>INDEX([4]Treasury!B:B,MATCH('Figure 3.F.1.Panel 2'!A2107,[4]Treasury!A:A,0))</f>
        <v>1.68</v>
      </c>
      <c r="E2107">
        <v>7.3144009879143796</v>
      </c>
    </row>
    <row r="2108" spans="1:5">
      <c r="A2108" s="7">
        <v>42531</v>
      </c>
      <c r="B2108">
        <f>INDEX('[4]Fed Funds rate'!B:B,MATCH('Figure 3.F.1.Panel 2'!A2108,'[4]Fed Funds rate'!A:A,0))</f>
        <v>0.37</v>
      </c>
      <c r="C2108">
        <v>-729.44</v>
      </c>
      <c r="D2108">
        <f>INDEX([4]Treasury!B:B,MATCH('Figure 3.F.1.Panel 2'!A2108,[4]Treasury!A:A,0))</f>
        <v>1.64</v>
      </c>
      <c r="E2108">
        <v>7.10364960401398</v>
      </c>
    </row>
    <row r="2109" spans="1:5">
      <c r="A2109" s="7">
        <v>42534</v>
      </c>
      <c r="B2109">
        <f>INDEX('[4]Fed Funds rate'!B:B,MATCH('Figure 3.F.1.Panel 2'!A2109,'[4]Fed Funds rate'!A:A,0))</f>
        <v>0.37</v>
      </c>
      <c r="C2109">
        <v>-727.34</v>
      </c>
      <c r="D2109">
        <f>INDEX([4]Treasury!B:B,MATCH('Figure 3.F.1.Panel 2'!A2109,[4]Treasury!A:A,0))</f>
        <v>1.62</v>
      </c>
      <c r="E2109">
        <v>6.7963357542436098</v>
      </c>
    </row>
    <row r="2110" spans="1:5">
      <c r="A2110" s="7">
        <v>42535</v>
      </c>
      <c r="B2110">
        <f>INDEX('[4]Fed Funds rate'!B:B,MATCH('Figure 3.F.1.Panel 2'!A2110,'[4]Fed Funds rate'!A:A,0))</f>
        <v>0.37</v>
      </c>
      <c r="C2110">
        <v>-723.8</v>
      </c>
      <c r="D2110">
        <f>INDEX([4]Treasury!B:B,MATCH('Figure 3.F.1.Panel 2'!A2110,[4]Treasury!A:A,0))</f>
        <v>1.62</v>
      </c>
      <c r="E2110">
        <v>6.2894366610525996</v>
      </c>
    </row>
    <row r="2111" spans="1:5">
      <c r="A2111" s="7">
        <v>42536</v>
      </c>
      <c r="B2111">
        <f>INDEX('[4]Fed Funds rate'!B:B,MATCH('Figure 3.F.1.Panel 2'!A2111,'[4]Fed Funds rate'!A:A,0))</f>
        <v>0.37</v>
      </c>
      <c r="C2111">
        <v>-725.24</v>
      </c>
      <c r="D2111">
        <f>INDEX([4]Treasury!B:B,MATCH('Figure 3.F.1.Panel 2'!A2111,[4]Treasury!A:A,0))</f>
        <v>1.6</v>
      </c>
      <c r="E2111">
        <v>6.4691838705320999</v>
      </c>
    </row>
    <row r="2112" spans="1:5">
      <c r="A2112" s="7">
        <v>42537</v>
      </c>
      <c r="B2112">
        <f>INDEX('[4]Fed Funds rate'!B:B,MATCH('Figure 3.F.1.Panel 2'!A2112,'[4]Fed Funds rate'!A:A,0))</f>
        <v>0.38</v>
      </c>
      <c r="C2112">
        <v>-725.57</v>
      </c>
      <c r="D2112">
        <f>INDEX([4]Treasury!B:B,MATCH('Figure 3.F.1.Panel 2'!A2112,[4]Treasury!A:A,0))</f>
        <v>1.57</v>
      </c>
      <c r="E2112">
        <v>6.4956712809797601</v>
      </c>
    </row>
    <row r="2113" spans="1:5">
      <c r="A2113" s="7">
        <v>42538</v>
      </c>
      <c r="B2113">
        <f>INDEX('[4]Fed Funds rate'!B:B,MATCH('Figure 3.F.1.Panel 2'!A2113,'[4]Fed Funds rate'!A:A,0))</f>
        <v>0.38</v>
      </c>
      <c r="C2113">
        <v>-726.19</v>
      </c>
      <c r="D2113">
        <f>INDEX([4]Treasury!B:B,MATCH('Figure 3.F.1.Panel 2'!A2113,[4]Treasury!A:A,0))</f>
        <v>1.62</v>
      </c>
      <c r="E2113">
        <v>6.5620811484042099</v>
      </c>
    </row>
    <row r="2114" spans="1:5">
      <c r="A2114" s="7">
        <v>42541</v>
      </c>
      <c r="B2114">
        <f>INDEX('[4]Fed Funds rate'!B:B,MATCH('Figure 3.F.1.Panel 2'!A2114,'[4]Fed Funds rate'!A:A,0))</f>
        <v>0.38</v>
      </c>
      <c r="C2114">
        <v>-729.1</v>
      </c>
      <c r="D2114">
        <f>INDEX([4]Treasury!B:B,MATCH('Figure 3.F.1.Panel 2'!A2114,[4]Treasury!A:A,0))</f>
        <v>1.67</v>
      </c>
      <c r="E2114">
        <v>6.9429989817754096</v>
      </c>
    </row>
    <row r="2115" spans="1:5">
      <c r="A2115" s="7">
        <v>42542</v>
      </c>
      <c r="B2115">
        <f>INDEX('[4]Fed Funds rate'!B:B,MATCH('Figure 3.F.1.Panel 2'!A2115,'[4]Fed Funds rate'!A:A,0))</f>
        <v>0.38</v>
      </c>
      <c r="C2115">
        <v>-729.32</v>
      </c>
      <c r="D2115">
        <f>INDEX([4]Treasury!B:B,MATCH('Figure 3.F.1.Panel 2'!A2115,[4]Treasury!A:A,0))</f>
        <v>1.71</v>
      </c>
      <c r="E2115">
        <v>6.9541663415068298</v>
      </c>
    </row>
    <row r="2116" spans="1:5">
      <c r="A2116" s="7">
        <v>42543</v>
      </c>
      <c r="B2116">
        <f>INDEX('[4]Fed Funds rate'!B:B,MATCH('Figure 3.F.1.Panel 2'!A2116,'[4]Fed Funds rate'!A:A,0))</f>
        <v>0.38</v>
      </c>
      <c r="C2116">
        <v>-731.33</v>
      </c>
      <c r="D2116">
        <f>INDEX([4]Treasury!B:B,MATCH('Figure 3.F.1.Panel 2'!A2116,[4]Treasury!A:A,0))</f>
        <v>1.69</v>
      </c>
      <c r="E2116">
        <v>7.2103848897564804</v>
      </c>
    </row>
    <row r="2117" spans="1:5">
      <c r="A2117" s="7">
        <v>42544</v>
      </c>
      <c r="B2117">
        <f>INDEX('[4]Fed Funds rate'!B:B,MATCH('Figure 3.F.1.Panel 2'!A2117,'[4]Fed Funds rate'!A:A,0))</f>
        <v>0.39</v>
      </c>
      <c r="C2117">
        <v>-734.23</v>
      </c>
      <c r="D2117">
        <f>INDEX([4]Treasury!B:B,MATCH('Figure 3.F.1.Panel 2'!A2117,[4]Treasury!A:A,0))</f>
        <v>1.74</v>
      </c>
      <c r="E2117">
        <v>7.5871377180193296</v>
      </c>
    </row>
    <row r="2118" spans="1:5">
      <c r="A2118" s="7">
        <v>42545</v>
      </c>
      <c r="B2118">
        <f>INDEX('[4]Fed Funds rate'!B:B,MATCH('Figure 3.F.1.Panel 2'!A2118,'[4]Fed Funds rate'!A:A,0))</f>
        <v>0.4</v>
      </c>
      <c r="C2118">
        <v>-731.66</v>
      </c>
      <c r="D2118">
        <f>INDEX([4]Treasury!B:B,MATCH('Figure 3.F.1.Panel 2'!A2118,[4]Treasury!A:A,0))</f>
        <v>1.57</v>
      </c>
      <c r="E2118">
        <v>7.2174970002533803</v>
      </c>
    </row>
    <row r="2119" spans="1:5">
      <c r="A2119" s="7">
        <v>42548</v>
      </c>
      <c r="B2119">
        <f>INDEX('[4]Fed Funds rate'!B:B,MATCH('Figure 3.F.1.Panel 2'!A2119,'[4]Fed Funds rate'!A:A,0))</f>
        <v>0.41</v>
      </c>
      <c r="C2119">
        <v>-731.88</v>
      </c>
      <c r="D2119">
        <f>INDEX([4]Treasury!B:B,MATCH('Figure 3.F.1.Panel 2'!A2119,[4]Treasury!A:A,0))</f>
        <v>1.46</v>
      </c>
      <c r="E2119">
        <v>7.2285616728978503</v>
      </c>
    </row>
    <row r="2120" spans="1:5">
      <c r="A2120" s="7">
        <v>42549</v>
      </c>
      <c r="B2120">
        <f>INDEX('[4]Fed Funds rate'!B:B,MATCH('Figure 3.F.1.Panel 2'!A2120,'[4]Fed Funds rate'!A:A,0))</f>
        <v>0.41</v>
      </c>
      <c r="C2120">
        <v>-735.85</v>
      </c>
      <c r="D2120">
        <f>INDEX([4]Treasury!B:B,MATCH('Figure 3.F.1.Panel 2'!A2120,[4]Treasury!A:A,0))</f>
        <v>1.46</v>
      </c>
      <c r="E2120">
        <v>7.7505357198843896</v>
      </c>
    </row>
    <row r="2121" spans="1:5">
      <c r="A2121" s="7">
        <v>42550</v>
      </c>
      <c r="B2121">
        <f>INDEX('[4]Fed Funds rate'!B:B,MATCH('Figure 3.F.1.Panel 2'!A2121,'[4]Fed Funds rate'!A:A,0))</f>
        <v>0.41</v>
      </c>
      <c r="C2121">
        <v>-742.82</v>
      </c>
      <c r="D2121">
        <f>INDEX([4]Treasury!B:B,MATCH('Figure 3.F.1.Panel 2'!A2121,[4]Treasury!A:A,0))</f>
        <v>1.5</v>
      </c>
      <c r="E2121">
        <v>8.6742837952781393</v>
      </c>
    </row>
    <row r="2122" spans="1:5">
      <c r="A2122" s="7">
        <v>42551</v>
      </c>
      <c r="B2122">
        <f>INDEX('[4]Fed Funds rate'!B:B,MATCH('Figure 3.F.1.Panel 2'!A2122,'[4]Fed Funds rate'!A:A,0))</f>
        <v>0.3</v>
      </c>
      <c r="C2122">
        <v>-743.81</v>
      </c>
      <c r="D2122">
        <f>INDEX([4]Treasury!B:B,MATCH('Figure 3.F.1.Panel 2'!A2122,[4]Treasury!A:A,0))</f>
        <v>1.49</v>
      </c>
      <c r="E2122">
        <v>8.7884736807305899</v>
      </c>
    </row>
    <row r="2123" spans="1:5">
      <c r="A2123" s="7">
        <v>42552</v>
      </c>
      <c r="B2123">
        <f>INDEX('[4]Fed Funds rate'!B:B,MATCH('Figure 3.F.1.Panel 2'!A2123,'[4]Fed Funds rate'!A:A,0))</f>
        <v>0.41</v>
      </c>
      <c r="C2123">
        <v>-748.18</v>
      </c>
      <c r="D2123">
        <f>INDEX([4]Treasury!B:B,MATCH('Figure 3.F.1.Panel 2'!A2123,[4]Treasury!A:A,0))</f>
        <v>1.46</v>
      </c>
      <c r="E2123">
        <v>9.3552736056262802</v>
      </c>
    </row>
    <row r="2124" spans="1:5">
      <c r="A2124" s="7">
        <v>42556</v>
      </c>
      <c r="B2124">
        <f>INDEX('[4]Fed Funds rate'!B:B,MATCH('Figure 3.F.1.Panel 2'!A2124,'[4]Fed Funds rate'!A:A,0))</f>
        <v>0.4</v>
      </c>
      <c r="C2124">
        <v>-750.78</v>
      </c>
      <c r="D2124">
        <f>INDEX([4]Treasury!B:B,MATCH('Figure 3.F.1.Panel 2'!A2124,[4]Treasury!A:A,0))</f>
        <v>1.37</v>
      </c>
      <c r="E2124">
        <v>9.6831852956926205</v>
      </c>
    </row>
    <row r="2125" spans="1:5">
      <c r="A2125" s="7">
        <v>42557</v>
      </c>
      <c r="B2125">
        <f>INDEX('[4]Fed Funds rate'!B:B,MATCH('Figure 3.F.1.Panel 2'!A2125,'[4]Fed Funds rate'!A:A,0))</f>
        <v>0.4</v>
      </c>
      <c r="C2125">
        <v>-750.79</v>
      </c>
      <c r="D2125">
        <f>INDEX([4]Treasury!B:B,MATCH('Figure 3.F.1.Panel 2'!A2125,[4]Treasury!A:A,0))</f>
        <v>1.38</v>
      </c>
      <c r="E2125">
        <v>9.6655221025187004</v>
      </c>
    </row>
    <row r="2126" spans="1:5">
      <c r="A2126" s="7">
        <v>42558</v>
      </c>
      <c r="B2126">
        <f>INDEX('[4]Fed Funds rate'!B:B,MATCH('Figure 3.F.1.Panel 2'!A2126,'[4]Fed Funds rate'!A:A,0))</f>
        <v>0.4</v>
      </c>
      <c r="C2126">
        <v>-751.69</v>
      </c>
      <c r="D2126">
        <f>INDEX([4]Treasury!B:B,MATCH('Figure 3.F.1.Panel 2'!A2126,[4]Treasury!A:A,0))</f>
        <v>1.4</v>
      </c>
      <c r="E2126">
        <v>9.7663296263339099</v>
      </c>
    </row>
    <row r="2127" spans="1:5">
      <c r="A2127" s="7">
        <v>42559</v>
      </c>
      <c r="B2127">
        <f>INDEX('[4]Fed Funds rate'!B:B,MATCH('Figure 3.F.1.Panel 2'!A2127,'[4]Fed Funds rate'!A:A,0))</f>
        <v>0.4</v>
      </c>
      <c r="C2127">
        <v>-755.18</v>
      </c>
      <c r="D2127">
        <f>INDEX([4]Treasury!B:B,MATCH('Figure 3.F.1.Panel 2'!A2127,[4]Treasury!A:A,0))</f>
        <v>1.37</v>
      </c>
      <c r="E2127">
        <v>10.2105485741916</v>
      </c>
    </row>
    <row r="2128" spans="1:5">
      <c r="A2128" s="7">
        <v>42562</v>
      </c>
      <c r="B2128">
        <f>INDEX('[4]Fed Funds rate'!B:B,MATCH('Figure 3.F.1.Panel 2'!A2128,'[4]Fed Funds rate'!A:A,0))</f>
        <v>0.4</v>
      </c>
      <c r="C2128">
        <v>-758.69</v>
      </c>
      <c r="D2128">
        <f>INDEX([4]Treasury!B:B,MATCH('Figure 3.F.1.Panel 2'!A2128,[4]Treasury!A:A,0))</f>
        <v>1.43</v>
      </c>
      <c r="E2128">
        <v>10.6552686237664</v>
      </c>
    </row>
    <row r="2129" spans="1:5">
      <c r="A2129" s="7">
        <v>42563</v>
      </c>
      <c r="B2129">
        <f>INDEX('[4]Fed Funds rate'!B:B,MATCH('Figure 3.F.1.Panel 2'!A2129,'[4]Fed Funds rate'!A:A,0))</f>
        <v>0.4</v>
      </c>
      <c r="C2129">
        <v>-757.59</v>
      </c>
      <c r="D2129">
        <f>INDEX([4]Treasury!B:B,MATCH('Figure 3.F.1.Panel 2'!A2129,[4]Treasury!A:A,0))</f>
        <v>1.53</v>
      </c>
      <c r="E2129">
        <v>10.4911843880754</v>
      </c>
    </row>
    <row r="2130" spans="1:5">
      <c r="A2130" s="7">
        <v>42564</v>
      </c>
      <c r="B2130">
        <f>INDEX('[4]Fed Funds rate'!B:B,MATCH('Figure 3.F.1.Panel 2'!A2130,'[4]Fed Funds rate'!A:A,0))</f>
        <v>0.4</v>
      </c>
      <c r="C2130">
        <v>-758.31</v>
      </c>
      <c r="D2130">
        <f>INDEX([4]Treasury!B:B,MATCH('Figure 3.F.1.Panel 2'!A2130,[4]Treasury!A:A,0))</f>
        <v>1.48</v>
      </c>
      <c r="E2130">
        <v>10.5671859083646</v>
      </c>
    </row>
    <row r="2131" spans="1:5">
      <c r="A2131" s="7">
        <v>42565</v>
      </c>
      <c r="B2131">
        <f>INDEX('[4]Fed Funds rate'!B:B,MATCH('Figure 3.F.1.Panel 2'!A2131,'[4]Fed Funds rate'!A:A,0))</f>
        <v>0.4</v>
      </c>
      <c r="C2131">
        <v>-758.18</v>
      </c>
      <c r="D2131">
        <f>INDEX([4]Treasury!B:B,MATCH('Figure 3.F.1.Panel 2'!A2131,[4]Treasury!A:A,0))</f>
        <v>1.53</v>
      </c>
      <c r="E2131">
        <v>10.5310502082488</v>
      </c>
    </row>
    <row r="2132" spans="1:5">
      <c r="A2132" s="7">
        <v>42566</v>
      </c>
      <c r="B2132">
        <f>INDEX('[4]Fed Funds rate'!B:B,MATCH('Figure 3.F.1.Panel 2'!A2132,'[4]Fed Funds rate'!A:A,0))</f>
        <v>0.4</v>
      </c>
      <c r="C2132">
        <v>-757.33</v>
      </c>
      <c r="D2132">
        <f>INDEX([4]Treasury!B:B,MATCH('Figure 3.F.1.Panel 2'!A2132,[4]Treasury!A:A,0))</f>
        <v>1.6</v>
      </c>
      <c r="E2132">
        <v>10.399886605328399</v>
      </c>
    </row>
    <row r="2133" spans="1:5">
      <c r="A2133" s="7">
        <v>42569</v>
      </c>
      <c r="B2133">
        <f>INDEX('[4]Fed Funds rate'!B:B,MATCH('Figure 3.F.1.Panel 2'!A2133,'[4]Fed Funds rate'!A:A,0))</f>
        <v>0.4</v>
      </c>
      <c r="C2133">
        <v>-756.32</v>
      </c>
      <c r="D2133">
        <f>INDEX([4]Treasury!B:B,MATCH('Figure 3.F.1.Panel 2'!A2133,[4]Treasury!A:A,0))</f>
        <v>1.59</v>
      </c>
      <c r="E2133">
        <v>10.2474449173829</v>
      </c>
    </row>
    <row r="2134" spans="1:5">
      <c r="A2134" s="7">
        <v>42570</v>
      </c>
      <c r="B2134">
        <f>INDEX('[4]Fed Funds rate'!B:B,MATCH('Figure 3.F.1.Panel 2'!A2134,'[4]Fed Funds rate'!A:A,0))</f>
        <v>0.4</v>
      </c>
      <c r="C2134">
        <v>-756.48</v>
      </c>
      <c r="D2134">
        <f>INDEX([4]Treasury!B:B,MATCH('Figure 3.F.1.Panel 2'!A2134,[4]Treasury!A:A,0))</f>
        <v>1.56</v>
      </c>
      <c r="E2134">
        <v>10.2496090441349</v>
      </c>
    </row>
    <row r="2135" spans="1:5">
      <c r="A2135" s="7">
        <v>42571</v>
      </c>
      <c r="B2135">
        <f>INDEX('[4]Fed Funds rate'!B:B,MATCH('Figure 3.F.1.Panel 2'!A2135,'[4]Fed Funds rate'!A:A,0))</f>
        <v>0.4</v>
      </c>
      <c r="C2135">
        <v>-756.63</v>
      </c>
      <c r="D2135">
        <f>INDEX([4]Treasury!B:B,MATCH('Figure 3.F.1.Panel 2'!A2135,[4]Treasury!A:A,0))</f>
        <v>1.59</v>
      </c>
      <c r="E2135">
        <v>10.250447770637299</v>
      </c>
    </row>
    <row r="2136" spans="1:5">
      <c r="A2136" s="7">
        <v>42572</v>
      </c>
      <c r="B2136">
        <f>INDEX('[4]Fed Funds rate'!B:B,MATCH('Figure 3.F.1.Panel 2'!A2136,'[4]Fed Funds rate'!A:A,0))</f>
        <v>0.4</v>
      </c>
      <c r="C2136">
        <v>-756.5</v>
      </c>
      <c r="D2136">
        <f>INDEX([4]Treasury!B:B,MATCH('Figure 3.F.1.Panel 2'!A2136,[4]Treasury!A:A,0))</f>
        <v>1.57</v>
      </c>
      <c r="E2136">
        <v>10.214277571497499</v>
      </c>
    </row>
    <row r="2137" spans="1:5">
      <c r="A2137" s="7">
        <v>42573</v>
      </c>
      <c r="B2137">
        <f>INDEX('[4]Fed Funds rate'!B:B,MATCH('Figure 3.F.1.Panel 2'!A2137,'[4]Fed Funds rate'!A:A,0))</f>
        <v>0.4</v>
      </c>
      <c r="C2137">
        <v>-757.13</v>
      </c>
      <c r="D2137">
        <f>INDEX([4]Treasury!B:B,MATCH('Figure 3.F.1.Panel 2'!A2137,[4]Treasury!A:A,0))</f>
        <v>1.57</v>
      </c>
      <c r="E2137">
        <v>10.278534610319401</v>
      </c>
    </row>
    <row r="2138" spans="1:5">
      <c r="A2138" s="7">
        <v>42576</v>
      </c>
      <c r="B2138">
        <f>INDEX('[4]Fed Funds rate'!B:B,MATCH('Figure 3.F.1.Panel 2'!A2138,'[4]Fed Funds rate'!A:A,0))</f>
        <v>0.4</v>
      </c>
      <c r="C2138">
        <v>-756.19</v>
      </c>
      <c r="D2138">
        <f>INDEX([4]Treasury!B:B,MATCH('Figure 3.F.1.Panel 2'!A2138,[4]Treasury!A:A,0))</f>
        <v>1.58</v>
      </c>
      <c r="E2138">
        <v>10.135318580145601</v>
      </c>
    </row>
    <row r="2139" spans="1:5">
      <c r="A2139" s="7">
        <v>42577</v>
      </c>
      <c r="B2139">
        <f>INDEX('[4]Fed Funds rate'!B:B,MATCH('Figure 3.F.1.Panel 2'!A2139,'[4]Fed Funds rate'!A:A,0))</f>
        <v>0.4</v>
      </c>
      <c r="C2139">
        <v>-753.53</v>
      </c>
      <c r="D2139">
        <f>INDEX([4]Treasury!B:B,MATCH('Figure 3.F.1.Panel 2'!A2139,[4]Treasury!A:A,0))</f>
        <v>1.57</v>
      </c>
      <c r="E2139">
        <v>9.7639498617885394</v>
      </c>
    </row>
    <row r="2140" spans="1:5">
      <c r="A2140" s="7">
        <v>42578</v>
      </c>
      <c r="B2140">
        <f>INDEX('[4]Fed Funds rate'!B:B,MATCH('Figure 3.F.1.Panel 2'!A2140,'[4]Fed Funds rate'!A:A,0))</f>
        <v>0.4</v>
      </c>
      <c r="C2140">
        <v>-753.98</v>
      </c>
      <c r="D2140">
        <f>INDEX([4]Treasury!B:B,MATCH('Figure 3.F.1.Panel 2'!A2140,[4]Treasury!A:A,0))</f>
        <v>1.52</v>
      </c>
      <c r="E2140">
        <v>9.8046665441609004</v>
      </c>
    </row>
    <row r="2141" spans="1:5">
      <c r="A2141" s="7">
        <v>42579</v>
      </c>
      <c r="B2141">
        <f>INDEX('[4]Fed Funds rate'!B:B,MATCH('Figure 3.F.1.Panel 2'!A2141,'[4]Fed Funds rate'!A:A,0))</f>
        <v>0.4</v>
      </c>
      <c r="C2141">
        <v>-754.62</v>
      </c>
      <c r="D2141">
        <f>INDEX([4]Treasury!B:B,MATCH('Figure 3.F.1.Panel 2'!A2141,[4]Treasury!A:A,0))</f>
        <v>1.52</v>
      </c>
      <c r="E2141">
        <v>9.8705297256612994</v>
      </c>
    </row>
    <row r="2142" spans="1:5">
      <c r="A2142" s="7">
        <v>42580</v>
      </c>
      <c r="B2142">
        <f>INDEX('[4]Fed Funds rate'!B:B,MATCH('Figure 3.F.1.Panel 2'!A2142,'[4]Fed Funds rate'!A:A,0))</f>
        <v>0.3</v>
      </c>
      <c r="C2142">
        <v>-755.38</v>
      </c>
      <c r="D2142">
        <f>INDEX([4]Treasury!B:B,MATCH('Figure 3.F.1.Panel 2'!A2142,[4]Treasury!A:A,0))</f>
        <v>1.46</v>
      </c>
      <c r="E2142">
        <v>9.9522089987425399</v>
      </c>
    </row>
    <row r="2143" spans="1:5">
      <c r="A2143" s="7">
        <v>42583</v>
      </c>
      <c r="B2143">
        <f>INDEX('[4]Fed Funds rate'!B:B,MATCH('Figure 3.F.1.Panel 2'!A2143,'[4]Fed Funds rate'!A:A,0))</f>
        <v>0.4</v>
      </c>
      <c r="C2143">
        <v>-756.15</v>
      </c>
      <c r="D2143">
        <f>INDEX([4]Treasury!B:B,MATCH('Figure 3.F.1.Panel 2'!A2143,[4]Treasury!A:A,0))</f>
        <v>1.51</v>
      </c>
      <c r="E2143">
        <v>10.0351102568847</v>
      </c>
    </row>
    <row r="2144" spans="1:5">
      <c r="A2144" s="7">
        <v>42584</v>
      </c>
      <c r="B2144">
        <f>INDEX('[4]Fed Funds rate'!B:B,MATCH('Figure 3.F.1.Panel 2'!A2144,'[4]Fed Funds rate'!A:A,0))</f>
        <v>0.4</v>
      </c>
      <c r="C2144">
        <v>-754.47</v>
      </c>
      <c r="D2144">
        <f>INDEX([4]Treasury!B:B,MATCH('Figure 3.F.1.Panel 2'!A2144,[4]Treasury!A:A,0))</f>
        <v>1.55</v>
      </c>
      <c r="E2144">
        <v>9.7937033775451692</v>
      </c>
    </row>
    <row r="2145" spans="1:5">
      <c r="A2145" s="7">
        <v>42585</v>
      </c>
      <c r="B2145">
        <f>INDEX('[4]Fed Funds rate'!B:B,MATCH('Figure 3.F.1.Panel 2'!A2145,'[4]Fed Funds rate'!A:A,0))</f>
        <v>0.4</v>
      </c>
      <c r="C2145">
        <v>-753.69</v>
      </c>
      <c r="D2145">
        <f>INDEX([4]Treasury!B:B,MATCH('Figure 3.F.1.Panel 2'!A2145,[4]Treasury!A:A,0))</f>
        <v>1.55</v>
      </c>
      <c r="E2145">
        <v>9.6712852233712194</v>
      </c>
    </row>
    <row r="2146" spans="1:5">
      <c r="A2146" s="7">
        <v>42586</v>
      </c>
      <c r="B2146">
        <f>INDEX('[4]Fed Funds rate'!B:B,MATCH('Figure 3.F.1.Panel 2'!A2146,'[4]Fed Funds rate'!A:A,0))</f>
        <v>0.4</v>
      </c>
      <c r="C2146">
        <v>-757.3</v>
      </c>
      <c r="D2146">
        <f>INDEX([4]Treasury!B:B,MATCH('Figure 3.F.1.Panel 2'!A2146,[4]Treasury!A:A,0))</f>
        <v>1.51</v>
      </c>
      <c r="E2146">
        <v>10.1301384175711</v>
      </c>
    </row>
    <row r="2147" spans="1:5">
      <c r="A2147" s="7">
        <v>42587</v>
      </c>
      <c r="B2147">
        <f>INDEX('[4]Fed Funds rate'!B:B,MATCH('Figure 3.F.1.Panel 2'!A2147,'[4]Fed Funds rate'!A:A,0))</f>
        <v>0.4</v>
      </c>
      <c r="C2147">
        <v>-758.84</v>
      </c>
      <c r="D2147">
        <f>INDEX([4]Treasury!B:B,MATCH('Figure 3.F.1.Panel 2'!A2147,[4]Treasury!A:A,0))</f>
        <v>1.59</v>
      </c>
      <c r="E2147">
        <v>10.314306538919899</v>
      </c>
    </row>
    <row r="2148" spans="1:5">
      <c r="A2148" s="7">
        <v>42590</v>
      </c>
      <c r="B2148">
        <f>INDEX('[4]Fed Funds rate'!B:B,MATCH('Figure 3.F.1.Panel 2'!A2148,'[4]Fed Funds rate'!A:A,0))</f>
        <v>0.4</v>
      </c>
      <c r="C2148">
        <v>-760.95</v>
      </c>
      <c r="D2148">
        <f>INDEX([4]Treasury!B:B,MATCH('Figure 3.F.1.Panel 2'!A2148,[4]Treasury!A:A,0))</f>
        <v>1.59</v>
      </c>
      <c r="E2148">
        <v>10.572997957824199</v>
      </c>
    </row>
    <row r="2149" spans="1:5">
      <c r="A2149" s="7">
        <v>42591</v>
      </c>
      <c r="B2149">
        <f>INDEX('[4]Fed Funds rate'!B:B,MATCH('Figure 3.F.1.Panel 2'!A2149,'[4]Fed Funds rate'!A:A,0))</f>
        <v>0.4</v>
      </c>
      <c r="C2149">
        <v>-762.58</v>
      </c>
      <c r="D2149">
        <f>INDEX([4]Treasury!B:B,MATCH('Figure 3.F.1.Panel 2'!A2149,[4]Treasury!A:A,0))</f>
        <v>1.55</v>
      </c>
      <c r="E2149">
        <v>10.7679968044402</v>
      </c>
    </row>
    <row r="2150" spans="1:5">
      <c r="A2150" s="7">
        <v>42592</v>
      </c>
      <c r="B2150">
        <f>INDEX('[4]Fed Funds rate'!B:B,MATCH('Figure 3.F.1.Panel 2'!A2150,'[4]Fed Funds rate'!A:A,0))</f>
        <v>0.4</v>
      </c>
      <c r="C2150">
        <v>-765.03</v>
      </c>
      <c r="D2150">
        <f>INDEX([4]Treasury!B:B,MATCH('Figure 3.F.1.Panel 2'!A2150,[4]Treasury!A:A,0))</f>
        <v>1.5</v>
      </c>
      <c r="E2150">
        <v>11.0697823057014</v>
      </c>
    </row>
    <row r="2151" spans="1:5">
      <c r="A2151" s="7">
        <v>42593</v>
      </c>
      <c r="B2151">
        <f>INDEX('[4]Fed Funds rate'!B:B,MATCH('Figure 3.F.1.Panel 2'!A2151,'[4]Fed Funds rate'!A:A,0))</f>
        <v>0.4</v>
      </c>
      <c r="C2151">
        <v>-764.83</v>
      </c>
      <c r="D2151">
        <f>INDEX([4]Treasury!B:B,MATCH('Figure 3.F.1.Panel 2'!A2151,[4]Treasury!A:A,0))</f>
        <v>1.57</v>
      </c>
      <c r="E2151">
        <v>11.0246595645282</v>
      </c>
    </row>
    <row r="2152" spans="1:5">
      <c r="A2152" s="7">
        <v>42594</v>
      </c>
      <c r="B2152">
        <f>INDEX('[4]Fed Funds rate'!B:B,MATCH('Figure 3.F.1.Panel 2'!A2152,'[4]Fed Funds rate'!A:A,0))</f>
        <v>0.4</v>
      </c>
      <c r="C2152">
        <v>-766.59</v>
      </c>
      <c r="D2152">
        <f>INDEX([4]Treasury!B:B,MATCH('Figure 3.F.1.Panel 2'!A2152,[4]Treasury!A:A,0))</f>
        <v>1.51</v>
      </c>
      <c r="E2152">
        <v>11.2355358550827</v>
      </c>
    </row>
    <row r="2153" spans="1:5">
      <c r="A2153" s="7">
        <v>42597</v>
      </c>
      <c r="B2153">
        <f>INDEX('[4]Fed Funds rate'!B:B,MATCH('Figure 3.F.1.Panel 2'!A2153,'[4]Fed Funds rate'!A:A,0))</f>
        <v>0.4</v>
      </c>
      <c r="C2153">
        <v>-768.25</v>
      </c>
      <c r="D2153">
        <f>INDEX([4]Treasury!B:B,MATCH('Figure 3.F.1.Panel 2'!A2153,[4]Treasury!A:A,0))</f>
        <v>1.55</v>
      </c>
      <c r="E2153">
        <v>11.4328700021704</v>
      </c>
    </row>
    <row r="2154" spans="1:5">
      <c r="A2154" s="7">
        <v>42598</v>
      </c>
      <c r="B2154">
        <f>INDEX('[4]Fed Funds rate'!B:B,MATCH('Figure 3.F.1.Panel 2'!A2154,'[4]Fed Funds rate'!A:A,0))</f>
        <v>0.4</v>
      </c>
      <c r="C2154">
        <v>-769.18</v>
      </c>
      <c r="D2154">
        <f>INDEX([4]Treasury!B:B,MATCH('Figure 3.F.1.Panel 2'!A2154,[4]Treasury!A:A,0))</f>
        <v>1.57</v>
      </c>
      <c r="E2154">
        <v>11.534876719963499</v>
      </c>
    </row>
    <row r="2155" spans="1:5">
      <c r="A2155" s="7">
        <v>42599</v>
      </c>
      <c r="B2155">
        <f>INDEX('[4]Fed Funds rate'!B:B,MATCH('Figure 3.F.1.Panel 2'!A2155,'[4]Fed Funds rate'!A:A,0))</f>
        <v>0.4</v>
      </c>
      <c r="C2155">
        <v>-768.82</v>
      </c>
      <c r="D2155">
        <f>INDEX([4]Treasury!B:B,MATCH('Figure 3.F.1.Panel 2'!A2155,[4]Treasury!A:A,0))</f>
        <v>1.56</v>
      </c>
      <c r="E2155">
        <v>11.4690889743668</v>
      </c>
    </row>
    <row r="2156" spans="1:5">
      <c r="A2156" s="7">
        <v>42600</v>
      </c>
      <c r="B2156">
        <f>INDEX('[4]Fed Funds rate'!B:B,MATCH('Figure 3.F.1.Panel 2'!A2156,'[4]Fed Funds rate'!A:A,0))</f>
        <v>0.4</v>
      </c>
      <c r="C2156">
        <v>-770.68</v>
      </c>
      <c r="D2156">
        <f>INDEX([4]Treasury!B:B,MATCH('Figure 3.F.1.Panel 2'!A2156,[4]Treasury!A:A,0))</f>
        <v>1.53</v>
      </c>
      <c r="E2156">
        <v>11.691753000765599</v>
      </c>
    </row>
    <row r="2157" spans="1:5">
      <c r="A2157" s="7">
        <v>42601</v>
      </c>
      <c r="B2157">
        <f>INDEX('[4]Fed Funds rate'!B:B,MATCH('Figure 3.F.1.Panel 2'!A2157,'[4]Fed Funds rate'!A:A,0))</f>
        <v>0.4</v>
      </c>
      <c r="C2157">
        <v>-769.83</v>
      </c>
      <c r="D2157">
        <f>INDEX([4]Treasury!B:B,MATCH('Figure 3.F.1.Panel 2'!A2157,[4]Treasury!A:A,0))</f>
        <v>1.58</v>
      </c>
      <c r="E2157">
        <v>11.562427652644001</v>
      </c>
    </row>
    <row r="2158" spans="1:5">
      <c r="A2158" s="7">
        <v>42604</v>
      </c>
      <c r="B2158">
        <f>INDEX('[4]Fed Funds rate'!B:B,MATCH('Figure 3.F.1.Panel 2'!A2158,'[4]Fed Funds rate'!A:A,0))</f>
        <v>0.4</v>
      </c>
      <c r="C2158">
        <v>-768.78</v>
      </c>
      <c r="D2158">
        <f>INDEX([4]Treasury!B:B,MATCH('Figure 3.F.1.Panel 2'!A2158,[4]Treasury!A:A,0))</f>
        <v>1.55</v>
      </c>
      <c r="E2158">
        <v>11.4069692446304</v>
      </c>
    </row>
    <row r="2159" spans="1:5">
      <c r="A2159" s="7">
        <v>42605</v>
      </c>
      <c r="B2159">
        <f>INDEX('[4]Fed Funds rate'!B:B,MATCH('Figure 3.F.1.Panel 2'!A2159,'[4]Fed Funds rate'!A:A,0))</f>
        <v>0.4</v>
      </c>
      <c r="C2159">
        <v>-770.1</v>
      </c>
      <c r="D2159">
        <f>INDEX([4]Treasury!B:B,MATCH('Figure 3.F.1.Panel 2'!A2159,[4]Treasury!A:A,0))</f>
        <v>1.55</v>
      </c>
      <c r="E2159">
        <v>11.5595517805979</v>
      </c>
    </row>
    <row r="2160" spans="1:5">
      <c r="A2160" s="7">
        <v>42606</v>
      </c>
      <c r="B2160">
        <f>INDEX('[4]Fed Funds rate'!B:B,MATCH('Figure 3.F.1.Panel 2'!A2160,'[4]Fed Funds rate'!A:A,0))</f>
        <v>0.4</v>
      </c>
      <c r="C2160">
        <v>-769.23</v>
      </c>
      <c r="D2160">
        <f>INDEX([4]Treasury!B:B,MATCH('Figure 3.F.1.Panel 2'!A2160,[4]Treasury!A:A,0))</f>
        <v>1.56</v>
      </c>
      <c r="E2160">
        <v>11.4275454480796</v>
      </c>
    </row>
    <row r="2161" spans="1:5">
      <c r="A2161" s="7">
        <v>42607</v>
      </c>
      <c r="B2161">
        <f>INDEX('[4]Fed Funds rate'!B:B,MATCH('Figure 3.F.1.Panel 2'!A2161,'[4]Fed Funds rate'!A:A,0))</f>
        <v>0.4</v>
      </c>
      <c r="C2161">
        <v>-768.28</v>
      </c>
      <c r="D2161">
        <f>INDEX([4]Treasury!B:B,MATCH('Figure 3.F.1.Panel 2'!A2161,[4]Treasury!A:A,0))</f>
        <v>1.58</v>
      </c>
      <c r="E2161">
        <v>11.2849995850833</v>
      </c>
    </row>
    <row r="2162" spans="1:5">
      <c r="A2162" s="7">
        <v>42608</v>
      </c>
      <c r="B2162">
        <f>INDEX('[4]Fed Funds rate'!B:B,MATCH('Figure 3.F.1.Panel 2'!A2162,'[4]Fed Funds rate'!A:A,0))</f>
        <v>0.4</v>
      </c>
      <c r="C2162">
        <v>-769.57</v>
      </c>
      <c r="D2162">
        <f>INDEX([4]Treasury!B:B,MATCH('Figure 3.F.1.Panel 2'!A2162,[4]Treasury!A:A,0))</f>
        <v>1.62</v>
      </c>
      <c r="E2162">
        <v>11.433797610589</v>
      </c>
    </row>
    <row r="2163" spans="1:5">
      <c r="A2163" s="7">
        <v>42611</v>
      </c>
      <c r="B2163">
        <f>INDEX('[4]Fed Funds rate'!B:B,MATCH('Figure 3.F.1.Panel 2'!A2163,'[4]Fed Funds rate'!A:A,0))</f>
        <v>0.4</v>
      </c>
      <c r="C2163">
        <v>-770.11</v>
      </c>
      <c r="D2163">
        <f>INDEX([4]Treasury!B:B,MATCH('Figure 3.F.1.Panel 2'!A2163,[4]Treasury!A:A,0))</f>
        <v>1.57</v>
      </c>
      <c r="E2163">
        <v>11.484974072085301</v>
      </c>
    </row>
    <row r="2164" spans="1:5">
      <c r="A2164" s="7">
        <v>42612</v>
      </c>
      <c r="B2164">
        <f>INDEX('[4]Fed Funds rate'!B:B,MATCH('Figure 3.F.1.Panel 2'!A2164,'[4]Fed Funds rate'!A:A,0))</f>
        <v>0.4</v>
      </c>
      <c r="C2164">
        <v>-770.37</v>
      </c>
      <c r="D2164">
        <f>INDEX([4]Treasury!B:B,MATCH('Figure 3.F.1.Panel 2'!A2164,[4]Treasury!A:A,0))</f>
        <v>1.57</v>
      </c>
      <c r="E2164">
        <v>11.499762512032699</v>
      </c>
    </row>
    <row r="2165" spans="1:5">
      <c r="A2165" s="7">
        <v>42613</v>
      </c>
      <c r="B2165">
        <f>INDEX('[4]Fed Funds rate'!B:B,MATCH('Figure 3.F.1.Panel 2'!A2165,'[4]Fed Funds rate'!A:A,0))</f>
        <v>0.3</v>
      </c>
      <c r="C2165">
        <v>-768.96</v>
      </c>
      <c r="D2165">
        <f>INDEX([4]Treasury!B:B,MATCH('Figure 3.F.1.Panel 2'!A2165,[4]Treasury!A:A,0))</f>
        <v>1.58</v>
      </c>
      <c r="E2165">
        <v>11.2975993164681</v>
      </c>
    </row>
    <row r="2166" spans="1:5">
      <c r="A2166" s="7">
        <v>42614</v>
      </c>
      <c r="B2166">
        <f>INDEX('[4]Fed Funds rate'!B:B,MATCH('Figure 3.F.1.Panel 2'!A2166,'[4]Fed Funds rate'!A:A,0))</f>
        <v>0.4</v>
      </c>
      <c r="C2166">
        <v>-766.75</v>
      </c>
      <c r="D2166">
        <f>INDEX([4]Treasury!B:B,MATCH('Figure 3.F.1.Panel 2'!A2166,[4]Treasury!A:A,0))</f>
        <v>1.57</v>
      </c>
      <c r="E2166">
        <v>10.9908185163442</v>
      </c>
    </row>
    <row r="2167" spans="1:5">
      <c r="A2167" s="7">
        <v>42615</v>
      </c>
      <c r="B2167">
        <f>INDEX('[4]Fed Funds rate'!B:B,MATCH('Figure 3.F.1.Panel 2'!A2167,'[4]Fed Funds rate'!A:A,0))</f>
        <v>0.4</v>
      </c>
      <c r="C2167">
        <v>-768.07</v>
      </c>
      <c r="D2167">
        <f>INDEX([4]Treasury!B:B,MATCH('Figure 3.F.1.Panel 2'!A2167,[4]Treasury!A:A,0))</f>
        <v>1.6</v>
      </c>
      <c r="E2167">
        <v>11.143860568933199</v>
      </c>
    </row>
    <row r="2168" spans="1:5">
      <c r="A2168" s="7">
        <v>42619</v>
      </c>
      <c r="B2168">
        <f>INDEX('[4]Fed Funds rate'!B:B,MATCH('Figure 3.F.1.Panel 2'!A2168,'[4]Fed Funds rate'!A:A,0))</f>
        <v>0.4</v>
      </c>
      <c r="C2168">
        <v>-771.25</v>
      </c>
      <c r="D2168">
        <f>INDEX([4]Treasury!B:B,MATCH('Figure 3.F.1.Panel 2'!A2168,[4]Treasury!A:A,0))</f>
        <v>1.55</v>
      </c>
      <c r="E2168">
        <v>11.5380661914235</v>
      </c>
    </row>
    <row r="2169" spans="1:5">
      <c r="A2169" s="7">
        <v>42620</v>
      </c>
      <c r="B2169">
        <f>INDEX('[4]Fed Funds rate'!B:B,MATCH('Figure 3.F.1.Panel 2'!A2169,'[4]Fed Funds rate'!A:A,0))</f>
        <v>0.4</v>
      </c>
      <c r="C2169">
        <v>-775.2</v>
      </c>
      <c r="D2169">
        <f>INDEX([4]Treasury!B:B,MATCH('Figure 3.F.1.Panel 2'!A2169,[4]Treasury!A:A,0))</f>
        <v>1.54</v>
      </c>
      <c r="E2169">
        <v>12.0299510243714</v>
      </c>
    </row>
    <row r="2170" spans="1:5">
      <c r="A2170" s="7">
        <v>42621</v>
      </c>
      <c r="B2170">
        <f>INDEX('[4]Fed Funds rate'!B:B,MATCH('Figure 3.F.1.Panel 2'!A2170,'[4]Fed Funds rate'!A:A,0))</f>
        <v>0.4</v>
      </c>
      <c r="C2170">
        <v>-774.55</v>
      </c>
      <c r="D2170">
        <f>INDEX([4]Treasury!B:B,MATCH('Figure 3.F.1.Panel 2'!A2170,[4]Treasury!A:A,0))</f>
        <v>1.61</v>
      </c>
      <c r="E2170">
        <v>11.9271035331512</v>
      </c>
    </row>
    <row r="2171" spans="1:5">
      <c r="A2171" s="7">
        <v>42622</v>
      </c>
      <c r="B2171">
        <f>INDEX('[4]Fed Funds rate'!B:B,MATCH('Figure 3.F.1.Panel 2'!A2171,'[4]Fed Funds rate'!A:A,0))</f>
        <v>0.4</v>
      </c>
      <c r="C2171">
        <v>-768.54</v>
      </c>
      <c r="D2171">
        <f>INDEX([4]Treasury!B:B,MATCH('Figure 3.F.1.Panel 2'!A2171,[4]Treasury!A:A,0))</f>
        <v>1.67</v>
      </c>
      <c r="E2171">
        <v>11.1291808101402</v>
      </c>
    </row>
    <row r="2172" spans="1:5">
      <c r="A2172" s="7">
        <v>42625</v>
      </c>
      <c r="B2172">
        <f>INDEX('[4]Fed Funds rate'!B:B,MATCH('Figure 3.F.1.Panel 2'!A2172,'[4]Fed Funds rate'!A:A,0))</f>
        <v>0.4</v>
      </c>
      <c r="C2172">
        <v>-764.98</v>
      </c>
      <c r="D2172">
        <f>INDEX([4]Treasury!B:B,MATCH('Figure 3.F.1.Panel 2'!A2172,[4]Treasury!A:A,0))</f>
        <v>1.68</v>
      </c>
      <c r="E2172">
        <v>10.645927111428399</v>
      </c>
    </row>
    <row r="2173" spans="1:5">
      <c r="A2173" s="7">
        <v>42626</v>
      </c>
      <c r="B2173">
        <f>INDEX('[4]Fed Funds rate'!B:B,MATCH('Figure 3.F.1.Panel 2'!A2173,'[4]Fed Funds rate'!A:A,0))</f>
        <v>0.4</v>
      </c>
      <c r="C2173">
        <v>-763.52</v>
      </c>
      <c r="D2173">
        <f>INDEX([4]Treasury!B:B,MATCH('Figure 3.F.1.Panel 2'!A2173,[4]Treasury!A:A,0))</f>
        <v>1.73</v>
      </c>
      <c r="E2173">
        <v>10.4359292418488</v>
      </c>
    </row>
    <row r="2174" spans="1:5">
      <c r="A2174" s="7">
        <v>42627</v>
      </c>
      <c r="B2174">
        <f>INDEX('[4]Fed Funds rate'!B:B,MATCH('Figure 3.F.1.Panel 2'!A2174,'[4]Fed Funds rate'!A:A,0))</f>
        <v>0.4</v>
      </c>
      <c r="C2174">
        <v>-760.55</v>
      </c>
      <c r="D2174">
        <f>INDEX([4]Treasury!B:B,MATCH('Figure 3.F.1.Panel 2'!A2174,[4]Treasury!A:A,0))</f>
        <v>1.7</v>
      </c>
      <c r="E2174">
        <v>10.027222737366101</v>
      </c>
    </row>
    <row r="2175" spans="1:5">
      <c r="A2175" s="7">
        <v>42628</v>
      </c>
      <c r="B2175">
        <f>INDEX('[4]Fed Funds rate'!B:B,MATCH('Figure 3.F.1.Panel 2'!A2175,'[4]Fed Funds rate'!A:A,0))</f>
        <v>0.4</v>
      </c>
      <c r="C2175">
        <v>-760.3</v>
      </c>
      <c r="D2175">
        <f>INDEX([4]Treasury!B:B,MATCH('Figure 3.F.1.Panel 2'!A2175,[4]Treasury!A:A,0))</f>
        <v>1.71</v>
      </c>
      <c r="E2175">
        <v>9.97538696551862</v>
      </c>
    </row>
    <row r="2176" spans="1:5">
      <c r="A2176" s="7">
        <v>42629</v>
      </c>
      <c r="B2176">
        <f>INDEX('[4]Fed Funds rate'!B:B,MATCH('Figure 3.F.1.Panel 2'!A2176,'[4]Fed Funds rate'!A:A,0))</f>
        <v>0.4</v>
      </c>
      <c r="C2176">
        <v>-759.38</v>
      </c>
      <c r="D2176">
        <f>INDEX([4]Treasury!B:B,MATCH('Figure 3.F.1.Panel 2'!A2176,[4]Treasury!A:A,0))</f>
        <v>1.7</v>
      </c>
      <c r="E2176">
        <v>9.8353501232703504</v>
      </c>
    </row>
    <row r="2177" spans="1:5">
      <c r="A2177" s="7">
        <v>42632</v>
      </c>
      <c r="B2177">
        <f>INDEX('[4]Fed Funds rate'!B:B,MATCH('Figure 3.F.1.Panel 2'!A2177,'[4]Fed Funds rate'!A:A,0))</f>
        <v>0.4</v>
      </c>
      <c r="C2177">
        <v>-760.85</v>
      </c>
      <c r="D2177">
        <f>INDEX([4]Treasury!B:B,MATCH('Figure 3.F.1.Panel 2'!A2177,[4]Treasury!A:A,0))</f>
        <v>1.7</v>
      </c>
      <c r="E2177">
        <v>10.0097839809301</v>
      </c>
    </row>
    <row r="2178" spans="1:5">
      <c r="A2178" s="7">
        <v>42633</v>
      </c>
      <c r="B2178">
        <f>INDEX('[4]Fed Funds rate'!B:B,MATCH('Figure 3.F.1.Panel 2'!A2178,'[4]Fed Funds rate'!A:A,0))</f>
        <v>0.4</v>
      </c>
      <c r="C2178">
        <v>-762.96</v>
      </c>
      <c r="D2178">
        <f>INDEX([4]Treasury!B:B,MATCH('Figure 3.F.1.Panel 2'!A2178,[4]Treasury!A:A,0))</f>
        <v>1.69</v>
      </c>
      <c r="E2178">
        <v>10.267764293067099</v>
      </c>
    </row>
    <row r="2179" spans="1:5">
      <c r="A2179" s="7">
        <v>42634</v>
      </c>
      <c r="B2179">
        <f>INDEX('[4]Fed Funds rate'!B:B,MATCH('Figure 3.F.1.Panel 2'!A2179,'[4]Fed Funds rate'!A:A,0))</f>
        <v>0.4</v>
      </c>
      <c r="C2179">
        <v>-767.33</v>
      </c>
      <c r="D2179">
        <f>INDEX([4]Treasury!B:B,MATCH('Figure 3.F.1.Panel 2'!A2179,[4]Treasury!A:A,0))</f>
        <v>1.66</v>
      </c>
      <c r="E2179">
        <v>10.8199428569123</v>
      </c>
    </row>
    <row r="2180" spans="1:5">
      <c r="A2180" s="7">
        <v>42635</v>
      </c>
      <c r="B2180">
        <f>INDEX('[4]Fed Funds rate'!B:B,MATCH('Figure 3.F.1.Panel 2'!A2180,'[4]Fed Funds rate'!A:A,0))</f>
        <v>0.4</v>
      </c>
      <c r="C2180">
        <v>-773.44</v>
      </c>
      <c r="D2180">
        <f>INDEX([4]Treasury!B:B,MATCH('Figure 3.F.1.Panel 2'!A2180,[4]Treasury!A:A,0))</f>
        <v>1.63</v>
      </c>
      <c r="E2180">
        <v>11.5941011018383</v>
      </c>
    </row>
    <row r="2181" spans="1:5">
      <c r="A2181" s="7">
        <v>42636</v>
      </c>
      <c r="B2181">
        <f>INDEX('[4]Fed Funds rate'!B:B,MATCH('Figure 3.F.1.Panel 2'!A2181,'[4]Fed Funds rate'!A:A,0))</f>
        <v>0.4</v>
      </c>
      <c r="C2181">
        <v>-771.78</v>
      </c>
      <c r="D2181">
        <f>INDEX([4]Treasury!B:B,MATCH('Figure 3.F.1.Panel 2'!A2181,[4]Treasury!A:A,0))</f>
        <v>1.62</v>
      </c>
      <c r="E2181">
        <v>11.360289744765</v>
      </c>
    </row>
    <row r="2182" spans="1:5">
      <c r="A2182" s="7">
        <v>42639</v>
      </c>
      <c r="B2182">
        <f>INDEX('[4]Fed Funds rate'!B:B,MATCH('Figure 3.F.1.Panel 2'!A2182,'[4]Fed Funds rate'!A:A,0))</f>
        <v>0.4</v>
      </c>
      <c r="C2182">
        <v>-768.22</v>
      </c>
      <c r="D2182">
        <f>INDEX([4]Treasury!B:B,MATCH('Figure 3.F.1.Panel 2'!A2182,[4]Treasury!A:A,0))</f>
        <v>1.59</v>
      </c>
      <c r="E2182">
        <v>10.878996834989801</v>
      </c>
    </row>
    <row r="2183" spans="1:5">
      <c r="A2183" s="7">
        <v>42640</v>
      </c>
      <c r="B2183">
        <f>INDEX('[4]Fed Funds rate'!B:B,MATCH('Figure 3.F.1.Panel 2'!A2183,'[4]Fed Funds rate'!A:A,0))</f>
        <v>0.4</v>
      </c>
      <c r="C2183">
        <v>-769.45</v>
      </c>
      <c r="D2183">
        <f>INDEX([4]Treasury!B:B,MATCH('Figure 3.F.1.Panel 2'!A2183,[4]Treasury!A:A,0))</f>
        <v>1.56</v>
      </c>
      <c r="E2183">
        <v>11.0200254696574</v>
      </c>
    </row>
    <row r="2184" spans="1:5">
      <c r="A2184" s="7">
        <v>42641</v>
      </c>
      <c r="B2184">
        <f>INDEX('[4]Fed Funds rate'!B:B,MATCH('Figure 3.F.1.Panel 2'!A2184,'[4]Fed Funds rate'!A:A,0))</f>
        <v>0.4</v>
      </c>
      <c r="C2184">
        <v>-770.86</v>
      </c>
      <c r="D2184">
        <f>INDEX([4]Treasury!B:B,MATCH('Figure 3.F.1.Panel 2'!A2184,[4]Treasury!A:A,0))</f>
        <v>1.57</v>
      </c>
      <c r="E2184">
        <v>11.1841525532673</v>
      </c>
    </row>
    <row r="2185" spans="1:5">
      <c r="A2185" s="7">
        <v>42642</v>
      </c>
      <c r="B2185">
        <f>INDEX('[4]Fed Funds rate'!B:B,MATCH('Figure 3.F.1.Panel 2'!A2185,'[4]Fed Funds rate'!A:A,0))</f>
        <v>0.4</v>
      </c>
      <c r="C2185">
        <v>-771.7</v>
      </c>
      <c r="D2185">
        <f>INDEX([4]Treasury!B:B,MATCH('Figure 3.F.1.Panel 2'!A2185,[4]Treasury!A:A,0))</f>
        <v>1.56</v>
      </c>
      <c r="E2185">
        <v>11.274110144723799</v>
      </c>
    </row>
    <row r="2186" spans="1:5">
      <c r="A2186" s="7">
        <v>42643</v>
      </c>
      <c r="B2186">
        <f>INDEX('[4]Fed Funds rate'!B:B,MATCH('Figure 3.F.1.Panel 2'!A2186,'[4]Fed Funds rate'!A:A,0))</f>
        <v>0.28999999999999998</v>
      </c>
      <c r="C2186">
        <v>-771.57</v>
      </c>
      <c r="D2186">
        <f>INDEX([4]Treasury!B:B,MATCH('Figure 3.F.1.Panel 2'!A2186,[4]Treasury!A:A,0))</f>
        <v>1.6</v>
      </c>
      <c r="E2186">
        <v>11.238311231027801</v>
      </c>
    </row>
    <row r="2187" spans="1:5">
      <c r="A2187" s="7">
        <v>42646</v>
      </c>
      <c r="B2187">
        <f>INDEX('[4]Fed Funds rate'!B:B,MATCH('Figure 3.F.1.Panel 2'!A2187,'[4]Fed Funds rate'!A:A,0))</f>
        <v>0.4</v>
      </c>
      <c r="C2187">
        <v>-772.73</v>
      </c>
      <c r="D2187">
        <f>INDEX([4]Treasury!B:B,MATCH('Figure 3.F.1.Panel 2'!A2187,[4]Treasury!A:A,0))</f>
        <v>1.63</v>
      </c>
      <c r="E2187">
        <v>11.3695902802289</v>
      </c>
    </row>
    <row r="2188" spans="1:5">
      <c r="A2188" s="7">
        <v>42647</v>
      </c>
      <c r="B2188">
        <f>INDEX('[4]Fed Funds rate'!B:B,MATCH('Figure 3.F.1.Panel 2'!A2188,'[4]Fed Funds rate'!A:A,0))</f>
        <v>0.4</v>
      </c>
      <c r="C2188">
        <v>-772.7</v>
      </c>
      <c r="D2188">
        <f>INDEX([4]Treasury!B:B,MATCH('Figure 3.F.1.Panel 2'!A2188,[4]Treasury!A:A,0))</f>
        <v>1.69</v>
      </c>
      <c r="E2188">
        <v>11.346757722276701</v>
      </c>
    </row>
    <row r="2189" spans="1:5">
      <c r="A2189" s="7">
        <v>42648</v>
      </c>
      <c r="B2189">
        <f>INDEX('[4]Fed Funds rate'!B:B,MATCH('Figure 3.F.1.Panel 2'!A2189,'[4]Fed Funds rate'!A:A,0))</f>
        <v>0.4</v>
      </c>
      <c r="C2189">
        <v>-770.97</v>
      </c>
      <c r="D2189">
        <f>INDEX([4]Treasury!B:B,MATCH('Figure 3.F.1.Panel 2'!A2189,[4]Treasury!A:A,0))</f>
        <v>1.72</v>
      </c>
      <c r="E2189">
        <v>11.103667028297201</v>
      </c>
    </row>
    <row r="2190" spans="1:5">
      <c r="A2190" s="7">
        <v>42649</v>
      </c>
      <c r="B2190">
        <f>INDEX('[4]Fed Funds rate'!B:B,MATCH('Figure 3.F.1.Panel 2'!A2190,'[4]Fed Funds rate'!A:A,0))</f>
        <v>0.4</v>
      </c>
      <c r="C2190">
        <v>-770.52</v>
      </c>
      <c r="D2190">
        <f>INDEX([4]Treasury!B:B,MATCH('Figure 3.F.1.Panel 2'!A2190,[4]Treasury!A:A,0))</f>
        <v>1.75</v>
      </c>
      <c r="E2190">
        <v>11.026333240809199</v>
      </c>
    </row>
    <row r="2191" spans="1:5">
      <c r="A2191" s="7">
        <v>42650</v>
      </c>
      <c r="B2191">
        <f>INDEX('[4]Fed Funds rate'!B:B,MATCH('Figure 3.F.1.Panel 2'!A2191,'[4]Fed Funds rate'!A:A,0))</f>
        <v>0.4</v>
      </c>
      <c r="C2191">
        <v>-769.24</v>
      </c>
      <c r="D2191">
        <f>INDEX([4]Treasury!B:B,MATCH('Figure 3.F.1.Panel 2'!A2191,[4]Treasury!A:A,0))</f>
        <v>1.73</v>
      </c>
      <c r="E2191">
        <v>10.841125522030399</v>
      </c>
    </row>
    <row r="2192" spans="1:5">
      <c r="A2192" s="7">
        <v>42654</v>
      </c>
      <c r="B2192">
        <f>INDEX('[4]Fed Funds rate'!B:B,MATCH('Figure 3.F.1.Panel 2'!A2192,'[4]Fed Funds rate'!A:A,0))</f>
        <v>0.41</v>
      </c>
      <c r="C2192">
        <v>-767.16</v>
      </c>
      <c r="D2192">
        <f>INDEX([4]Treasury!B:B,MATCH('Figure 3.F.1.Panel 2'!A2192,[4]Treasury!A:A,0))</f>
        <v>1.77</v>
      </c>
      <c r="E2192">
        <v>10.551415243927099</v>
      </c>
    </row>
    <row r="2193" spans="1:5">
      <c r="A2193" s="7">
        <v>42655</v>
      </c>
      <c r="B2193">
        <f>INDEX('[4]Fed Funds rate'!B:B,MATCH('Figure 3.F.1.Panel 2'!A2193,'[4]Fed Funds rate'!A:A,0))</f>
        <v>0.41</v>
      </c>
      <c r="C2193">
        <v>-765.99</v>
      </c>
      <c r="D2193">
        <f>INDEX([4]Treasury!B:B,MATCH('Figure 3.F.1.Panel 2'!A2193,[4]Treasury!A:A,0))</f>
        <v>1.79</v>
      </c>
      <c r="E2193">
        <v>10.379841692370601</v>
      </c>
    </row>
    <row r="2194" spans="1:5">
      <c r="A2194" s="7">
        <v>42656</v>
      </c>
      <c r="B2194">
        <f>INDEX('[4]Fed Funds rate'!B:B,MATCH('Figure 3.F.1.Panel 2'!A2194,'[4]Fed Funds rate'!A:A,0))</f>
        <v>0.41</v>
      </c>
      <c r="C2194">
        <v>-766.8</v>
      </c>
      <c r="D2194">
        <f>INDEX([4]Treasury!B:B,MATCH('Figure 3.F.1.Panel 2'!A2194,[4]Treasury!A:A,0))</f>
        <v>1.75</v>
      </c>
      <c r="E2194">
        <v>10.466585462662399</v>
      </c>
    </row>
    <row r="2195" spans="1:5">
      <c r="A2195" s="7">
        <v>42657</v>
      </c>
      <c r="B2195">
        <f>INDEX('[4]Fed Funds rate'!B:B,MATCH('Figure 3.F.1.Panel 2'!A2195,'[4]Fed Funds rate'!A:A,0))</f>
        <v>0.41</v>
      </c>
      <c r="C2195">
        <v>-765.09</v>
      </c>
      <c r="D2195">
        <f>INDEX([4]Treasury!B:B,MATCH('Figure 3.F.1.Panel 2'!A2195,[4]Treasury!A:A,0))</f>
        <v>1.8</v>
      </c>
      <c r="E2195">
        <v>10.224386590720799</v>
      </c>
    </row>
    <row r="2196" spans="1:5">
      <c r="A2196" s="7">
        <v>42660</v>
      </c>
      <c r="B2196">
        <f>INDEX('[4]Fed Funds rate'!B:B,MATCH('Figure 3.F.1.Panel 2'!A2196,'[4]Fed Funds rate'!A:A,0))</f>
        <v>0.41</v>
      </c>
      <c r="C2196">
        <v>-763.42</v>
      </c>
      <c r="D2196">
        <f>INDEX([4]Treasury!B:B,MATCH('Figure 3.F.1.Panel 2'!A2196,[4]Treasury!A:A,0))</f>
        <v>1.77</v>
      </c>
      <c r="E2196">
        <v>9.9869286111121394</v>
      </c>
    </row>
    <row r="2197" spans="1:5">
      <c r="A2197" s="7">
        <v>42661</v>
      </c>
      <c r="B2197">
        <f>INDEX('[4]Fed Funds rate'!B:B,MATCH('Figure 3.F.1.Panel 2'!A2197,'[4]Fed Funds rate'!A:A,0))</f>
        <v>0.41</v>
      </c>
      <c r="C2197">
        <v>-763.22</v>
      </c>
      <c r="D2197">
        <f>INDEX([4]Treasury!B:B,MATCH('Figure 3.F.1.Panel 2'!A2197,[4]Treasury!A:A,0))</f>
        <v>1.75</v>
      </c>
      <c r="E2197">
        <v>9.9417835544615993</v>
      </c>
    </row>
    <row r="2198" spans="1:5">
      <c r="A2198" s="7">
        <v>42662</v>
      </c>
      <c r="B2198">
        <f>INDEX('[4]Fed Funds rate'!B:B,MATCH('Figure 3.F.1.Panel 2'!A2198,'[4]Fed Funds rate'!A:A,0))</f>
        <v>0.41</v>
      </c>
      <c r="C2198">
        <v>-765.08</v>
      </c>
      <c r="D2198">
        <f>INDEX([4]Treasury!B:B,MATCH('Figure 3.F.1.Panel 2'!A2198,[4]Treasury!A:A,0))</f>
        <v>1.76</v>
      </c>
      <c r="E2198">
        <v>10.166248369937</v>
      </c>
    </row>
    <row r="2199" spans="1:5">
      <c r="A2199" s="7">
        <v>42663</v>
      </c>
      <c r="B2199">
        <f>INDEX('[4]Fed Funds rate'!B:B,MATCH('Figure 3.F.1.Panel 2'!A2199,'[4]Fed Funds rate'!A:A,0))</f>
        <v>0.41</v>
      </c>
      <c r="C2199">
        <v>-768.01</v>
      </c>
      <c r="D2199">
        <f>INDEX([4]Treasury!B:B,MATCH('Figure 3.F.1.Panel 2'!A2199,[4]Treasury!A:A,0))</f>
        <v>1.76</v>
      </c>
      <c r="E2199">
        <v>10.5295411075248</v>
      </c>
    </row>
    <row r="2200" spans="1:5">
      <c r="A2200" s="7">
        <v>42664</v>
      </c>
      <c r="B2200">
        <f>INDEX('[4]Fed Funds rate'!B:B,MATCH('Figure 3.F.1.Panel 2'!A2200,'[4]Fed Funds rate'!A:A,0))</f>
        <v>0.41</v>
      </c>
      <c r="C2200">
        <v>-768.75</v>
      </c>
      <c r="D2200">
        <f>INDEX([4]Treasury!B:B,MATCH('Figure 3.F.1.Panel 2'!A2200,[4]Treasury!A:A,0))</f>
        <v>1.74</v>
      </c>
      <c r="E2200">
        <v>10.606906042931399</v>
      </c>
    </row>
    <row r="2201" spans="1:5">
      <c r="A2201" s="7">
        <v>42667</v>
      </c>
      <c r="B2201">
        <f>INDEX('[4]Fed Funds rate'!B:B,MATCH('Figure 3.F.1.Panel 2'!A2201,'[4]Fed Funds rate'!A:A,0))</f>
        <v>0.41</v>
      </c>
      <c r="C2201">
        <v>-770.03</v>
      </c>
      <c r="D2201">
        <f>INDEX([4]Treasury!B:B,MATCH('Figure 3.F.1.Panel 2'!A2201,[4]Treasury!A:A,0))</f>
        <v>1.77</v>
      </c>
      <c r="E2201">
        <v>10.754330769296899</v>
      </c>
    </row>
    <row r="2202" spans="1:5">
      <c r="A2202" s="7">
        <v>42668</v>
      </c>
      <c r="B2202">
        <f>INDEX('[4]Fed Funds rate'!B:B,MATCH('Figure 3.F.1.Panel 2'!A2202,'[4]Fed Funds rate'!A:A,0))</f>
        <v>0.41</v>
      </c>
      <c r="C2202">
        <v>-769.6</v>
      </c>
      <c r="D2202">
        <f>INDEX([4]Treasury!B:B,MATCH('Figure 3.F.1.Panel 2'!A2202,[4]Treasury!A:A,0))</f>
        <v>1.77</v>
      </c>
      <c r="E2202">
        <v>10.6795330299949</v>
      </c>
    </row>
    <row r="2203" spans="1:5">
      <c r="A2203" s="7">
        <v>42669</v>
      </c>
      <c r="B2203">
        <f>INDEX('[4]Fed Funds rate'!B:B,MATCH('Figure 3.F.1.Panel 2'!A2203,'[4]Fed Funds rate'!A:A,0))</f>
        <v>0.41</v>
      </c>
      <c r="C2203">
        <v>-766.47</v>
      </c>
      <c r="D2203">
        <f>INDEX([4]Treasury!B:B,MATCH('Figure 3.F.1.Panel 2'!A2203,[4]Treasury!A:A,0))</f>
        <v>1.79</v>
      </c>
      <c r="E2203">
        <v>10.253059506036101</v>
      </c>
    </row>
    <row r="2204" spans="1:5">
      <c r="A2204" s="7">
        <v>42670</v>
      </c>
      <c r="B2204">
        <f>INDEX('[4]Fed Funds rate'!B:B,MATCH('Figure 3.F.1.Panel 2'!A2204,'[4]Fed Funds rate'!A:A,0))</f>
        <v>0.41</v>
      </c>
      <c r="C2204">
        <v>-762.32</v>
      </c>
      <c r="D2204">
        <f>INDEX([4]Treasury!B:B,MATCH('Figure 3.F.1.Panel 2'!A2204,[4]Treasury!A:A,0))</f>
        <v>1.85</v>
      </c>
      <c r="E2204">
        <v>9.6912064132347897</v>
      </c>
    </row>
    <row r="2205" spans="1:5">
      <c r="A2205" s="7">
        <v>42671</v>
      </c>
      <c r="B2205">
        <f>INDEX('[4]Fed Funds rate'!B:B,MATCH('Figure 3.F.1.Panel 2'!A2205,'[4]Fed Funds rate'!A:A,0))</f>
        <v>0.41</v>
      </c>
      <c r="C2205">
        <v>-760.65</v>
      </c>
      <c r="D2205">
        <f>INDEX([4]Treasury!B:B,MATCH('Figure 3.F.1.Panel 2'!A2205,[4]Treasury!A:A,0))</f>
        <v>1.86</v>
      </c>
      <c r="E2205">
        <v>9.4529599761226493</v>
      </c>
    </row>
    <row r="2206" spans="1:5">
      <c r="A2206" s="7">
        <v>42674</v>
      </c>
      <c r="B2206">
        <f>INDEX('[4]Fed Funds rate'!B:B,MATCH('Figure 3.F.1.Panel 2'!A2206,'[4]Fed Funds rate'!A:A,0))</f>
        <v>0.31</v>
      </c>
      <c r="C2206">
        <v>-760.27</v>
      </c>
      <c r="D2206">
        <f>INDEX([4]Treasury!B:B,MATCH('Figure 3.F.1.Panel 2'!A2206,[4]Treasury!A:A,0))</f>
        <v>1.84</v>
      </c>
      <c r="E2206">
        <v>9.3840529083415696</v>
      </c>
    </row>
    <row r="2207" spans="1:5">
      <c r="A2207" s="7">
        <v>42675</v>
      </c>
      <c r="B2207">
        <f>INDEX('[4]Fed Funds rate'!B:B,MATCH('Figure 3.F.1.Panel 2'!A2207,'[4]Fed Funds rate'!A:A,0))</f>
        <v>0.41</v>
      </c>
      <c r="C2207">
        <v>-758.83</v>
      </c>
      <c r="D2207">
        <f>INDEX([4]Treasury!B:B,MATCH('Figure 3.F.1.Panel 2'!A2207,[4]Treasury!A:A,0))</f>
        <v>1.83</v>
      </c>
      <c r="E2207">
        <v>9.1755303133036197</v>
      </c>
    </row>
    <row r="2208" spans="1:5">
      <c r="A2208" s="7">
        <v>42676</v>
      </c>
      <c r="B2208">
        <f>INDEX('[4]Fed Funds rate'!B:B,MATCH('Figure 3.F.1.Panel 2'!A2208,'[4]Fed Funds rate'!A:A,0))</f>
        <v>0.41</v>
      </c>
      <c r="C2208">
        <v>-758.05</v>
      </c>
      <c r="D2208">
        <f>INDEX([4]Treasury!B:B,MATCH('Figure 3.F.1.Panel 2'!A2208,[4]Treasury!A:A,0))</f>
        <v>1.81</v>
      </c>
      <c r="E2208">
        <v>9.0537517402829</v>
      </c>
    </row>
    <row r="2209" spans="1:5">
      <c r="A2209" s="7">
        <v>42677</v>
      </c>
      <c r="B2209">
        <f>INDEX('[4]Fed Funds rate'!B:B,MATCH('Figure 3.F.1.Panel 2'!A2209,'[4]Fed Funds rate'!A:A,0))</f>
        <v>0.41</v>
      </c>
      <c r="C2209">
        <v>-758.63</v>
      </c>
      <c r="D2209">
        <f>INDEX([4]Treasury!B:B,MATCH('Figure 3.F.1.Panel 2'!A2209,[4]Treasury!A:A,0))</f>
        <v>1.82</v>
      </c>
      <c r="E2209">
        <v>9.1112994135056606</v>
      </c>
    </row>
    <row r="2210" spans="1:5">
      <c r="A2210" s="7">
        <v>42678</v>
      </c>
      <c r="B2210">
        <f>INDEX('[4]Fed Funds rate'!B:B,MATCH('Figure 3.F.1.Panel 2'!A2210,'[4]Fed Funds rate'!A:A,0))</f>
        <v>0.41</v>
      </c>
      <c r="C2210">
        <v>-758.59</v>
      </c>
      <c r="D2210">
        <f>INDEX([4]Treasury!B:B,MATCH('Figure 3.F.1.Panel 2'!A2210,[4]Treasury!A:A,0))</f>
        <v>1.79</v>
      </c>
      <c r="E2210">
        <v>9.0870921495331896</v>
      </c>
    </row>
    <row r="2211" spans="1:5">
      <c r="A2211" s="7">
        <v>42681</v>
      </c>
      <c r="B2211">
        <f>INDEX('[4]Fed Funds rate'!B:B,MATCH('Figure 3.F.1.Panel 2'!A2211,'[4]Fed Funds rate'!A:A,0))</f>
        <v>0.41</v>
      </c>
      <c r="C2211">
        <v>-761.5</v>
      </c>
      <c r="D2211">
        <f>INDEX([4]Treasury!B:B,MATCH('Figure 3.F.1.Panel 2'!A2211,[4]Treasury!A:A,0))</f>
        <v>1.83</v>
      </c>
      <c r="E2211">
        <v>9.4510309337873597</v>
      </c>
    </row>
    <row r="2212" spans="1:5">
      <c r="A2212" s="7">
        <v>42682</v>
      </c>
      <c r="B2212">
        <f>INDEX('[4]Fed Funds rate'!B:B,MATCH('Figure 3.F.1.Panel 2'!A2212,'[4]Fed Funds rate'!A:A,0))</f>
        <v>0.41</v>
      </c>
      <c r="C2212">
        <v>-764.91</v>
      </c>
      <c r="D2212">
        <f>INDEX([4]Treasury!B:B,MATCH('Figure 3.F.1.Panel 2'!A2212,[4]Treasury!A:A,0))</f>
        <v>1.88</v>
      </c>
      <c r="E2212">
        <v>9.8788986467906099</v>
      </c>
    </row>
    <row r="2213" spans="1:5">
      <c r="A2213" s="7">
        <v>42683</v>
      </c>
      <c r="B2213">
        <f>INDEX('[4]Fed Funds rate'!B:B,MATCH('Figure 3.F.1.Panel 2'!A2213,'[4]Fed Funds rate'!A:A,0))</f>
        <v>0.41</v>
      </c>
      <c r="C2213">
        <v>-755.02</v>
      </c>
      <c r="D2213">
        <f>INDEX([4]Treasury!B:B,MATCH('Figure 3.F.1.Panel 2'!A2213,[4]Treasury!A:A,0))</f>
        <v>2.0699999999999998</v>
      </c>
      <c r="E2213">
        <v>8.5585722324398095</v>
      </c>
    </row>
    <row r="2214" spans="1:5">
      <c r="A2214" s="7">
        <v>42684</v>
      </c>
      <c r="B2214">
        <f>INDEX('[4]Fed Funds rate'!B:B,MATCH('Figure 3.F.1.Panel 2'!A2214,'[4]Fed Funds rate'!A:A,0))</f>
        <v>0.41</v>
      </c>
      <c r="C2214">
        <v>-742.13</v>
      </c>
      <c r="D2214">
        <f>INDEX([4]Treasury!B:B,MATCH('Figure 3.F.1.Panel 2'!A2214,[4]Treasury!A:A,0))</f>
        <v>2.15</v>
      </c>
      <c r="E2214">
        <v>6.8176597196216999</v>
      </c>
    </row>
    <row r="2215" spans="1:5">
      <c r="A2215" s="7">
        <v>42688</v>
      </c>
      <c r="B2215">
        <f>INDEX('[4]Fed Funds rate'!B:B,MATCH('Figure 3.F.1.Panel 2'!A2215,'[4]Fed Funds rate'!A:A,0))</f>
        <v>0.41</v>
      </c>
      <c r="C2215">
        <v>-721.7</v>
      </c>
      <c r="D2215">
        <f>INDEX([4]Treasury!B:B,MATCH('Figure 3.F.1.Panel 2'!A2215,[4]Treasury!A:A,0))</f>
        <v>2.23</v>
      </c>
      <c r="E2215">
        <v>4.0072398274581902</v>
      </c>
    </row>
    <row r="2216" spans="1:5">
      <c r="A2216" s="7">
        <v>42689</v>
      </c>
      <c r="B2216">
        <f>INDEX('[4]Fed Funds rate'!B:B,MATCH('Figure 3.F.1.Panel 2'!A2216,'[4]Fed Funds rate'!A:A,0))</f>
        <v>0.41</v>
      </c>
      <c r="C2216">
        <v>-730.88</v>
      </c>
      <c r="D2216">
        <f>INDEX([4]Treasury!B:B,MATCH('Figure 3.F.1.Panel 2'!A2216,[4]Treasury!A:A,0))</f>
        <v>2.23</v>
      </c>
      <c r="E2216">
        <v>5.2522843880168404</v>
      </c>
    </row>
    <row r="2217" spans="1:5">
      <c r="A2217" s="7">
        <v>42690</v>
      </c>
      <c r="B2217">
        <f>INDEX('[4]Fed Funds rate'!B:B,MATCH('Figure 3.F.1.Panel 2'!A2217,'[4]Fed Funds rate'!A:A,0))</f>
        <v>0.41</v>
      </c>
      <c r="C2217">
        <v>-731.74</v>
      </c>
      <c r="D2217">
        <f>INDEX([4]Treasury!B:B,MATCH('Figure 3.F.1.Panel 2'!A2217,[4]Treasury!A:A,0))</f>
        <v>2.2200000000000002</v>
      </c>
      <c r="E2217">
        <v>5.3509521115954604</v>
      </c>
    </row>
    <row r="2218" spans="1:5">
      <c r="A2218" s="7">
        <v>42691</v>
      </c>
      <c r="B2218">
        <f>INDEX('[4]Fed Funds rate'!B:B,MATCH('Figure 3.F.1.Panel 2'!A2218,'[4]Fed Funds rate'!A:A,0))</f>
        <v>0.41</v>
      </c>
      <c r="C2218">
        <v>-732.41</v>
      </c>
      <c r="D2218">
        <f>INDEX([4]Treasury!B:B,MATCH('Figure 3.F.1.Panel 2'!A2218,[4]Treasury!A:A,0))</f>
        <v>2.29</v>
      </c>
      <c r="E2218">
        <v>5.4235440286590801</v>
      </c>
    </row>
    <row r="2219" spans="1:5">
      <c r="A2219" s="7">
        <v>42692</v>
      </c>
      <c r="B2219">
        <f>INDEX('[4]Fed Funds rate'!B:B,MATCH('Figure 3.F.1.Panel 2'!A2219,'[4]Fed Funds rate'!A:A,0))</f>
        <v>0.41</v>
      </c>
      <c r="C2219">
        <v>-728.15</v>
      </c>
      <c r="D2219">
        <f>INDEX([4]Treasury!B:B,MATCH('Figure 3.F.1.Panel 2'!A2219,[4]Treasury!A:A,0))</f>
        <v>2.34</v>
      </c>
      <c r="E2219">
        <v>4.8212764215078296</v>
      </c>
    </row>
    <row r="2220" spans="1:5">
      <c r="A2220" s="7">
        <v>42695</v>
      </c>
      <c r="B2220">
        <f>INDEX('[4]Fed Funds rate'!B:B,MATCH('Figure 3.F.1.Panel 2'!A2220,'[4]Fed Funds rate'!A:A,0))</f>
        <v>0.41</v>
      </c>
      <c r="C2220">
        <v>-728.88</v>
      </c>
      <c r="D2220">
        <f>INDEX([4]Treasury!B:B,MATCH('Figure 3.F.1.Panel 2'!A2220,[4]Treasury!A:A,0))</f>
        <v>2.33</v>
      </c>
      <c r="E2220">
        <v>4.90255292563051</v>
      </c>
    </row>
    <row r="2221" spans="1:5">
      <c r="A2221" s="7">
        <v>42696</v>
      </c>
      <c r="B2221">
        <f>INDEX('[4]Fed Funds rate'!B:B,MATCH('Figure 3.F.1.Panel 2'!A2221,'[4]Fed Funds rate'!A:A,0))</f>
        <v>0.41</v>
      </c>
      <c r="C2221">
        <v>-730.1</v>
      </c>
      <c r="D2221">
        <f>INDEX([4]Treasury!B:B,MATCH('Figure 3.F.1.Panel 2'!A2221,[4]Treasury!A:A,0))</f>
        <v>2.31</v>
      </c>
      <c r="E2221">
        <v>5.0508664592377901</v>
      </c>
    </row>
    <row r="2222" spans="1:5">
      <c r="A2222" s="7">
        <v>42697</v>
      </c>
      <c r="B2222">
        <f>INDEX('[4]Fed Funds rate'!B:B,MATCH('Figure 3.F.1.Panel 2'!A2222,'[4]Fed Funds rate'!A:A,0))</f>
        <v>0.41</v>
      </c>
      <c r="C2222">
        <v>-728.14</v>
      </c>
      <c r="D2222">
        <f>INDEX([4]Treasury!B:B,MATCH('Figure 3.F.1.Panel 2'!A2222,[4]Treasury!A:A,0))</f>
        <v>2.36</v>
      </c>
      <c r="E2222">
        <v>4.7631231724999399</v>
      </c>
    </row>
    <row r="2223" spans="1:5">
      <c r="A2223" s="7">
        <v>42699</v>
      </c>
      <c r="B2223">
        <f>INDEX('[4]Fed Funds rate'!B:B,MATCH('Figure 3.F.1.Panel 2'!A2223,'[4]Fed Funds rate'!A:A,0))</f>
        <v>0.41</v>
      </c>
      <c r="C2223">
        <v>-727.6</v>
      </c>
      <c r="D2223">
        <f>INDEX([4]Treasury!B:B,MATCH('Figure 3.F.1.Panel 2'!A2223,[4]Treasury!A:A,0))</f>
        <v>2.36</v>
      </c>
      <c r="E2223">
        <v>4.6700088877298596</v>
      </c>
    </row>
    <row r="2224" spans="1:5">
      <c r="A2224" s="7">
        <v>42702</v>
      </c>
      <c r="B2224">
        <f>INDEX('[4]Fed Funds rate'!B:B,MATCH('Figure 3.F.1.Panel 2'!A2224,'[4]Fed Funds rate'!A:A,0))</f>
        <v>0.41</v>
      </c>
      <c r="C2224">
        <v>-729.37</v>
      </c>
      <c r="D2224">
        <f>INDEX([4]Treasury!B:B,MATCH('Figure 3.F.1.Panel 2'!A2224,[4]Treasury!A:A,0))</f>
        <v>2.3199999999999998</v>
      </c>
      <c r="E2224">
        <v>4.8940545088501004</v>
      </c>
    </row>
    <row r="2225" spans="1:5">
      <c r="A2225" s="7">
        <v>42703</v>
      </c>
      <c r="B2225">
        <f>INDEX('[4]Fed Funds rate'!B:B,MATCH('Figure 3.F.1.Panel 2'!A2225,'[4]Fed Funds rate'!A:A,0))</f>
        <v>0.41</v>
      </c>
      <c r="C2225">
        <v>-729.12</v>
      </c>
      <c r="D2225">
        <f>INDEX([4]Treasury!B:B,MATCH('Figure 3.F.1.Panel 2'!A2225,[4]Treasury!A:A,0))</f>
        <v>2.2999999999999998</v>
      </c>
      <c r="E2225">
        <v>4.8408486905923303</v>
      </c>
    </row>
    <row r="2226" spans="1:5">
      <c r="A2226" s="7">
        <v>42704</v>
      </c>
      <c r="B2226">
        <f>INDEX('[4]Fed Funds rate'!B:B,MATCH('Figure 3.F.1.Panel 2'!A2226,'[4]Fed Funds rate'!A:A,0))</f>
        <v>0.31</v>
      </c>
      <c r="C2226">
        <v>-728.6</v>
      </c>
      <c r="D2226">
        <f>INDEX([4]Treasury!B:B,MATCH('Figure 3.F.1.Panel 2'!A2226,[4]Treasury!A:A,0))</f>
        <v>2.37</v>
      </c>
      <c r="E2226">
        <v>4.75058132119681</v>
      </c>
    </row>
    <row r="2227" spans="1:5">
      <c r="A2227" s="7">
        <v>42705</v>
      </c>
      <c r="B2227">
        <f>INDEX('[4]Fed Funds rate'!B:B,MATCH('Figure 3.F.1.Panel 2'!A2227,'[4]Fed Funds rate'!A:A,0))</f>
        <v>0.41</v>
      </c>
      <c r="C2227">
        <v>-724.52</v>
      </c>
      <c r="D2227">
        <f>INDEX([4]Treasury!B:B,MATCH('Figure 3.F.1.Panel 2'!A2227,[4]Treasury!A:A,0))</f>
        <v>2.4500000000000002</v>
      </c>
      <c r="E2227">
        <v>4.1701071620933501</v>
      </c>
    </row>
    <row r="2228" spans="1:5">
      <c r="A2228" s="7">
        <v>42706</v>
      </c>
      <c r="B2228">
        <f>INDEX('[4]Fed Funds rate'!B:B,MATCH('Figure 3.F.1.Panel 2'!A2228,'[4]Fed Funds rate'!A:A,0))</f>
        <v>0.41</v>
      </c>
      <c r="C2228">
        <v>-725.05</v>
      </c>
      <c r="D2228">
        <f>INDEX([4]Treasury!B:B,MATCH('Figure 3.F.1.Panel 2'!A2228,[4]Treasury!A:A,0))</f>
        <v>2.4</v>
      </c>
      <c r="E2228">
        <v>4.2243106459740103</v>
      </c>
    </row>
    <row r="2229" spans="1:5">
      <c r="A2229" s="7">
        <v>42709</v>
      </c>
      <c r="B2229">
        <f>INDEX('[4]Fed Funds rate'!B:B,MATCH('Figure 3.F.1.Panel 2'!A2229,'[4]Fed Funds rate'!A:A,0))</f>
        <v>0.41</v>
      </c>
      <c r="C2229">
        <v>-727.86</v>
      </c>
      <c r="D2229">
        <f>INDEX([4]Treasury!B:B,MATCH('Figure 3.F.1.Panel 2'!A2229,[4]Treasury!A:A,0))</f>
        <v>2.39</v>
      </c>
      <c r="E2229">
        <v>4.5922001056587698</v>
      </c>
    </row>
    <row r="2230" spans="1:5">
      <c r="A2230" s="7">
        <v>42710</v>
      </c>
      <c r="B2230">
        <f>INDEX('[4]Fed Funds rate'!B:B,MATCH('Figure 3.F.1.Panel 2'!A2230,'[4]Fed Funds rate'!A:A,0))</f>
        <v>0.41</v>
      </c>
      <c r="C2230">
        <v>-730.77</v>
      </c>
      <c r="D2230">
        <f>INDEX([4]Treasury!B:B,MATCH('Figure 3.F.1.Panel 2'!A2230,[4]Treasury!A:A,0))</f>
        <v>2.39</v>
      </c>
      <c r="E2230">
        <v>4.9722849493285803</v>
      </c>
    </row>
    <row r="2231" spans="1:5">
      <c r="A2231" s="7">
        <v>42711</v>
      </c>
      <c r="B2231">
        <f>INDEX('[4]Fed Funds rate'!B:B,MATCH('Figure 3.F.1.Panel 2'!A2231,'[4]Fed Funds rate'!A:A,0))</f>
        <v>0.41</v>
      </c>
      <c r="C2231">
        <v>-735.23</v>
      </c>
      <c r="D2231">
        <f>INDEX([4]Treasury!B:B,MATCH('Figure 3.F.1.Panel 2'!A2231,[4]Treasury!A:A,0))</f>
        <v>2.34</v>
      </c>
      <c r="E2231">
        <v>5.5618256965592501</v>
      </c>
    </row>
    <row r="2232" spans="1:5">
      <c r="A2232" s="7">
        <v>42712</v>
      </c>
      <c r="B2232">
        <f>INDEX('[4]Fed Funds rate'!B:B,MATCH('Figure 3.F.1.Panel 2'!A2232,'[4]Fed Funds rate'!A:A,0))</f>
        <v>0.41</v>
      </c>
      <c r="C2232">
        <v>-734.53</v>
      </c>
      <c r="D2232">
        <f>INDEX([4]Treasury!B:B,MATCH('Figure 3.F.1.Panel 2'!A2232,[4]Treasury!A:A,0))</f>
        <v>2.4</v>
      </c>
      <c r="E2232">
        <v>5.4476532331695999</v>
      </c>
    </row>
    <row r="2233" spans="1:5">
      <c r="A2233" s="7">
        <v>42713</v>
      </c>
      <c r="B2233">
        <f>INDEX('[4]Fed Funds rate'!B:B,MATCH('Figure 3.F.1.Panel 2'!A2233,'[4]Fed Funds rate'!A:A,0))</f>
        <v>0.41</v>
      </c>
      <c r="C2233">
        <v>-733.44</v>
      </c>
      <c r="D2233">
        <f>INDEX([4]Treasury!B:B,MATCH('Figure 3.F.1.Panel 2'!A2233,[4]Treasury!A:A,0))</f>
        <v>2.4700000000000002</v>
      </c>
      <c r="E2233">
        <v>5.2802307100757799</v>
      </c>
    </row>
    <row r="2234" spans="1:5">
      <c r="A2234" s="7">
        <v>42716</v>
      </c>
      <c r="B2234">
        <f>INDEX('[4]Fed Funds rate'!B:B,MATCH('Figure 3.F.1.Panel 2'!A2234,'[4]Fed Funds rate'!A:A,0))</f>
        <v>0.41</v>
      </c>
      <c r="C2234">
        <v>-732.25</v>
      </c>
      <c r="D2234">
        <f>INDEX([4]Treasury!B:B,MATCH('Figure 3.F.1.Panel 2'!A2234,[4]Treasury!A:A,0))</f>
        <v>2.4900000000000002</v>
      </c>
      <c r="E2234">
        <v>5.0989324283546003</v>
      </c>
    </row>
    <row r="2235" spans="1:5">
      <c r="A2235" s="7">
        <v>42717</v>
      </c>
      <c r="B2235">
        <f>INDEX('[4]Fed Funds rate'!B:B,MATCH('Figure 3.F.1.Panel 2'!A2235,'[4]Fed Funds rate'!A:A,0))</f>
        <v>0.41</v>
      </c>
      <c r="C2235">
        <v>-733.79</v>
      </c>
      <c r="D2235">
        <f>INDEX([4]Treasury!B:B,MATCH('Figure 3.F.1.Panel 2'!A2235,[4]Treasury!A:A,0))</f>
        <v>2.48</v>
      </c>
      <c r="E2235">
        <v>5.2901055940039798</v>
      </c>
    </row>
    <row r="2236" spans="1:5">
      <c r="A2236" s="7">
        <v>42718</v>
      </c>
      <c r="B2236">
        <f>INDEX('[4]Fed Funds rate'!B:B,MATCH('Figure 3.F.1.Panel 2'!A2236,'[4]Fed Funds rate'!A:A,0))</f>
        <v>0.41</v>
      </c>
      <c r="C2236">
        <v>-735.03</v>
      </c>
      <c r="D2236">
        <f>INDEX([4]Treasury!B:B,MATCH('Figure 3.F.1.Panel 2'!A2236,[4]Treasury!A:A,0))</f>
        <v>2.54</v>
      </c>
      <c r="E2236">
        <v>5.4400326842668303</v>
      </c>
    </row>
    <row r="2237" spans="1:5">
      <c r="A2237" s="7">
        <v>42719</v>
      </c>
      <c r="B2237">
        <f>INDEX('[4]Fed Funds rate'!B:B,MATCH('Figure 3.F.1.Panel 2'!A2237,'[4]Fed Funds rate'!A:A,0))</f>
        <v>0.66</v>
      </c>
      <c r="C2237">
        <v>-729.76</v>
      </c>
      <c r="D2237">
        <f>INDEX([4]Treasury!B:B,MATCH('Figure 3.F.1.Panel 2'!A2237,[4]Treasury!A:A,0))</f>
        <v>2.6</v>
      </c>
      <c r="E2237">
        <v>4.7015572537649097</v>
      </c>
    </row>
    <row r="2238" spans="1:5">
      <c r="A2238" s="7">
        <v>42720</v>
      </c>
      <c r="B2238">
        <f>INDEX('[4]Fed Funds rate'!B:B,MATCH('Figure 3.F.1.Panel 2'!A2238,'[4]Fed Funds rate'!A:A,0))</f>
        <v>0.66</v>
      </c>
      <c r="C2238">
        <v>-730.98</v>
      </c>
      <c r="D2238">
        <f>INDEX([4]Treasury!B:B,MATCH('Figure 3.F.1.Panel 2'!A2238,[4]Treasury!A:A,0))</f>
        <v>2.6</v>
      </c>
      <c r="E2238">
        <v>4.8496813710852296</v>
      </c>
    </row>
    <row r="2239" spans="1:5">
      <c r="A2239" s="7">
        <v>42723</v>
      </c>
      <c r="B2239">
        <f>INDEX('[4]Fed Funds rate'!B:B,MATCH('Figure 3.F.1.Panel 2'!A2239,'[4]Fed Funds rate'!A:A,0))</f>
        <v>0.66</v>
      </c>
      <c r="C2239">
        <v>-732.71</v>
      </c>
      <c r="D2239">
        <f>INDEX([4]Treasury!B:B,MATCH('Figure 3.F.1.Panel 2'!A2239,[4]Treasury!A:A,0))</f>
        <v>2.54</v>
      </c>
      <c r="E2239">
        <v>5.0671564985702799</v>
      </c>
    </row>
    <row r="2240" spans="1:5">
      <c r="A2240" s="7">
        <v>42724</v>
      </c>
      <c r="B2240">
        <f>INDEX('[4]Fed Funds rate'!B:B,MATCH('Figure 3.F.1.Panel 2'!A2240,'[4]Fed Funds rate'!A:A,0))</f>
        <v>0.66</v>
      </c>
      <c r="C2240">
        <v>-733.39</v>
      </c>
      <c r="D2240">
        <f>INDEX([4]Treasury!B:B,MATCH('Figure 3.F.1.Panel 2'!A2240,[4]Treasury!A:A,0))</f>
        <v>2.57</v>
      </c>
      <c r="E2240">
        <v>5.1410064931044399</v>
      </c>
    </row>
    <row r="2241" spans="1:5">
      <c r="A2241" s="7">
        <v>42725</v>
      </c>
      <c r="B2241">
        <f>INDEX('[4]Fed Funds rate'!B:B,MATCH('Figure 3.F.1.Panel 2'!A2241,'[4]Fed Funds rate'!A:A,0))</f>
        <v>0.66</v>
      </c>
      <c r="C2241">
        <v>-735.65</v>
      </c>
      <c r="D2241">
        <f>INDEX([4]Treasury!B:B,MATCH('Figure 3.F.1.Panel 2'!A2241,[4]Treasury!A:A,0))</f>
        <v>2.5499999999999998</v>
      </c>
      <c r="E2241">
        <v>5.4297782505575398</v>
      </c>
    </row>
    <row r="2242" spans="1:5">
      <c r="A2242" s="7">
        <v>42726</v>
      </c>
      <c r="B2242">
        <f>INDEX('[4]Fed Funds rate'!B:B,MATCH('Figure 3.F.1.Panel 2'!A2242,'[4]Fed Funds rate'!A:A,0))</f>
        <v>0.66</v>
      </c>
      <c r="C2242">
        <v>-735.53</v>
      </c>
      <c r="D2242">
        <f>INDEX([4]Treasury!B:B,MATCH('Figure 3.F.1.Panel 2'!A2242,[4]Treasury!A:A,0))</f>
        <v>2.5499999999999998</v>
      </c>
      <c r="E2242">
        <v>5.3945531102683599</v>
      </c>
    </row>
    <row r="2243" spans="1:5">
      <c r="A2243" s="7">
        <v>42727</v>
      </c>
      <c r="B2243">
        <f>INDEX('[4]Fed Funds rate'!B:B,MATCH('Figure 3.F.1.Panel 2'!A2243,'[4]Fed Funds rate'!A:A,0))</f>
        <v>0.66</v>
      </c>
      <c r="C2243">
        <v>-736.07</v>
      </c>
      <c r="D2243">
        <f>INDEX([4]Treasury!B:B,MATCH('Figure 3.F.1.Panel 2'!A2243,[4]Treasury!A:A,0))</f>
        <v>2.5499999999999998</v>
      </c>
      <c r="E2243">
        <v>5.4490316268746701</v>
      </c>
    </row>
    <row r="2244" spans="1:5">
      <c r="A2244" s="7">
        <v>42731</v>
      </c>
      <c r="B2244">
        <f>INDEX('[4]Fed Funds rate'!B:B,MATCH('Figure 3.F.1.Panel 2'!A2244,'[4]Fed Funds rate'!A:A,0))</f>
        <v>0.66</v>
      </c>
      <c r="C2244">
        <v>-736.68</v>
      </c>
      <c r="D2244">
        <f>INDEX([4]Treasury!B:B,MATCH('Figure 3.F.1.Panel 2'!A2244,[4]Treasury!A:A,0))</f>
        <v>2.57</v>
      </c>
      <c r="E2244">
        <v>5.5129595747122204</v>
      </c>
    </row>
    <row r="2245" spans="1:5">
      <c r="A2245" s="7">
        <v>42732</v>
      </c>
      <c r="B2245">
        <f>INDEX('[4]Fed Funds rate'!B:B,MATCH('Figure 3.F.1.Panel 2'!A2245,'[4]Fed Funds rate'!A:A,0))</f>
        <v>0.66</v>
      </c>
      <c r="C2245">
        <v>-737.42</v>
      </c>
      <c r="D2245">
        <f>INDEX([4]Treasury!B:B,MATCH('Figure 3.F.1.Panel 2'!A2245,[4]Treasury!A:A,0))</f>
        <v>2.5099999999999998</v>
      </c>
      <c r="E2245">
        <v>5.5944502525877597</v>
      </c>
    </row>
    <row r="2246" spans="1:5">
      <c r="A2246" s="7">
        <v>42733</v>
      </c>
      <c r="B2246">
        <f>INDEX('[4]Fed Funds rate'!B:B,MATCH('Figure 3.F.1.Panel 2'!A2246,'[4]Fed Funds rate'!A:A,0))</f>
        <v>0.66</v>
      </c>
      <c r="C2246">
        <v>-738.79</v>
      </c>
      <c r="D2246">
        <f>INDEX([4]Treasury!B:B,MATCH('Figure 3.F.1.Panel 2'!A2246,[4]Treasury!A:A,0))</f>
        <v>2.4900000000000002</v>
      </c>
      <c r="E2246">
        <v>5.7611518893353297</v>
      </c>
    </row>
    <row r="2247" spans="1:5">
      <c r="A2247" s="7">
        <v>42734</v>
      </c>
      <c r="B2247">
        <f>INDEX('[4]Fed Funds rate'!B:B,MATCH('Figure 3.F.1.Panel 2'!A2247,'[4]Fed Funds rate'!A:A,0))</f>
        <v>0.55000000000000004</v>
      </c>
      <c r="C2247">
        <v>-739.08</v>
      </c>
      <c r="D2247">
        <f>INDEX([4]Treasury!B:B,MATCH('Figure 3.F.1.Panel 2'!A2247,[4]Treasury!A:A,0))</f>
        <v>2.4500000000000002</v>
      </c>
      <c r="E2247">
        <v>5.7814894058400297</v>
      </c>
    </row>
    <row r="2248" spans="1:5">
      <c r="A2248" s="7">
        <v>42738</v>
      </c>
      <c r="B2248">
        <f>INDEX('[4]Fed Funds rate'!B:B,MATCH('Figure 3.F.1.Panel 2'!A2248,'[4]Fed Funds rate'!A:A,0))</f>
        <v>0.66</v>
      </c>
      <c r="C2248">
        <v>-740.24</v>
      </c>
      <c r="D2248">
        <f>INDEX([4]Treasury!B:B,MATCH('Figure 3.F.1.Panel 2'!A2248,[4]Treasury!A:A,0))</f>
        <v>2.4500000000000002</v>
      </c>
      <c r="E2248">
        <v>5.91941080579931</v>
      </c>
    </row>
    <row r="2249" spans="1:5">
      <c r="A2249" s="7">
        <v>42739</v>
      </c>
      <c r="B2249">
        <f>INDEX('[4]Fed Funds rate'!B:B,MATCH('Figure 3.F.1.Panel 2'!A2249,'[4]Fed Funds rate'!A:A,0))</f>
        <v>0.66</v>
      </c>
      <c r="C2249">
        <v>-742.9</v>
      </c>
      <c r="D2249">
        <f>INDEX([4]Treasury!B:B,MATCH('Figure 3.F.1.Panel 2'!A2249,[4]Treasury!A:A,0))</f>
        <v>2.46</v>
      </c>
      <c r="E2249">
        <v>6.2592028917117597</v>
      </c>
    </row>
    <row r="2250" spans="1:5">
      <c r="A2250" s="7">
        <v>42740</v>
      </c>
      <c r="B2250">
        <f>INDEX('[4]Fed Funds rate'!B:B,MATCH('Figure 3.F.1.Panel 2'!A2250,'[4]Fed Funds rate'!A:A,0))</f>
        <v>0.66</v>
      </c>
      <c r="C2250">
        <v>-747.8</v>
      </c>
      <c r="D2250">
        <f>INDEX([4]Treasury!B:B,MATCH('Figure 3.F.1.Panel 2'!A2250,[4]Treasury!A:A,0))</f>
        <v>2.37</v>
      </c>
      <c r="E2250">
        <v>6.8977085040135</v>
      </c>
    </row>
    <row r="2251" spans="1:5">
      <c r="A2251" s="7">
        <v>42741</v>
      </c>
      <c r="B2251">
        <f>INDEX('[4]Fed Funds rate'!B:B,MATCH('Figure 3.F.1.Panel 2'!A2251,'[4]Fed Funds rate'!A:A,0))</f>
        <v>0.66</v>
      </c>
      <c r="C2251">
        <v>-748.35</v>
      </c>
      <c r="D2251">
        <f>INDEX([4]Treasury!B:B,MATCH('Figure 3.F.1.Panel 2'!A2251,[4]Treasury!A:A,0))</f>
        <v>2.42</v>
      </c>
      <c r="E2251">
        <v>6.9523252304916197</v>
      </c>
    </row>
    <row r="2252" spans="1:5">
      <c r="A2252" s="7">
        <v>42744</v>
      </c>
      <c r="B2252">
        <f>INDEX('[4]Fed Funds rate'!B:B,MATCH('Figure 3.F.1.Panel 2'!A2252,'[4]Fed Funds rate'!A:A,0))</f>
        <v>0.66</v>
      </c>
      <c r="C2252">
        <v>-747.82</v>
      </c>
      <c r="D2252">
        <f>INDEX([4]Treasury!B:B,MATCH('Figure 3.F.1.Panel 2'!A2252,[4]Treasury!A:A,0))</f>
        <v>2.38</v>
      </c>
      <c r="E2252">
        <v>6.8625730560906897</v>
      </c>
    </row>
    <row r="2253" spans="1:5">
      <c r="A2253" s="7">
        <v>42745</v>
      </c>
      <c r="B2253">
        <f>INDEX('[4]Fed Funds rate'!B:B,MATCH('Figure 3.F.1.Panel 2'!A2253,'[4]Fed Funds rate'!A:A,0))</f>
        <v>0.66</v>
      </c>
      <c r="C2253">
        <v>-746.96</v>
      </c>
      <c r="D2253">
        <f>INDEX([4]Treasury!B:B,MATCH('Figure 3.F.1.Panel 2'!A2253,[4]Treasury!A:A,0))</f>
        <v>2.38</v>
      </c>
      <c r="E2253">
        <v>6.7286020452313497</v>
      </c>
    </row>
    <row r="2254" spans="1:5">
      <c r="A2254" s="7">
        <v>42746</v>
      </c>
      <c r="B2254">
        <f>INDEX('[4]Fed Funds rate'!B:B,MATCH('Figure 3.F.1.Panel 2'!A2254,'[4]Fed Funds rate'!A:A,0))</f>
        <v>0.66</v>
      </c>
      <c r="C2254">
        <v>-745.24</v>
      </c>
      <c r="D2254">
        <f>INDEX([4]Treasury!B:B,MATCH('Figure 3.F.1.Panel 2'!A2254,[4]Treasury!A:A,0))</f>
        <v>2.38</v>
      </c>
      <c r="E2254">
        <v>6.4791666541511796</v>
      </c>
    </row>
    <row r="2255" spans="1:5">
      <c r="A2255" s="7">
        <v>42747</v>
      </c>
      <c r="B2255">
        <f>INDEX('[4]Fed Funds rate'!B:B,MATCH('Figure 3.F.1.Panel 2'!A2255,'[4]Fed Funds rate'!A:A,0))</f>
        <v>0.66</v>
      </c>
      <c r="C2255">
        <v>-748.99</v>
      </c>
      <c r="D2255">
        <f>INDEX([4]Treasury!B:B,MATCH('Figure 3.F.1.Panel 2'!A2255,[4]Treasury!A:A,0))</f>
        <v>2.36</v>
      </c>
      <c r="E2255">
        <v>6.9621959887147096</v>
      </c>
    </row>
    <row r="2256" spans="1:5">
      <c r="A2256" s="7">
        <v>42748</v>
      </c>
      <c r="B2256">
        <f>INDEX('[4]Fed Funds rate'!B:B,MATCH('Figure 3.F.1.Panel 2'!A2256,'[4]Fed Funds rate'!A:A,0))</f>
        <v>0.66</v>
      </c>
      <c r="C2256">
        <v>-749.59</v>
      </c>
      <c r="D2256">
        <f>INDEX([4]Treasury!B:B,MATCH('Figure 3.F.1.Panel 2'!A2256,[4]Treasury!A:A,0))</f>
        <v>2.4</v>
      </c>
      <c r="E2256">
        <v>7.0233700276486299</v>
      </c>
    </row>
    <row r="2257" spans="1:5">
      <c r="A2257" s="7">
        <v>42752</v>
      </c>
      <c r="B2257">
        <f>INDEX('[4]Fed Funds rate'!B:B,MATCH('Figure 3.F.1.Panel 2'!A2257,'[4]Fed Funds rate'!A:A,0))</f>
        <v>0.66</v>
      </c>
      <c r="C2257">
        <v>-752.94</v>
      </c>
      <c r="D2257">
        <f>INDEX([4]Treasury!B:B,MATCH('Figure 3.F.1.Panel 2'!A2257,[4]Treasury!A:A,0))</f>
        <v>2.33</v>
      </c>
      <c r="E2257">
        <v>7.4503842625641701</v>
      </c>
    </row>
    <row r="2258" spans="1:5">
      <c r="A2258" s="7">
        <v>42753</v>
      </c>
      <c r="B2258">
        <f>INDEX('[4]Fed Funds rate'!B:B,MATCH('Figure 3.F.1.Panel 2'!A2258,'[4]Fed Funds rate'!A:A,0))</f>
        <v>0.66</v>
      </c>
      <c r="C2258">
        <v>-751.08</v>
      </c>
      <c r="D2258">
        <f>INDEX([4]Treasury!B:B,MATCH('Figure 3.F.1.Panel 2'!A2258,[4]Treasury!A:A,0))</f>
        <v>2.42</v>
      </c>
      <c r="E2258">
        <v>7.1841466475344697</v>
      </c>
    </row>
    <row r="2259" spans="1:5">
      <c r="A2259" s="7">
        <v>42754</v>
      </c>
      <c r="B2259">
        <f>INDEX('[4]Fed Funds rate'!B:B,MATCH('Figure 3.F.1.Panel 2'!A2259,'[4]Fed Funds rate'!A:A,0))</f>
        <v>0.66</v>
      </c>
      <c r="C2259">
        <v>-747.39</v>
      </c>
      <c r="D2259">
        <f>INDEX([4]Treasury!B:B,MATCH('Figure 3.F.1.Panel 2'!A2259,[4]Treasury!A:A,0))</f>
        <v>2.4700000000000002</v>
      </c>
      <c r="E2259">
        <v>6.6727436560321296</v>
      </c>
    </row>
    <row r="2260" spans="1:5">
      <c r="A2260" s="7">
        <v>42755</v>
      </c>
      <c r="B2260">
        <f>INDEX('[4]Fed Funds rate'!B:B,MATCH('Figure 3.F.1.Panel 2'!A2260,'[4]Fed Funds rate'!A:A,0))</f>
        <v>0.66</v>
      </c>
      <c r="C2260">
        <v>-747.1</v>
      </c>
      <c r="D2260">
        <f>INDEX([4]Treasury!B:B,MATCH('Figure 3.F.1.Panel 2'!A2260,[4]Treasury!A:A,0))</f>
        <v>2.48</v>
      </c>
      <c r="E2260">
        <v>6.6150354948518899</v>
      </c>
    </row>
    <row r="2261" spans="1:5">
      <c r="A2261" s="7">
        <v>42758</v>
      </c>
      <c r="B2261">
        <f>INDEX('[4]Fed Funds rate'!B:B,MATCH('Figure 3.F.1.Panel 2'!A2261,'[4]Fed Funds rate'!A:A,0))</f>
        <v>0.66</v>
      </c>
      <c r="C2261">
        <v>-749.23</v>
      </c>
      <c r="D2261">
        <f>INDEX([4]Treasury!B:B,MATCH('Figure 3.F.1.Panel 2'!A2261,[4]Treasury!A:A,0))</f>
        <v>2.41</v>
      </c>
      <c r="E2261">
        <v>6.8808340186300203</v>
      </c>
    </row>
    <row r="2262" spans="1:5">
      <c r="A2262" s="7">
        <v>42759</v>
      </c>
      <c r="B2262">
        <f>INDEX('[4]Fed Funds rate'!B:B,MATCH('Figure 3.F.1.Panel 2'!A2262,'[4]Fed Funds rate'!A:A,0))</f>
        <v>0.66</v>
      </c>
      <c r="C2262">
        <v>-749.36</v>
      </c>
      <c r="D2262">
        <f>INDEX([4]Treasury!B:B,MATCH('Figure 3.F.1.Panel 2'!A2262,[4]Treasury!A:A,0))</f>
        <v>2.4700000000000002</v>
      </c>
      <c r="E2262">
        <v>6.8792861432062802</v>
      </c>
    </row>
    <row r="2263" spans="1:5">
      <c r="A2263" s="7">
        <v>42760</v>
      </c>
      <c r="B2263">
        <f>INDEX('[4]Fed Funds rate'!B:B,MATCH('Figure 3.F.1.Panel 2'!A2263,'[4]Fed Funds rate'!A:A,0))</f>
        <v>0.66</v>
      </c>
      <c r="C2263">
        <v>-747.94</v>
      </c>
      <c r="D2263">
        <f>INDEX([4]Treasury!B:B,MATCH('Figure 3.F.1.Panel 2'!A2263,[4]Treasury!A:A,0))</f>
        <v>2.5299999999999998</v>
      </c>
      <c r="E2263">
        <v>6.6707145295459904</v>
      </c>
    </row>
    <row r="2264" spans="1:5">
      <c r="A2264" s="7">
        <v>42761</v>
      </c>
      <c r="B2264">
        <f>INDEX('[4]Fed Funds rate'!B:B,MATCH('Figure 3.F.1.Panel 2'!A2264,'[4]Fed Funds rate'!A:A,0))</f>
        <v>0.66</v>
      </c>
      <c r="C2264">
        <v>-747.74</v>
      </c>
      <c r="D2264">
        <f>INDEX([4]Treasury!B:B,MATCH('Figure 3.F.1.Panel 2'!A2264,[4]Treasury!A:A,0))</f>
        <v>2.5099999999999998</v>
      </c>
      <c r="E2264">
        <v>6.6250747404485502</v>
      </c>
    </row>
    <row r="2265" spans="1:5">
      <c r="A2265" s="7">
        <v>42762</v>
      </c>
      <c r="B2265">
        <f>INDEX('[4]Fed Funds rate'!B:B,MATCH('Figure 3.F.1.Panel 2'!A2265,'[4]Fed Funds rate'!A:A,0))</f>
        <v>0.66</v>
      </c>
      <c r="C2265">
        <v>-749.65</v>
      </c>
      <c r="D2265">
        <f>INDEX([4]Treasury!B:B,MATCH('Figure 3.F.1.Panel 2'!A2265,[4]Treasury!A:A,0))</f>
        <v>2.4900000000000002</v>
      </c>
      <c r="E2265">
        <v>6.8612900457825301</v>
      </c>
    </row>
    <row r="2266" spans="1:5">
      <c r="A2266" s="7">
        <v>42765</v>
      </c>
      <c r="B2266">
        <f>INDEX('[4]Fed Funds rate'!B:B,MATCH('Figure 3.F.1.Panel 2'!A2266,'[4]Fed Funds rate'!A:A,0))</f>
        <v>0.66</v>
      </c>
      <c r="C2266">
        <v>-749.07</v>
      </c>
      <c r="D2266">
        <f>INDEX([4]Treasury!B:B,MATCH('Figure 3.F.1.Panel 2'!A2266,[4]Treasury!A:A,0))</f>
        <v>2.4900000000000002</v>
      </c>
      <c r="E2266">
        <v>6.7649959773530099</v>
      </c>
    </row>
    <row r="2267" spans="1:5">
      <c r="A2267" s="7">
        <v>42766</v>
      </c>
      <c r="B2267">
        <f>INDEX('[4]Fed Funds rate'!B:B,MATCH('Figure 3.F.1.Panel 2'!A2267,'[4]Fed Funds rate'!A:A,0))</f>
        <v>0.56000000000000005</v>
      </c>
      <c r="C2267">
        <v>-749.69</v>
      </c>
      <c r="D2267">
        <f>INDEX([4]Treasury!B:B,MATCH('Figure 3.F.1.Panel 2'!A2267,[4]Treasury!A:A,0))</f>
        <v>2.4500000000000002</v>
      </c>
      <c r="E2267">
        <v>6.82883706751511</v>
      </c>
    </row>
    <row r="2268" spans="1:5">
      <c r="A2268" s="7">
        <v>42767</v>
      </c>
      <c r="B2268">
        <f>INDEX('[4]Fed Funds rate'!B:B,MATCH('Figure 3.F.1.Panel 2'!A2268,'[4]Fed Funds rate'!A:A,0))</f>
        <v>0.66</v>
      </c>
      <c r="C2268">
        <v>-750.19</v>
      </c>
      <c r="D2268">
        <f>INDEX([4]Treasury!B:B,MATCH('Figure 3.F.1.Panel 2'!A2268,[4]Treasury!A:A,0))</f>
        <v>2.48</v>
      </c>
      <c r="E2268">
        <v>6.87661580300687</v>
      </c>
    </row>
    <row r="2269" spans="1:5">
      <c r="A2269" s="7">
        <v>42768</v>
      </c>
      <c r="B2269">
        <f>INDEX('[4]Fed Funds rate'!B:B,MATCH('Figure 3.F.1.Panel 2'!A2269,'[4]Fed Funds rate'!A:A,0))</f>
        <v>0.66</v>
      </c>
      <c r="C2269">
        <v>-752.93</v>
      </c>
      <c r="D2269">
        <f>INDEX([4]Treasury!B:B,MATCH('Figure 3.F.1.Panel 2'!A2269,[4]Treasury!A:A,0))</f>
        <v>2.48</v>
      </c>
      <c r="E2269">
        <v>7.2222986647650398</v>
      </c>
    </row>
    <row r="2270" spans="1:5">
      <c r="A2270" s="7">
        <v>42769</v>
      </c>
      <c r="B2270">
        <f>INDEX('[4]Fed Funds rate'!B:B,MATCH('Figure 3.F.1.Panel 2'!A2270,'[4]Fed Funds rate'!A:A,0))</f>
        <v>0.66</v>
      </c>
      <c r="C2270">
        <v>-755.01</v>
      </c>
      <c r="D2270">
        <f>INDEX([4]Treasury!B:B,MATCH('Figure 3.F.1.Panel 2'!A2270,[4]Treasury!A:A,0))</f>
        <v>2.4900000000000002</v>
      </c>
      <c r="E2270">
        <v>7.4792800336904204</v>
      </c>
    </row>
    <row r="2271" spans="1:5">
      <c r="A2271" s="7">
        <v>42772</v>
      </c>
      <c r="B2271">
        <f>INDEX('[4]Fed Funds rate'!B:B,MATCH('Figure 3.F.1.Panel 2'!A2271,'[4]Fed Funds rate'!A:A,0))</f>
        <v>0.66</v>
      </c>
      <c r="C2271">
        <v>-757.01</v>
      </c>
      <c r="D2271">
        <f>INDEX([4]Treasury!B:B,MATCH('Figure 3.F.1.Panel 2'!A2271,[4]Treasury!A:A,0))</f>
        <v>2.42</v>
      </c>
      <c r="E2271">
        <v>7.7249358097293399</v>
      </c>
    </row>
    <row r="2272" spans="1:5">
      <c r="A2272" s="7">
        <v>42773</v>
      </c>
      <c r="B2272">
        <f>INDEX('[4]Fed Funds rate'!B:B,MATCH('Figure 3.F.1.Panel 2'!A2272,'[4]Fed Funds rate'!A:A,0))</f>
        <v>0.66</v>
      </c>
      <c r="C2272">
        <v>-756.21</v>
      </c>
      <c r="D2272">
        <f>INDEX([4]Treasury!B:B,MATCH('Figure 3.F.1.Panel 2'!A2272,[4]Treasury!A:A,0))</f>
        <v>2.4</v>
      </c>
      <c r="E2272">
        <v>7.6003105734626999</v>
      </c>
    </row>
    <row r="2273" spans="1:5">
      <c r="A2273" s="7">
        <v>42774</v>
      </c>
      <c r="B2273">
        <f>INDEX('[4]Fed Funds rate'!B:B,MATCH('Figure 3.F.1.Panel 2'!A2273,'[4]Fed Funds rate'!A:A,0))</f>
        <v>0.66</v>
      </c>
      <c r="C2273">
        <v>-757.95</v>
      </c>
      <c r="D2273">
        <f>INDEX([4]Treasury!B:B,MATCH('Figure 3.F.1.Panel 2'!A2273,[4]Treasury!A:A,0))</f>
        <v>2.34</v>
      </c>
      <c r="E2273">
        <v>7.8112513476512504</v>
      </c>
    </row>
    <row r="2274" spans="1:5">
      <c r="A2274" s="7">
        <v>42775</v>
      </c>
      <c r="B2274">
        <f>INDEX('[4]Fed Funds rate'!B:B,MATCH('Figure 3.F.1.Panel 2'!A2274,'[4]Fed Funds rate'!A:A,0))</f>
        <v>0.66</v>
      </c>
      <c r="C2274">
        <v>-758.61</v>
      </c>
      <c r="D2274">
        <f>INDEX([4]Treasury!B:B,MATCH('Figure 3.F.1.Panel 2'!A2274,[4]Treasury!A:A,0))</f>
        <v>2.4</v>
      </c>
      <c r="E2274">
        <v>7.8794014212404502</v>
      </c>
    </row>
    <row r="2275" spans="1:5">
      <c r="A2275" s="7">
        <v>42776</v>
      </c>
      <c r="B2275">
        <f>INDEX('[4]Fed Funds rate'!B:B,MATCH('Figure 3.F.1.Panel 2'!A2275,'[4]Fed Funds rate'!A:A,0))</f>
        <v>0.66</v>
      </c>
      <c r="C2275">
        <v>-759.83</v>
      </c>
      <c r="D2275">
        <f>INDEX([4]Treasury!B:B,MATCH('Figure 3.F.1.Panel 2'!A2275,[4]Treasury!A:A,0))</f>
        <v>2.41</v>
      </c>
      <c r="E2275">
        <v>8.0212043787284895</v>
      </c>
    </row>
    <row r="2276" spans="1:5">
      <c r="A2276" s="7">
        <v>42779</v>
      </c>
      <c r="B2276">
        <f>INDEX('[4]Fed Funds rate'!B:B,MATCH('Figure 3.F.1.Panel 2'!A2276,'[4]Fed Funds rate'!A:A,0))</f>
        <v>0.66</v>
      </c>
      <c r="C2276">
        <v>-760.78</v>
      </c>
      <c r="D2276">
        <f>INDEX([4]Treasury!B:B,MATCH('Figure 3.F.1.Panel 2'!A2276,[4]Treasury!A:A,0))</f>
        <v>2.4300000000000002</v>
      </c>
      <c r="E2276">
        <v>8.1272666452533695</v>
      </c>
    </row>
    <row r="2277" spans="1:5">
      <c r="A2277" s="7">
        <v>42780</v>
      </c>
      <c r="B2277">
        <f>INDEX('[4]Fed Funds rate'!B:B,MATCH('Figure 3.F.1.Panel 2'!A2277,'[4]Fed Funds rate'!A:A,0))</f>
        <v>0.66</v>
      </c>
      <c r="C2277">
        <v>-760.37</v>
      </c>
      <c r="D2277">
        <f>INDEX([4]Treasury!B:B,MATCH('Figure 3.F.1.Panel 2'!A2277,[4]Treasury!A:A,0))</f>
        <v>2.4700000000000002</v>
      </c>
      <c r="E2277">
        <v>8.0544731620933501</v>
      </c>
    </row>
    <row r="2278" spans="1:5">
      <c r="A2278" s="7">
        <v>42781</v>
      </c>
      <c r="B2278">
        <f>INDEX('[4]Fed Funds rate'!B:B,MATCH('Figure 3.F.1.Panel 2'!A2278,'[4]Fed Funds rate'!A:A,0))</f>
        <v>0.66</v>
      </c>
      <c r="C2278">
        <v>-757.72</v>
      </c>
      <c r="D2278">
        <f>INDEX([4]Treasury!B:B,MATCH('Figure 3.F.1.Panel 2'!A2278,[4]Treasury!A:A,0))</f>
        <v>2.5099999999999998</v>
      </c>
      <c r="E2278">
        <v>7.6864637057069496</v>
      </c>
    </row>
    <row r="2279" spans="1:5">
      <c r="A2279" s="7">
        <v>42782</v>
      </c>
      <c r="B2279">
        <f>INDEX('[4]Fed Funds rate'!B:B,MATCH('Figure 3.F.1.Panel 2'!A2279,'[4]Fed Funds rate'!A:A,0))</f>
        <v>0.66</v>
      </c>
      <c r="C2279">
        <v>-758.49</v>
      </c>
      <c r="D2279">
        <f>INDEX([4]Treasury!B:B,MATCH('Figure 3.F.1.Panel 2'!A2279,[4]Treasury!A:A,0))</f>
        <v>2.4500000000000002</v>
      </c>
      <c r="E2279">
        <v>7.7691472747413801</v>
      </c>
    </row>
    <row r="2280" spans="1:5">
      <c r="A2280" s="7">
        <v>42783</v>
      </c>
      <c r="B2280">
        <f>INDEX('[4]Fed Funds rate'!B:B,MATCH('Figure 3.F.1.Panel 2'!A2280,'[4]Fed Funds rate'!A:A,0))</f>
        <v>0.66</v>
      </c>
      <c r="C2280">
        <v>-758.53</v>
      </c>
      <c r="D2280">
        <f>INDEX([4]Treasury!B:B,MATCH('Figure 3.F.1.Panel 2'!A2280,[4]Treasury!A:A,0))</f>
        <v>2.42</v>
      </c>
      <c r="E2280">
        <v>7.7555359949962996</v>
      </c>
    </row>
    <row r="2281" spans="1:5">
      <c r="A2281" s="7">
        <v>42787</v>
      </c>
      <c r="B2281">
        <f>INDEX('[4]Fed Funds rate'!B:B,MATCH('Figure 3.F.1.Panel 2'!A2281,'[4]Fed Funds rate'!A:A,0))</f>
        <v>0.66</v>
      </c>
      <c r="C2281">
        <v>-760.04</v>
      </c>
      <c r="D2281">
        <f>INDEX([4]Treasury!B:B,MATCH('Figure 3.F.1.Panel 2'!A2281,[4]Treasury!A:A,0))</f>
        <v>2.4300000000000002</v>
      </c>
      <c r="E2281">
        <v>7.9355232976319003</v>
      </c>
    </row>
    <row r="2282" spans="1:5">
      <c r="A2282" s="7">
        <v>42788</v>
      </c>
      <c r="B2282">
        <f>INDEX('[4]Fed Funds rate'!B:B,MATCH('Figure 3.F.1.Panel 2'!A2282,'[4]Fed Funds rate'!A:A,0))</f>
        <v>0.66</v>
      </c>
      <c r="C2282">
        <v>-762.05</v>
      </c>
      <c r="D2282">
        <f>INDEX([4]Treasury!B:B,MATCH('Figure 3.F.1.Panel 2'!A2282,[4]Treasury!A:A,0))</f>
        <v>2.42</v>
      </c>
      <c r="E2282">
        <v>8.1807506208301604</v>
      </c>
    </row>
    <row r="2283" spans="1:5">
      <c r="A2283" s="7">
        <v>42789</v>
      </c>
      <c r="B2283">
        <f>INDEX('[4]Fed Funds rate'!B:B,MATCH('Figure 3.F.1.Panel 2'!A2283,'[4]Fed Funds rate'!A:A,0))</f>
        <v>0.66</v>
      </c>
      <c r="C2283">
        <v>-764.12</v>
      </c>
      <c r="D2283">
        <f>INDEX([4]Treasury!B:B,MATCH('Figure 3.F.1.Panel 2'!A2283,[4]Treasury!A:A,0))</f>
        <v>2.38</v>
      </c>
      <c r="E2283">
        <v>8.4331354214556296</v>
      </c>
    </row>
    <row r="2284" spans="1:5">
      <c r="A2284" s="7">
        <v>42790</v>
      </c>
      <c r="B2284">
        <f>INDEX('[4]Fed Funds rate'!B:B,MATCH('Figure 3.F.1.Panel 2'!A2284,'[4]Fed Funds rate'!A:A,0))</f>
        <v>0.66</v>
      </c>
      <c r="C2284">
        <v>-765.19</v>
      </c>
      <c r="D2284">
        <f>INDEX([4]Treasury!B:B,MATCH('Figure 3.F.1.Panel 2'!A2284,[4]Treasury!A:A,0))</f>
        <v>2.31</v>
      </c>
      <c r="E2284">
        <v>8.5541858830929396</v>
      </c>
    </row>
    <row r="2285" spans="1:5">
      <c r="A2285" s="7">
        <v>42793</v>
      </c>
      <c r="B2285">
        <f>INDEX('[4]Fed Funds rate'!B:B,MATCH('Figure 3.F.1.Panel 2'!A2285,'[4]Fed Funds rate'!A:A,0))</f>
        <v>0.66</v>
      </c>
      <c r="C2285">
        <v>-765.31</v>
      </c>
      <c r="D2285">
        <f>INDEX([4]Treasury!B:B,MATCH('Figure 3.F.1.Panel 2'!A2285,[4]Treasury!A:A,0))</f>
        <v>2.36</v>
      </c>
      <c r="E2285">
        <v>8.5509857907061306</v>
      </c>
    </row>
    <row r="2286" spans="1:5">
      <c r="A2286" s="7">
        <v>42794</v>
      </c>
      <c r="B2286">
        <f>INDEX('[4]Fed Funds rate'!B:B,MATCH('Figure 3.F.1.Panel 2'!A2286,'[4]Fed Funds rate'!A:A,0))</f>
        <v>0.56999999999999995</v>
      </c>
      <c r="C2286">
        <v>-765.25</v>
      </c>
      <c r="D2286">
        <f>INDEX([4]Treasury!B:B,MATCH('Figure 3.F.1.Panel 2'!A2286,[4]Treasury!A:A,0))</f>
        <v>2.36</v>
      </c>
      <c r="E2286">
        <v>8.5242649872591301</v>
      </c>
    </row>
    <row r="2287" spans="1:5">
      <c r="A2287" s="7">
        <v>42795</v>
      </c>
      <c r="B2287">
        <f>INDEX('[4]Fed Funds rate'!B:B,MATCH('Figure 3.F.1.Panel 2'!A2287,'[4]Fed Funds rate'!A:A,0))</f>
        <v>0.66</v>
      </c>
      <c r="C2287">
        <v>-763.68</v>
      </c>
      <c r="D2287">
        <f>INDEX([4]Treasury!B:B,MATCH('Figure 3.F.1.Panel 2'!A2287,[4]Treasury!A:A,0))</f>
        <v>2.46</v>
      </c>
      <c r="E2287">
        <v>8.3000127010843698</v>
      </c>
    </row>
    <row r="2288" spans="1:5">
      <c r="A2288" s="7">
        <v>42796</v>
      </c>
      <c r="B2288">
        <f>INDEX('[4]Fed Funds rate'!B:B,MATCH('Figure 3.F.1.Panel 2'!A2288,'[4]Fed Funds rate'!A:A,0))</f>
        <v>0.66</v>
      </c>
      <c r="C2288">
        <v>-762.82</v>
      </c>
      <c r="D2288">
        <f>INDEX([4]Treasury!B:B,MATCH('Figure 3.F.1.Panel 2'!A2288,[4]Treasury!A:A,0))</f>
        <v>2.4900000000000002</v>
      </c>
      <c r="E2288">
        <v>8.1684575097972303</v>
      </c>
    </row>
    <row r="2289" spans="1:5">
      <c r="A2289" s="7">
        <v>42797</v>
      </c>
      <c r="B2289">
        <f>INDEX('[4]Fed Funds rate'!B:B,MATCH('Figure 3.F.1.Panel 2'!A2289,'[4]Fed Funds rate'!A:A,0))</f>
        <v>0.66</v>
      </c>
      <c r="C2289">
        <v>-763.71</v>
      </c>
      <c r="D2289">
        <f>INDEX([4]Treasury!B:B,MATCH('Figure 3.F.1.Panel 2'!A2289,[4]Treasury!A:A,0))</f>
        <v>2.4900000000000002</v>
      </c>
      <c r="E2289">
        <v>8.2661834310802007</v>
      </c>
    </row>
    <row r="2290" spans="1:5">
      <c r="A2290" s="7">
        <v>42800</v>
      </c>
      <c r="B2290">
        <f>INDEX('[4]Fed Funds rate'!B:B,MATCH('Figure 3.F.1.Panel 2'!A2290,'[4]Fed Funds rate'!A:A,0))</f>
        <v>0.66</v>
      </c>
      <c r="C2290">
        <v>-764.08</v>
      </c>
      <c r="D2290">
        <f>INDEX([4]Treasury!B:B,MATCH('Figure 3.F.1.Panel 2'!A2290,[4]Treasury!A:A,0))</f>
        <v>2.4900000000000002</v>
      </c>
      <c r="E2290">
        <v>8.2957416975677898</v>
      </c>
    </row>
    <row r="2291" spans="1:5">
      <c r="A2291" s="7">
        <v>42801</v>
      </c>
      <c r="B2291">
        <f>INDEX('[4]Fed Funds rate'!B:B,MATCH('Figure 3.F.1.Panel 2'!A2291,'[4]Fed Funds rate'!A:A,0))</f>
        <v>0.66</v>
      </c>
      <c r="C2291">
        <v>-764.57</v>
      </c>
      <c r="D2291">
        <f>INDEX([4]Treasury!B:B,MATCH('Figure 3.F.1.Panel 2'!A2291,[4]Treasury!A:A,0))</f>
        <v>2.52</v>
      </c>
      <c r="E2291">
        <v>8.3409735494393509</v>
      </c>
    </row>
    <row r="2292" spans="1:5">
      <c r="A2292" s="7">
        <v>42802</v>
      </c>
      <c r="B2292">
        <f>INDEX('[4]Fed Funds rate'!B:B,MATCH('Figure 3.F.1.Panel 2'!A2292,'[4]Fed Funds rate'!A:A,0))</f>
        <v>0.66</v>
      </c>
      <c r="C2292">
        <v>-760.1</v>
      </c>
      <c r="D2292">
        <f>INDEX([4]Treasury!B:B,MATCH('Figure 3.F.1.Panel 2'!A2292,[4]Treasury!A:A,0))</f>
        <v>2.57</v>
      </c>
      <c r="E2292">
        <v>7.7357391790044403</v>
      </c>
    </row>
    <row r="2293" spans="1:5">
      <c r="A2293" s="7">
        <v>42803</v>
      </c>
      <c r="B2293">
        <f>INDEX('[4]Fed Funds rate'!B:B,MATCH('Figure 3.F.1.Panel 2'!A2293,'[4]Fed Funds rate'!A:A,0))</f>
        <v>0.66</v>
      </c>
      <c r="C2293">
        <v>-755.85</v>
      </c>
      <c r="D2293">
        <f>INDEX([4]Treasury!B:B,MATCH('Figure 3.F.1.Panel 2'!A2293,[4]Treasury!A:A,0))</f>
        <v>2.6</v>
      </c>
      <c r="E2293">
        <v>7.1561576085758798</v>
      </c>
    </row>
    <row r="2294" spans="1:5">
      <c r="A2294" s="7">
        <v>42804</v>
      </c>
      <c r="B2294">
        <f>INDEX('[4]Fed Funds rate'!B:B,MATCH('Figure 3.F.1.Panel 2'!A2294,'[4]Fed Funds rate'!A:A,0))</f>
        <v>0.66</v>
      </c>
      <c r="C2294">
        <v>-757.04</v>
      </c>
      <c r="D2294">
        <f>INDEX([4]Treasury!B:B,MATCH('Figure 3.F.1.Panel 2'!A2294,[4]Treasury!A:A,0))</f>
        <v>2.58</v>
      </c>
      <c r="E2294">
        <v>7.2945975621754497</v>
      </c>
    </row>
    <row r="2295" spans="1:5">
      <c r="A2295" s="7">
        <v>42807</v>
      </c>
      <c r="B2295">
        <f>INDEX('[4]Fed Funds rate'!B:B,MATCH('Figure 3.F.1.Panel 2'!A2295,'[4]Fed Funds rate'!A:A,0))</f>
        <v>0.66</v>
      </c>
      <c r="C2295">
        <v>-756.74</v>
      </c>
      <c r="D2295">
        <f>INDEX([4]Treasury!B:B,MATCH('Figure 3.F.1.Panel 2'!A2295,[4]Treasury!A:A,0))</f>
        <v>2.62</v>
      </c>
      <c r="E2295">
        <v>7.2360875020088997</v>
      </c>
    </row>
    <row r="2296" spans="1:5">
      <c r="A2296" s="7">
        <v>42808</v>
      </c>
      <c r="B2296">
        <f>INDEX('[4]Fed Funds rate'!B:B,MATCH('Figure 3.F.1.Panel 2'!A2296,'[4]Fed Funds rate'!A:A,0))</f>
        <v>0.66</v>
      </c>
      <c r="C2296">
        <v>-754.13</v>
      </c>
      <c r="D2296">
        <f>INDEX([4]Treasury!B:B,MATCH('Figure 3.F.1.Panel 2'!A2296,[4]Treasury!A:A,0))</f>
        <v>2.6</v>
      </c>
      <c r="E2296">
        <v>6.87171737920516</v>
      </c>
    </row>
    <row r="2297" spans="1:5">
      <c r="A2297" s="7">
        <v>42809</v>
      </c>
      <c r="B2297">
        <f>INDEX('[4]Fed Funds rate'!B:B,MATCH('Figure 3.F.1.Panel 2'!A2297,'[4]Fed Funds rate'!A:A,0))</f>
        <v>0.66</v>
      </c>
      <c r="C2297">
        <v>-757.81</v>
      </c>
      <c r="D2297">
        <f>INDEX([4]Treasury!B:B,MATCH('Figure 3.F.1.Panel 2'!A2297,[4]Treasury!A:A,0))</f>
        <v>2.5099999999999998</v>
      </c>
      <c r="E2297">
        <v>7.3396373741989001</v>
      </c>
    </row>
    <row r="2298" spans="1:5">
      <c r="A2298" s="7">
        <v>42810</v>
      </c>
      <c r="B2298">
        <f>INDEX('[4]Fed Funds rate'!B:B,MATCH('Figure 3.F.1.Panel 2'!A2298,'[4]Fed Funds rate'!A:A,0))</f>
        <v>0.91</v>
      </c>
      <c r="C2298">
        <v>-761.22</v>
      </c>
      <c r="D2298">
        <f>INDEX([4]Treasury!B:B,MATCH('Figure 3.F.1.Panel 2'!A2298,[4]Treasury!A:A,0))</f>
        <v>2.5299999999999998</v>
      </c>
      <c r="E2298">
        <v>7.7697367883014303</v>
      </c>
    </row>
    <row r="2299" spans="1:5">
      <c r="A2299" s="7">
        <v>42811</v>
      </c>
      <c r="B2299">
        <f>INDEX('[4]Fed Funds rate'!B:B,MATCH('Figure 3.F.1.Panel 2'!A2299,'[4]Fed Funds rate'!A:A,0))</f>
        <v>0.91</v>
      </c>
      <c r="C2299">
        <v>-763.04</v>
      </c>
      <c r="D2299">
        <f>INDEX([4]Treasury!B:B,MATCH('Figure 3.F.1.Panel 2'!A2299,[4]Treasury!A:A,0))</f>
        <v>2.5</v>
      </c>
      <c r="E2299">
        <v>7.9896699457016203</v>
      </c>
    </row>
    <row r="2300" spans="1:5">
      <c r="A2300" s="7">
        <v>42814</v>
      </c>
      <c r="B2300">
        <f>INDEX('[4]Fed Funds rate'!B:B,MATCH('Figure 3.F.1.Panel 2'!A2300,'[4]Fed Funds rate'!A:A,0))</f>
        <v>0.91</v>
      </c>
      <c r="C2300">
        <v>-764.45</v>
      </c>
      <c r="D2300">
        <f>INDEX([4]Treasury!B:B,MATCH('Figure 3.F.1.Panel 2'!A2300,[4]Treasury!A:A,0))</f>
        <v>2.4700000000000002</v>
      </c>
      <c r="E2300">
        <v>8.15541593701675</v>
      </c>
    </row>
    <row r="2301" spans="1:5">
      <c r="A2301" s="7">
        <v>42815</v>
      </c>
      <c r="B2301">
        <f>INDEX('[4]Fed Funds rate'!B:B,MATCH('Figure 3.F.1.Panel 2'!A2301,'[4]Fed Funds rate'!A:A,0))</f>
        <v>0.91</v>
      </c>
      <c r="C2301">
        <v>-765.48</v>
      </c>
      <c r="D2301">
        <f>INDEX([4]Treasury!B:B,MATCH('Figure 3.F.1.Panel 2'!A2301,[4]Treasury!A:A,0))</f>
        <v>2.4300000000000002</v>
      </c>
      <c r="E2301">
        <v>8.2711926912635292</v>
      </c>
    </row>
    <row r="2302" spans="1:5">
      <c r="A2302" s="7">
        <v>42816</v>
      </c>
      <c r="B2302">
        <f>INDEX('[4]Fed Funds rate'!B:B,MATCH('Figure 3.F.1.Panel 2'!A2302,'[4]Fed Funds rate'!A:A,0))</f>
        <v>0.91</v>
      </c>
      <c r="C2302">
        <v>-765.92</v>
      </c>
      <c r="D2302">
        <f>INDEX([4]Treasury!B:B,MATCH('Figure 3.F.1.Panel 2'!A2302,[4]Treasury!A:A,0))</f>
        <v>2.4</v>
      </c>
      <c r="E2302">
        <v>8.3097872071965604</v>
      </c>
    </row>
    <row r="2303" spans="1:5">
      <c r="A2303" s="7">
        <v>42817</v>
      </c>
      <c r="B2303">
        <f>INDEX('[4]Fed Funds rate'!B:B,MATCH('Figure 3.F.1.Panel 2'!A2303,'[4]Fed Funds rate'!A:A,0))</f>
        <v>0.91</v>
      </c>
      <c r="C2303">
        <v>-767.02</v>
      </c>
      <c r="D2303">
        <f>INDEX([4]Treasury!B:B,MATCH('Figure 3.F.1.Panel 2'!A2303,[4]Treasury!A:A,0))</f>
        <v>2.41</v>
      </c>
      <c r="E2303">
        <v>8.4344337680099599</v>
      </c>
    </row>
    <row r="2304" spans="1:5">
      <c r="A2304" s="7">
        <v>42818</v>
      </c>
      <c r="B2304">
        <f>INDEX('[4]Fed Funds rate'!B:B,MATCH('Figure 3.F.1.Panel 2'!A2304,'[4]Fed Funds rate'!A:A,0))</f>
        <v>0.91</v>
      </c>
      <c r="C2304">
        <v>-768.73</v>
      </c>
      <c r="D2304">
        <f>INDEX([4]Treasury!B:B,MATCH('Figure 3.F.1.Panel 2'!A2304,[4]Treasury!A:A,0))</f>
        <v>2.4</v>
      </c>
      <c r="E2304">
        <v>8.6382585209108793</v>
      </c>
    </row>
    <row r="2305" spans="1:5">
      <c r="A2305" s="7">
        <v>42821</v>
      </c>
      <c r="B2305">
        <f>INDEX('[4]Fed Funds rate'!B:B,MATCH('Figure 3.F.1.Panel 2'!A2305,'[4]Fed Funds rate'!A:A,0))</f>
        <v>0.91</v>
      </c>
      <c r="C2305">
        <v>-769.57</v>
      </c>
      <c r="D2305">
        <f>INDEX([4]Treasury!B:B,MATCH('Figure 3.F.1.Panel 2'!A2305,[4]Treasury!A:A,0))</f>
        <v>2.38</v>
      </c>
      <c r="E2305">
        <v>8.7286028689843498</v>
      </c>
    </row>
    <row r="2306" spans="1:5">
      <c r="A2306" s="7">
        <v>42822</v>
      </c>
      <c r="B2306">
        <f>INDEX('[4]Fed Funds rate'!B:B,MATCH('Figure 3.F.1.Panel 2'!A2306,'[4]Fed Funds rate'!A:A,0))</f>
        <v>0.91</v>
      </c>
      <c r="C2306">
        <v>-769.67</v>
      </c>
      <c r="D2306">
        <f>INDEX([4]Treasury!B:B,MATCH('Figure 3.F.1.Panel 2'!A2306,[4]Treasury!A:A,0))</f>
        <v>2.42</v>
      </c>
      <c r="E2306">
        <v>8.7227298689081092</v>
      </c>
    </row>
    <row r="2307" spans="1:5">
      <c r="A2307" s="7">
        <v>42823</v>
      </c>
      <c r="B2307">
        <f>INDEX('[4]Fed Funds rate'!B:B,MATCH('Figure 3.F.1.Panel 2'!A2307,'[4]Fed Funds rate'!A:A,0))</f>
        <v>0.91</v>
      </c>
      <c r="C2307">
        <v>-769.98</v>
      </c>
      <c r="D2307">
        <f>INDEX([4]Treasury!B:B,MATCH('Figure 3.F.1.Panel 2'!A2307,[4]Treasury!A:A,0))</f>
        <v>2.39</v>
      </c>
      <c r="E2307">
        <v>8.7441330407708602</v>
      </c>
    </row>
    <row r="2308" spans="1:5">
      <c r="A2308" s="7">
        <v>42824</v>
      </c>
      <c r="B2308">
        <f>INDEX('[4]Fed Funds rate'!B:B,MATCH('Figure 3.F.1.Panel 2'!A2308,'[4]Fed Funds rate'!A:A,0))</f>
        <v>0.91</v>
      </c>
      <c r="C2308">
        <v>-770.2</v>
      </c>
      <c r="D2308">
        <f>INDEX([4]Treasury!B:B,MATCH('Figure 3.F.1.Panel 2'!A2308,[4]Treasury!A:A,0))</f>
        <v>2.42</v>
      </c>
      <c r="E2308">
        <v>8.7538361138008405</v>
      </c>
    </row>
    <row r="2309" spans="1:5">
      <c r="A2309" s="7">
        <v>42825</v>
      </c>
      <c r="B2309">
        <f>INDEX('[4]Fed Funds rate'!B:B,MATCH('Figure 3.F.1.Panel 2'!A2309,'[4]Fed Funds rate'!A:A,0))</f>
        <v>0.82</v>
      </c>
      <c r="C2309">
        <v>-767.91</v>
      </c>
      <c r="D2309">
        <f>INDEX([4]Treasury!B:B,MATCH('Figure 3.F.1.Panel 2'!A2309,[4]Treasury!A:A,0))</f>
        <v>2.4</v>
      </c>
      <c r="E2309">
        <v>8.4372035414271505</v>
      </c>
    </row>
    <row r="2310" spans="1:5">
      <c r="A2310" s="7">
        <v>42828</v>
      </c>
      <c r="B2310">
        <f>INDEX('[4]Fed Funds rate'!B:B,MATCH('Figure 3.F.1.Panel 2'!A2310,'[4]Fed Funds rate'!A:A,0))</f>
        <v>0.91</v>
      </c>
      <c r="C2310">
        <v>-768.66</v>
      </c>
      <c r="D2310">
        <f>INDEX([4]Treasury!B:B,MATCH('Figure 3.F.1.Panel 2'!A2310,[4]Treasury!A:A,0))</f>
        <v>2.35</v>
      </c>
      <c r="E2310">
        <v>8.5159599647786308</v>
      </c>
    </row>
    <row r="2311" spans="1:5">
      <c r="A2311" s="7">
        <v>42829</v>
      </c>
      <c r="B2311">
        <f>INDEX('[4]Fed Funds rate'!B:B,MATCH('Figure 3.F.1.Panel 2'!A2311,'[4]Fed Funds rate'!A:A,0))</f>
        <v>0.91</v>
      </c>
      <c r="C2311">
        <v>-768.93</v>
      </c>
      <c r="D2311">
        <f>INDEX([4]Treasury!B:B,MATCH('Figure 3.F.1.Panel 2'!A2311,[4]Treasury!A:A,0))</f>
        <v>2.36</v>
      </c>
      <c r="E2311">
        <v>8.5322169563731904</v>
      </c>
    </row>
    <row r="2312" spans="1:5">
      <c r="A2312" s="7">
        <v>42830</v>
      </c>
      <c r="B2312">
        <f>INDEX('[4]Fed Funds rate'!B:B,MATCH('Figure 3.F.1.Panel 2'!A2312,'[4]Fed Funds rate'!A:A,0))</f>
        <v>0.91</v>
      </c>
      <c r="C2312">
        <v>-770.16</v>
      </c>
      <c r="D2312">
        <f>INDEX([4]Treasury!B:B,MATCH('Figure 3.F.1.Panel 2'!A2312,[4]Treasury!A:A,0))</f>
        <v>2.34</v>
      </c>
      <c r="E2312">
        <v>8.6731894976606991</v>
      </c>
    </row>
    <row r="2313" spans="1:5">
      <c r="A2313" s="7">
        <v>42831</v>
      </c>
      <c r="B2313">
        <f>INDEX('[4]Fed Funds rate'!B:B,MATCH('Figure 3.F.1.Panel 2'!A2313,'[4]Fed Funds rate'!A:A,0))</f>
        <v>0.91</v>
      </c>
      <c r="C2313">
        <v>-771.1</v>
      </c>
      <c r="D2313">
        <f>INDEX([4]Treasury!B:B,MATCH('Figure 3.F.1.Panel 2'!A2313,[4]Treasury!A:A,0))</f>
        <v>2.34</v>
      </c>
      <c r="E2313">
        <v>8.7763061381352792</v>
      </c>
    </row>
    <row r="2314" spans="1:5">
      <c r="A2314" s="7">
        <v>42832</v>
      </c>
      <c r="B2314">
        <f>INDEX('[4]Fed Funds rate'!B:B,MATCH('Figure 3.F.1.Panel 2'!A2314,'[4]Fed Funds rate'!A:A,0))</f>
        <v>0.91</v>
      </c>
      <c r="C2314">
        <v>-771.64</v>
      </c>
      <c r="D2314">
        <f>INDEX([4]Treasury!B:B,MATCH('Figure 3.F.1.Panel 2'!A2314,[4]Treasury!A:A,0))</f>
        <v>2.38</v>
      </c>
      <c r="E2314">
        <v>8.8274506634735399</v>
      </c>
    </row>
    <row r="2315" spans="1:5">
      <c r="A2315" s="7">
        <v>42835</v>
      </c>
      <c r="B2315">
        <f>INDEX('[4]Fed Funds rate'!B:B,MATCH('Figure 3.F.1.Panel 2'!A2315,'[4]Fed Funds rate'!A:A,0))</f>
        <v>0.91</v>
      </c>
      <c r="C2315">
        <v>-770.79</v>
      </c>
      <c r="D2315">
        <f>INDEX([4]Treasury!B:B,MATCH('Figure 3.F.1.Panel 2'!A2315,[4]Treasury!A:A,0))</f>
        <v>2.37</v>
      </c>
      <c r="E2315">
        <v>8.6983748645688994</v>
      </c>
    </row>
    <row r="2316" spans="1:5">
      <c r="A2316" s="7">
        <v>42836</v>
      </c>
      <c r="B2316">
        <f>INDEX('[4]Fed Funds rate'!B:B,MATCH('Figure 3.F.1.Panel 2'!A2316,'[4]Fed Funds rate'!A:A,0))</f>
        <v>0.91</v>
      </c>
      <c r="C2316">
        <v>-771.69</v>
      </c>
      <c r="D2316">
        <f>INDEX([4]Treasury!B:B,MATCH('Figure 3.F.1.Panel 2'!A2316,[4]Treasury!A:A,0))</f>
        <v>2.3199999999999998</v>
      </c>
      <c r="E2316">
        <v>8.7962106843136691</v>
      </c>
    </row>
    <row r="2317" spans="1:5">
      <c r="A2317" s="7">
        <v>42837</v>
      </c>
      <c r="B2317">
        <f>INDEX('[4]Fed Funds rate'!B:B,MATCH('Figure 3.F.1.Panel 2'!A2317,'[4]Fed Funds rate'!A:A,0))</f>
        <v>0.91</v>
      </c>
      <c r="C2317">
        <v>-773.24</v>
      </c>
      <c r="D2317">
        <f>INDEX([4]Treasury!B:B,MATCH('Figure 3.F.1.Panel 2'!A2317,[4]Treasury!A:A,0))</f>
        <v>2.2799999999999998</v>
      </c>
      <c r="E2317">
        <v>8.9780084097747004</v>
      </c>
    </row>
    <row r="2318" spans="1:5">
      <c r="A2318" s="7">
        <v>42838</v>
      </c>
      <c r="B2318">
        <f>INDEX('[4]Fed Funds rate'!B:B,MATCH('Figure 3.F.1.Panel 2'!A2318,'[4]Fed Funds rate'!A:A,0))</f>
        <v>0.91</v>
      </c>
      <c r="C2318">
        <v>-775.34</v>
      </c>
      <c r="D2318">
        <f>INDEX([4]Treasury!B:B,MATCH('Figure 3.F.1.Panel 2'!A2318,[4]Treasury!A:A,0))</f>
        <v>2.2400000000000002</v>
      </c>
      <c r="E2318">
        <v>9.2303668079894106</v>
      </c>
    </row>
    <row r="2319" spans="1:5">
      <c r="A2319" s="7">
        <v>42842</v>
      </c>
      <c r="B2319">
        <f>INDEX('[4]Fed Funds rate'!B:B,MATCH('Figure 3.F.1.Panel 2'!A2319,'[4]Fed Funds rate'!A:A,0))</f>
        <v>0.91</v>
      </c>
      <c r="C2319">
        <v>-775.87</v>
      </c>
      <c r="D2319">
        <f>INDEX([4]Treasury!B:B,MATCH('Figure 3.F.1.Panel 2'!A2319,[4]Treasury!A:A,0))</f>
        <v>2.2599999999999998</v>
      </c>
      <c r="E2319">
        <v>9.2798432871430805</v>
      </c>
    </row>
    <row r="2320" spans="1:5">
      <c r="A2320" s="7">
        <v>42843</v>
      </c>
      <c r="B2320">
        <f>INDEX('[4]Fed Funds rate'!B:B,MATCH('Figure 3.F.1.Panel 2'!A2320,'[4]Fed Funds rate'!A:A,0))</f>
        <v>0.91</v>
      </c>
      <c r="C2320">
        <v>-776.94</v>
      </c>
      <c r="D2320">
        <f>INDEX([4]Treasury!B:B,MATCH('Figure 3.F.1.Panel 2'!A2320,[4]Treasury!A:A,0))</f>
        <v>2.1800000000000002</v>
      </c>
      <c r="E2320">
        <v>9.3988014075933908</v>
      </c>
    </row>
    <row r="2321" spans="1:5">
      <c r="A2321" s="7">
        <v>42844</v>
      </c>
      <c r="B2321">
        <f>INDEX('[4]Fed Funds rate'!B:B,MATCH('Figure 3.F.1.Panel 2'!A2321,'[4]Fed Funds rate'!A:A,0))</f>
        <v>0.91</v>
      </c>
      <c r="C2321">
        <v>-777.11</v>
      </c>
      <c r="D2321">
        <f>INDEX([4]Treasury!B:B,MATCH('Figure 3.F.1.Panel 2'!A2321,[4]Treasury!A:A,0))</f>
        <v>2.21</v>
      </c>
      <c r="E2321">
        <v>9.4018238557197193</v>
      </c>
    </row>
    <row r="2322" spans="1:5">
      <c r="A2322" s="7">
        <v>42845</v>
      </c>
      <c r="B2322">
        <f>INDEX('[4]Fed Funds rate'!B:B,MATCH('Figure 3.F.1.Panel 2'!A2322,'[4]Fed Funds rate'!A:A,0))</f>
        <v>0.91</v>
      </c>
      <c r="C2322">
        <v>-776.79</v>
      </c>
      <c r="D2322">
        <f>INDEX([4]Treasury!B:B,MATCH('Figure 3.F.1.Panel 2'!A2322,[4]Treasury!A:A,0))</f>
        <v>2.2400000000000002</v>
      </c>
      <c r="E2322">
        <v>9.3417819964927205</v>
      </c>
    </row>
    <row r="2323" spans="1:5">
      <c r="A2323" s="7">
        <v>42846</v>
      </c>
      <c r="B2323">
        <f>INDEX('[4]Fed Funds rate'!B:B,MATCH('Figure 3.F.1.Panel 2'!A2323,'[4]Fed Funds rate'!A:A,0))</f>
        <v>0.91</v>
      </c>
      <c r="C2323">
        <v>-777.85</v>
      </c>
      <c r="D2323">
        <f>INDEX([4]Treasury!B:B,MATCH('Figure 3.F.1.Panel 2'!A2323,[4]Treasury!A:A,0))</f>
        <v>2.2400000000000002</v>
      </c>
      <c r="E2323">
        <v>9.4592935286278799</v>
      </c>
    </row>
    <row r="2324" spans="1:5">
      <c r="A2324" s="7">
        <v>42849</v>
      </c>
      <c r="B2324">
        <f>INDEX('[4]Fed Funds rate'!B:B,MATCH('Figure 3.F.1.Panel 2'!A2324,'[4]Fed Funds rate'!A:A,0))</f>
        <v>0.91</v>
      </c>
      <c r="C2324">
        <v>-778.71</v>
      </c>
      <c r="D2324">
        <f>INDEX([4]Treasury!B:B,MATCH('Figure 3.F.1.Panel 2'!A2324,[4]Treasury!A:A,0))</f>
        <v>2.2799999999999998</v>
      </c>
      <c r="E2324">
        <v>9.5509398551445202</v>
      </c>
    </row>
    <row r="2325" spans="1:5">
      <c r="A2325" s="7">
        <v>42850</v>
      </c>
      <c r="B2325">
        <f>INDEX('[4]Fed Funds rate'!B:B,MATCH('Figure 3.F.1.Panel 2'!A2325,'[4]Fed Funds rate'!A:A,0))</f>
        <v>0.91</v>
      </c>
      <c r="C2325">
        <v>-778.37</v>
      </c>
      <c r="D2325">
        <f>INDEX([4]Treasury!B:B,MATCH('Figure 3.F.1.Panel 2'!A2325,[4]Treasury!A:A,0))</f>
        <v>2.35</v>
      </c>
      <c r="E2325">
        <v>9.4884153074375401</v>
      </c>
    </row>
    <row r="2326" spans="1:5">
      <c r="A2326" s="7">
        <v>42851</v>
      </c>
      <c r="B2326">
        <f>INDEX('[4]Fed Funds rate'!B:B,MATCH('Figure 3.F.1.Panel 2'!A2326,'[4]Fed Funds rate'!A:A,0))</f>
        <v>0.91</v>
      </c>
      <c r="C2326">
        <v>-777.91</v>
      </c>
      <c r="D2326">
        <f>INDEX([4]Treasury!B:B,MATCH('Figure 3.F.1.Panel 2'!A2326,[4]Treasury!A:A,0))</f>
        <v>2.3199999999999998</v>
      </c>
      <c r="E2326">
        <v>9.4104476224151696</v>
      </c>
    </row>
    <row r="2327" spans="1:5">
      <c r="A2327" s="7">
        <v>42852</v>
      </c>
      <c r="B2327">
        <f>INDEX('[4]Fed Funds rate'!B:B,MATCH('Figure 3.F.1.Panel 2'!A2327,'[4]Fed Funds rate'!A:A,0))</f>
        <v>0.91</v>
      </c>
      <c r="C2327">
        <v>-778.88</v>
      </c>
      <c r="D2327">
        <f>INDEX([4]Treasury!B:B,MATCH('Figure 3.F.1.Panel 2'!A2327,[4]Treasury!A:A,0))</f>
        <v>2.2999999999999998</v>
      </c>
      <c r="E2327">
        <v>9.5162113782579301</v>
      </c>
    </row>
    <row r="2328" spans="1:5">
      <c r="A2328" s="7">
        <v>42853</v>
      </c>
      <c r="B2328">
        <f>INDEX('[4]Fed Funds rate'!B:B,MATCH('Figure 3.F.1.Panel 2'!A2328,'[4]Fed Funds rate'!A:A,0))</f>
        <v>0.83</v>
      </c>
      <c r="C2328">
        <v>-780.44</v>
      </c>
      <c r="D2328">
        <f>INDEX([4]Treasury!B:B,MATCH('Figure 3.F.1.Panel 2'!A2328,[4]Treasury!A:A,0))</f>
        <v>2.29</v>
      </c>
      <c r="E2328">
        <v>9.6974477098464096</v>
      </c>
    </row>
    <row r="2329" spans="1:5">
      <c r="A2329" s="7">
        <v>42856</v>
      </c>
      <c r="B2329">
        <f>INDEX('[4]Fed Funds rate'!B:B,MATCH('Figure 3.F.1.Panel 2'!A2329,'[4]Fed Funds rate'!A:A,0))</f>
        <v>0.91</v>
      </c>
      <c r="C2329">
        <v>-780.24</v>
      </c>
      <c r="D2329">
        <f>INDEX([4]Treasury!B:B,MATCH('Figure 3.F.1.Panel 2'!A2329,[4]Treasury!A:A,0))</f>
        <v>2.33</v>
      </c>
      <c r="E2329">
        <v>9.6529676053728508</v>
      </c>
    </row>
    <row r="2330" spans="1:5">
      <c r="A2330" s="7">
        <v>42857</v>
      </c>
      <c r="B2330">
        <f>INDEX('[4]Fed Funds rate'!B:B,MATCH('Figure 3.F.1.Panel 2'!A2330,'[4]Fed Funds rate'!A:A,0))</f>
        <v>0.91</v>
      </c>
      <c r="C2330">
        <v>-781.3</v>
      </c>
      <c r="D2330">
        <f>INDEX([4]Treasury!B:B,MATCH('Figure 3.F.1.Panel 2'!A2330,[4]Treasury!A:A,0))</f>
        <v>2.29</v>
      </c>
      <c r="E2330">
        <v>9.7698814904581397</v>
      </c>
    </row>
    <row r="2331" spans="1:5">
      <c r="A2331" s="7">
        <v>42858</v>
      </c>
      <c r="B2331">
        <f>INDEX('[4]Fed Funds rate'!B:B,MATCH('Figure 3.F.1.Panel 2'!A2331,'[4]Fed Funds rate'!A:A,0))</f>
        <v>0.91</v>
      </c>
      <c r="C2331">
        <v>-782.37</v>
      </c>
      <c r="D2331">
        <f>INDEX([4]Treasury!B:B,MATCH('Figure 3.F.1.Panel 2'!A2331,[4]Treasury!A:A,0))</f>
        <v>2.33</v>
      </c>
      <c r="E2331">
        <v>9.8878901858486099</v>
      </c>
    </row>
    <row r="2332" spans="1:5">
      <c r="A2332" s="7">
        <v>42859</v>
      </c>
      <c r="B2332">
        <f>INDEX('[4]Fed Funds rate'!B:B,MATCH('Figure 3.F.1.Panel 2'!A2332,'[4]Fed Funds rate'!A:A,0))</f>
        <v>0.91</v>
      </c>
      <c r="C2332">
        <v>-779.5</v>
      </c>
      <c r="D2332">
        <f>INDEX([4]Treasury!B:B,MATCH('Figure 3.F.1.Panel 2'!A2332,[4]Treasury!A:A,0))</f>
        <v>2.36</v>
      </c>
      <c r="E2332">
        <v>9.5015334474818403</v>
      </c>
    </row>
    <row r="2333" spans="1:5">
      <c r="A2333" s="7">
        <v>42860</v>
      </c>
      <c r="B2333">
        <f>INDEX('[4]Fed Funds rate'!B:B,MATCH('Figure 3.F.1.Panel 2'!A2333,'[4]Fed Funds rate'!A:A,0))</f>
        <v>0.91</v>
      </c>
      <c r="C2333">
        <v>-778.53</v>
      </c>
      <c r="D2333">
        <f>INDEX([4]Treasury!B:B,MATCH('Figure 3.F.1.Panel 2'!A2333,[4]Treasury!A:A,0))</f>
        <v>2.36</v>
      </c>
      <c r="E2333">
        <v>9.3581697714782806</v>
      </c>
    </row>
    <row r="2334" spans="1:5">
      <c r="A2334" s="7">
        <v>42863</v>
      </c>
      <c r="B2334">
        <f>INDEX('[4]Fed Funds rate'!B:B,MATCH('Figure 3.F.1.Panel 2'!A2334,'[4]Fed Funds rate'!A:A,0))</f>
        <v>0.91</v>
      </c>
      <c r="C2334">
        <v>-778.62</v>
      </c>
      <c r="D2334">
        <f>INDEX([4]Treasury!B:B,MATCH('Figure 3.F.1.Panel 2'!A2334,[4]Treasury!A:A,0))</f>
        <v>2.39</v>
      </c>
      <c r="E2334">
        <v>9.3508826089509895</v>
      </c>
    </row>
    <row r="2335" spans="1:5">
      <c r="A2335" s="7">
        <v>42864</v>
      </c>
      <c r="B2335">
        <f>INDEX('[4]Fed Funds rate'!B:B,MATCH('Figure 3.F.1.Panel 2'!A2335,'[4]Fed Funds rate'!A:A,0))</f>
        <v>0.91</v>
      </c>
      <c r="C2335">
        <v>-777.58</v>
      </c>
      <c r="D2335">
        <f>INDEX([4]Treasury!B:B,MATCH('Figure 3.F.1.Panel 2'!A2335,[4]Treasury!A:A,0))</f>
        <v>2.42</v>
      </c>
      <c r="E2335">
        <v>9.1983776350341397</v>
      </c>
    </row>
    <row r="2336" spans="1:5">
      <c r="A2336" s="7">
        <v>42865</v>
      </c>
      <c r="B2336">
        <f>INDEX('[4]Fed Funds rate'!B:B,MATCH('Figure 3.F.1.Panel 2'!A2336,'[4]Fed Funds rate'!A:A,0))</f>
        <v>0.91</v>
      </c>
      <c r="C2336">
        <v>-779.29</v>
      </c>
      <c r="D2336">
        <f>INDEX([4]Treasury!B:B,MATCH('Figure 3.F.1.Panel 2'!A2336,[4]Treasury!A:A,0))</f>
        <v>2.41</v>
      </c>
      <c r="E2336">
        <v>9.3992039036460202</v>
      </c>
    </row>
    <row r="2337" spans="1:5">
      <c r="A2337" s="7">
        <v>42866</v>
      </c>
      <c r="B2337">
        <f>INDEX('[4]Fed Funds rate'!B:B,MATCH('Figure 3.F.1.Panel 2'!A2337,'[4]Fed Funds rate'!A:A,0))</f>
        <v>0.91</v>
      </c>
      <c r="C2337">
        <v>-780</v>
      </c>
      <c r="D2337">
        <f>INDEX([4]Treasury!B:B,MATCH('Figure 3.F.1.Panel 2'!A2337,[4]Treasury!A:A,0))</f>
        <v>2.39</v>
      </c>
      <c r="E2337">
        <v>9.4714263590288894</v>
      </c>
    </row>
    <row r="2338" spans="1:5">
      <c r="A2338" s="7">
        <v>42867</v>
      </c>
      <c r="B2338">
        <f>INDEX('[4]Fed Funds rate'!B:B,MATCH('Figure 3.F.1.Panel 2'!A2338,'[4]Fed Funds rate'!A:A,0))</f>
        <v>0.91</v>
      </c>
      <c r="C2338">
        <v>-781.64</v>
      </c>
      <c r="D2338">
        <f>INDEX([4]Treasury!B:B,MATCH('Figure 3.F.1.Panel 2'!A2338,[4]Treasury!A:A,0))</f>
        <v>2.33</v>
      </c>
      <c r="E2338">
        <v>9.6626181015874408</v>
      </c>
    </row>
    <row r="2339" spans="1:5">
      <c r="A2339" s="7">
        <v>42870</v>
      </c>
      <c r="B2339">
        <f>INDEX('[4]Fed Funds rate'!B:B,MATCH('Figure 3.F.1.Panel 2'!A2339,'[4]Fed Funds rate'!A:A,0))</f>
        <v>0.91</v>
      </c>
      <c r="C2339">
        <v>-783.02</v>
      </c>
      <c r="D2339">
        <f>INDEX([4]Treasury!B:B,MATCH('Figure 3.F.1.Panel 2'!A2339,[4]Treasury!A:A,0))</f>
        <v>2.34</v>
      </c>
      <c r="E2339">
        <v>9.8201710597948004</v>
      </c>
    </row>
    <row r="2340" spans="1:5">
      <c r="A2340" s="7">
        <v>42871</v>
      </c>
      <c r="B2340">
        <f>INDEX('[4]Fed Funds rate'!B:B,MATCH('Figure 3.F.1.Panel 2'!A2340,'[4]Fed Funds rate'!A:A,0))</f>
        <v>0.91</v>
      </c>
      <c r="C2340">
        <v>-783.29</v>
      </c>
      <c r="D2340">
        <f>INDEX([4]Treasury!B:B,MATCH('Figure 3.F.1.Panel 2'!A2340,[4]Treasury!A:A,0))</f>
        <v>2.33</v>
      </c>
      <c r="E2340">
        <v>9.8358044571562004</v>
      </c>
    </row>
    <row r="2341" spans="1:5">
      <c r="A2341" s="7">
        <v>42872</v>
      </c>
      <c r="B2341">
        <f>INDEX('[4]Fed Funds rate'!B:B,MATCH('Figure 3.F.1.Panel 2'!A2341,'[4]Fed Funds rate'!A:A,0))</f>
        <v>0.91</v>
      </c>
      <c r="C2341">
        <v>-783.73</v>
      </c>
      <c r="D2341">
        <f>INDEX([4]Treasury!B:B,MATCH('Figure 3.F.1.Panel 2'!A2341,[4]Treasury!A:A,0))</f>
        <v>2.2200000000000002</v>
      </c>
      <c r="E2341">
        <v>9.8731201697183906</v>
      </c>
    </row>
    <row r="2342" spans="1:5">
      <c r="A2342" s="7">
        <v>42873</v>
      </c>
      <c r="B2342">
        <f>INDEX('[4]Fed Funds rate'!B:B,MATCH('Figure 3.F.1.Panel 2'!A2342,'[4]Fed Funds rate'!A:A,0))</f>
        <v>0.91</v>
      </c>
      <c r="C2342">
        <v>-780.32</v>
      </c>
      <c r="D2342">
        <f>INDEX([4]Treasury!B:B,MATCH('Figure 3.F.1.Panel 2'!A2342,[4]Treasury!A:A,0))</f>
        <v>2.23</v>
      </c>
      <c r="E2342">
        <v>9.4182309018838097</v>
      </c>
    </row>
    <row r="2343" spans="1:5">
      <c r="A2343" s="7">
        <v>42874</v>
      </c>
      <c r="B2343">
        <f>INDEX('[4]Fed Funds rate'!B:B,MATCH('Figure 3.F.1.Panel 2'!A2343,'[4]Fed Funds rate'!A:A,0))</f>
        <v>0.91</v>
      </c>
      <c r="C2343">
        <v>-782.62</v>
      </c>
      <c r="D2343">
        <f>INDEX([4]Treasury!B:B,MATCH('Figure 3.F.1.Panel 2'!A2343,[4]Treasury!A:A,0))</f>
        <v>2.23</v>
      </c>
      <c r="E2343">
        <v>9.6937077988955007</v>
      </c>
    </row>
    <row r="2344" spans="1:5">
      <c r="A2344" s="7">
        <v>42877</v>
      </c>
      <c r="B2344">
        <f>INDEX('[4]Fed Funds rate'!B:B,MATCH('Figure 3.F.1.Panel 2'!A2344,'[4]Fed Funds rate'!A:A,0))</f>
        <v>0.91</v>
      </c>
      <c r="C2344">
        <v>-782.75</v>
      </c>
      <c r="D2344">
        <f>INDEX([4]Treasury!B:B,MATCH('Figure 3.F.1.Panel 2'!A2344,[4]Treasury!A:A,0))</f>
        <v>2.25</v>
      </c>
      <c r="E2344">
        <v>9.6914775549920407</v>
      </c>
    </row>
    <row r="2345" spans="1:5">
      <c r="A2345" s="7">
        <v>42878</v>
      </c>
      <c r="B2345">
        <f>INDEX('[4]Fed Funds rate'!B:B,MATCH('Figure 3.F.1.Panel 2'!A2345,'[4]Fed Funds rate'!A:A,0))</f>
        <v>0.91</v>
      </c>
      <c r="C2345">
        <v>-783.63</v>
      </c>
      <c r="D2345">
        <f>INDEX([4]Treasury!B:B,MATCH('Figure 3.F.1.Panel 2'!A2345,[4]Treasury!A:A,0))</f>
        <v>2.29</v>
      </c>
      <c r="E2345">
        <v>9.7849995163713803</v>
      </c>
    </row>
    <row r="2346" spans="1:5">
      <c r="A2346" s="7">
        <v>42879</v>
      </c>
      <c r="B2346">
        <f>INDEX('[4]Fed Funds rate'!B:B,MATCH('Figure 3.F.1.Panel 2'!A2346,'[4]Fed Funds rate'!A:A,0))</f>
        <v>0.91</v>
      </c>
      <c r="C2346">
        <v>-785.3</v>
      </c>
      <c r="D2346">
        <f>INDEX([4]Treasury!B:B,MATCH('Figure 3.F.1.Panel 2'!A2346,[4]Treasury!A:A,0))</f>
        <v>2.2599999999999998</v>
      </c>
      <c r="E2346">
        <v>9.97904520098791</v>
      </c>
    </row>
    <row r="2347" spans="1:5">
      <c r="A2347" s="7">
        <v>42880</v>
      </c>
      <c r="B2347">
        <f>INDEX('[4]Fed Funds rate'!B:B,MATCH('Figure 3.F.1.Panel 2'!A2347,'[4]Fed Funds rate'!A:A,0))</f>
        <v>0.91</v>
      </c>
      <c r="C2347">
        <v>-785.86</v>
      </c>
      <c r="D2347">
        <f>INDEX([4]Treasury!B:B,MATCH('Figure 3.F.1.Panel 2'!A2347,[4]Treasury!A:A,0))</f>
        <v>2.25</v>
      </c>
      <c r="E2347">
        <v>10.0314924784459</v>
      </c>
    </row>
    <row r="2348" spans="1:5">
      <c r="A2348" s="7">
        <v>42881</v>
      </c>
      <c r="B2348">
        <f>INDEX('[4]Fed Funds rate'!B:B,MATCH('Figure 3.F.1.Panel 2'!A2348,'[4]Fed Funds rate'!A:A,0))</f>
        <v>0.91</v>
      </c>
      <c r="C2348">
        <v>-786.58</v>
      </c>
      <c r="D2348">
        <f>INDEX([4]Treasury!B:B,MATCH('Figure 3.F.1.Panel 2'!A2348,[4]Treasury!A:A,0))</f>
        <v>2.25</v>
      </c>
      <c r="E2348">
        <v>10.1042329694379</v>
      </c>
    </row>
    <row r="2349" spans="1:5">
      <c r="A2349" s="7">
        <v>42885</v>
      </c>
      <c r="B2349">
        <f>INDEX('[4]Fed Funds rate'!B:B,MATCH('Figure 3.F.1.Panel 2'!A2349,'[4]Fed Funds rate'!A:A,0))</f>
        <v>0.91</v>
      </c>
      <c r="C2349">
        <v>-787.3</v>
      </c>
      <c r="D2349">
        <f>INDEX([4]Treasury!B:B,MATCH('Figure 3.F.1.Panel 2'!A2349,[4]Treasury!A:A,0))</f>
        <v>2.21</v>
      </c>
      <c r="E2349">
        <v>10.1768903723551</v>
      </c>
    </row>
    <row r="2350" spans="1:5">
      <c r="A2350" s="7">
        <v>42886</v>
      </c>
      <c r="B2350">
        <f>INDEX('[4]Fed Funds rate'!B:B,MATCH('Figure 3.F.1.Panel 2'!A2350,'[4]Fed Funds rate'!A:A,0))</f>
        <v>0.83</v>
      </c>
      <c r="C2350">
        <v>-786.91</v>
      </c>
      <c r="D2350">
        <f>INDEX([4]Treasury!B:B,MATCH('Figure 3.F.1.Panel 2'!A2350,[4]Treasury!A:A,0))</f>
        <v>2.21</v>
      </c>
      <c r="E2350">
        <v>10.108506171122899</v>
      </c>
    </row>
    <row r="2351" spans="1:5">
      <c r="A2351" s="7">
        <v>42887</v>
      </c>
      <c r="B2351">
        <f>INDEX('[4]Fed Funds rate'!B:B,MATCH('Figure 3.F.1.Panel 2'!A2351,'[4]Fed Funds rate'!A:A,0))</f>
        <v>0.91</v>
      </c>
      <c r="C2351">
        <v>-787.5</v>
      </c>
      <c r="D2351">
        <f>INDEX([4]Treasury!B:B,MATCH('Figure 3.F.1.Panel 2'!A2351,[4]Treasury!A:A,0))</f>
        <v>2.21</v>
      </c>
      <c r="E2351">
        <v>10.164620047044901</v>
      </c>
    </row>
    <row r="2352" spans="1:5">
      <c r="A2352" s="7">
        <v>42888</v>
      </c>
      <c r="B2352">
        <f>INDEX('[4]Fed Funds rate'!B:B,MATCH('Figure 3.F.1.Panel 2'!A2352,'[4]Fed Funds rate'!A:A,0))</f>
        <v>0.91</v>
      </c>
      <c r="C2352">
        <v>-789.47</v>
      </c>
      <c r="D2352">
        <f>INDEX([4]Treasury!B:B,MATCH('Figure 3.F.1.Panel 2'!A2352,[4]Treasury!A:A,0))</f>
        <v>2.15</v>
      </c>
      <c r="E2352">
        <v>10.395632261615701</v>
      </c>
    </row>
    <row r="2353" spans="1:5">
      <c r="A2353" s="7">
        <v>42891</v>
      </c>
      <c r="B2353">
        <f>INDEX('[4]Fed Funds rate'!B:B,MATCH('Figure 3.F.1.Panel 2'!A2353,'[4]Fed Funds rate'!A:A,0))</f>
        <v>0.91</v>
      </c>
      <c r="C2353">
        <v>-790.93</v>
      </c>
      <c r="D2353">
        <f>INDEX([4]Treasury!B:B,MATCH('Figure 3.F.1.Panel 2'!A2353,[4]Treasury!A:A,0))</f>
        <v>2.1800000000000002</v>
      </c>
      <c r="E2353">
        <v>10.561562224651301</v>
      </c>
    </row>
    <row r="2354" spans="1:5">
      <c r="A2354" s="7">
        <v>42892</v>
      </c>
      <c r="B2354">
        <f>INDEX('[4]Fed Funds rate'!B:B,MATCH('Figure 3.F.1.Panel 2'!A2354,'[4]Fed Funds rate'!A:A,0))</f>
        <v>0.91</v>
      </c>
      <c r="C2354">
        <v>-792.23</v>
      </c>
      <c r="D2354">
        <f>INDEX([4]Treasury!B:B,MATCH('Figure 3.F.1.Panel 2'!A2354,[4]Treasury!A:A,0))</f>
        <v>2.14</v>
      </c>
      <c r="E2354">
        <v>10.7069580247736</v>
      </c>
    </row>
    <row r="2355" spans="1:5">
      <c r="A2355" s="7">
        <v>42893</v>
      </c>
      <c r="B2355">
        <f>INDEX('[4]Fed Funds rate'!B:B,MATCH('Figure 3.F.1.Panel 2'!A2355,'[4]Fed Funds rate'!A:A,0))</f>
        <v>0.91</v>
      </c>
      <c r="C2355">
        <v>-791.21</v>
      </c>
      <c r="D2355">
        <f>INDEX([4]Treasury!B:B,MATCH('Figure 3.F.1.Panel 2'!A2355,[4]Treasury!A:A,0))</f>
        <v>2.1800000000000002</v>
      </c>
      <c r="E2355">
        <v>10.559292537822101</v>
      </c>
    </row>
    <row r="2356" spans="1:5">
      <c r="A2356" s="7">
        <v>42894</v>
      </c>
      <c r="B2356">
        <f>INDEX('[4]Fed Funds rate'!B:B,MATCH('Figure 3.F.1.Panel 2'!A2356,'[4]Fed Funds rate'!A:A,0))</f>
        <v>0.91</v>
      </c>
      <c r="C2356">
        <v>-790.5</v>
      </c>
      <c r="D2356">
        <f>INDEX([4]Treasury!B:B,MATCH('Figure 3.F.1.Panel 2'!A2356,[4]Treasury!A:A,0))</f>
        <v>2.19</v>
      </c>
      <c r="E2356">
        <v>10.4506849322989</v>
      </c>
    </row>
    <row r="2357" spans="1:5">
      <c r="A2357" s="7">
        <v>42895</v>
      </c>
      <c r="B2357">
        <f>INDEX('[4]Fed Funds rate'!B:B,MATCH('Figure 3.F.1.Panel 2'!A2357,'[4]Fed Funds rate'!A:A,0))</f>
        <v>0.91</v>
      </c>
      <c r="C2357">
        <v>-790.27</v>
      </c>
      <c r="D2357">
        <f>INDEX([4]Treasury!B:B,MATCH('Figure 3.F.1.Panel 2'!A2357,[4]Treasury!A:A,0))</f>
        <v>2.21</v>
      </c>
      <c r="E2357">
        <v>10.402754543234099</v>
      </c>
    </row>
    <row r="2358" spans="1:5">
      <c r="A2358" s="7">
        <v>42898</v>
      </c>
      <c r="B2358">
        <f>INDEX('[4]Fed Funds rate'!B:B,MATCH('Figure 3.F.1.Panel 2'!A2358,'[4]Fed Funds rate'!A:A,0))</f>
        <v>0.91</v>
      </c>
      <c r="C2358">
        <v>-789.91</v>
      </c>
      <c r="D2358">
        <f>INDEX([4]Treasury!B:B,MATCH('Figure 3.F.1.Panel 2'!A2358,[4]Treasury!A:A,0))</f>
        <v>2.21</v>
      </c>
      <c r="E2358">
        <v>10.3383601649582</v>
      </c>
    </row>
    <row r="2359" spans="1:5">
      <c r="A2359" s="7">
        <v>42899</v>
      </c>
      <c r="B2359">
        <f>INDEX('[4]Fed Funds rate'!B:B,MATCH('Figure 3.F.1.Panel 2'!A2359,'[4]Fed Funds rate'!A:A,0))</f>
        <v>0.91</v>
      </c>
      <c r="C2359">
        <v>-789.84</v>
      </c>
      <c r="D2359">
        <f>INDEX([4]Treasury!B:B,MATCH('Figure 3.F.1.Panel 2'!A2359,[4]Treasury!A:A,0))</f>
        <v>2.21</v>
      </c>
      <c r="E2359">
        <v>10.310668753167301</v>
      </c>
    </row>
    <row r="2360" spans="1:5">
      <c r="A2360" s="7">
        <v>42900</v>
      </c>
      <c r="B2360">
        <f>INDEX('[4]Fed Funds rate'!B:B,MATCH('Figure 3.F.1.Panel 2'!A2360,'[4]Fed Funds rate'!A:A,0))</f>
        <v>0.91</v>
      </c>
      <c r="C2360">
        <v>-792</v>
      </c>
      <c r="D2360">
        <f>INDEX([4]Treasury!B:B,MATCH('Figure 3.F.1.Panel 2'!A2360,[4]Treasury!A:A,0))</f>
        <v>2.15</v>
      </c>
      <c r="E2360">
        <v>10.5649400521648</v>
      </c>
    </row>
    <row r="2361" spans="1:5">
      <c r="A2361" s="7">
        <v>42901</v>
      </c>
      <c r="B2361">
        <f>INDEX('[4]Fed Funds rate'!B:B,MATCH('Figure 3.F.1.Panel 2'!A2361,'[4]Fed Funds rate'!A:A,0))</f>
        <v>1.1599999999999999</v>
      </c>
      <c r="C2361">
        <v>-790.57</v>
      </c>
      <c r="D2361">
        <f>INDEX([4]Treasury!B:B,MATCH('Figure 3.F.1.Panel 2'!A2361,[4]Treasury!A:A,0))</f>
        <v>2.16</v>
      </c>
      <c r="E2361">
        <v>10.365393444249699</v>
      </c>
    </row>
    <row r="2362" spans="1:5">
      <c r="A2362" s="7">
        <v>42902</v>
      </c>
      <c r="B2362">
        <f>INDEX('[4]Fed Funds rate'!B:B,MATCH('Figure 3.F.1.Panel 2'!A2362,'[4]Fed Funds rate'!A:A,0))</f>
        <v>1.1599999999999999</v>
      </c>
      <c r="C2362">
        <v>-790.33</v>
      </c>
      <c r="D2362">
        <f>INDEX([4]Treasury!B:B,MATCH('Figure 3.F.1.Panel 2'!A2362,[4]Treasury!A:A,0))</f>
        <v>2.16</v>
      </c>
      <c r="E2362">
        <v>10.3162038355399</v>
      </c>
    </row>
    <row r="2363" spans="1:5">
      <c r="A2363" s="7">
        <v>42905</v>
      </c>
      <c r="B2363">
        <f>INDEX('[4]Fed Funds rate'!B:B,MATCH('Figure 3.F.1.Panel 2'!A2363,'[4]Fed Funds rate'!A:A,0))</f>
        <v>1.1599999999999999</v>
      </c>
      <c r="C2363">
        <v>-789.85</v>
      </c>
      <c r="D2363">
        <f>INDEX([4]Treasury!B:B,MATCH('Figure 3.F.1.Panel 2'!A2363,[4]Treasury!A:A,0))</f>
        <v>2.19</v>
      </c>
      <c r="E2363">
        <v>10.236624801961099</v>
      </c>
    </row>
    <row r="2364" spans="1:5">
      <c r="A2364" s="7">
        <v>42906</v>
      </c>
      <c r="B2364">
        <f>INDEX('[4]Fed Funds rate'!B:B,MATCH('Figure 3.F.1.Panel 2'!A2364,'[4]Fed Funds rate'!A:A,0))</f>
        <v>1.1599999999999999</v>
      </c>
      <c r="C2364">
        <v>-787.3</v>
      </c>
      <c r="D2364">
        <f>INDEX([4]Treasury!B:B,MATCH('Figure 3.F.1.Panel 2'!A2364,[4]Treasury!A:A,0))</f>
        <v>2.16</v>
      </c>
      <c r="E2364">
        <v>9.8944306576178107</v>
      </c>
    </row>
    <row r="2365" spans="1:5">
      <c r="A2365" s="7">
        <v>42907</v>
      </c>
      <c r="B2365">
        <f>INDEX('[4]Fed Funds rate'!B:B,MATCH('Figure 3.F.1.Panel 2'!A2365,'[4]Fed Funds rate'!A:A,0))</f>
        <v>1.1599999999999999</v>
      </c>
      <c r="C2365">
        <v>-786.29</v>
      </c>
      <c r="D2365">
        <f>INDEX([4]Treasury!B:B,MATCH('Figure 3.F.1.Panel 2'!A2365,[4]Treasury!A:A,0))</f>
        <v>2.16</v>
      </c>
      <c r="E2365">
        <v>9.7472366863380504</v>
      </c>
    </row>
    <row r="2366" spans="1:5">
      <c r="A2366" s="7">
        <v>42908</v>
      </c>
      <c r="B2366">
        <f>INDEX('[4]Fed Funds rate'!B:B,MATCH('Figure 3.F.1.Panel 2'!A2366,'[4]Fed Funds rate'!A:A,0))</f>
        <v>1.1599999999999999</v>
      </c>
      <c r="C2366">
        <v>-786.65</v>
      </c>
      <c r="D2366">
        <f>INDEX([4]Treasury!B:B,MATCH('Figure 3.F.1.Panel 2'!A2366,[4]Treasury!A:A,0))</f>
        <v>2.15</v>
      </c>
      <c r="E2366">
        <v>9.7741864749103797</v>
      </c>
    </row>
    <row r="2367" spans="1:5">
      <c r="A2367" s="7">
        <v>42909</v>
      </c>
      <c r="B2367">
        <f>INDEX('[4]Fed Funds rate'!B:B,MATCH('Figure 3.F.1.Panel 2'!A2367,'[4]Fed Funds rate'!A:A,0))</f>
        <v>1.1599999999999999</v>
      </c>
      <c r="C2367">
        <v>-788.07</v>
      </c>
      <c r="D2367">
        <f>INDEX([4]Treasury!B:B,MATCH('Figure 3.F.1.Panel 2'!A2367,[4]Treasury!A:A,0))</f>
        <v>2.15</v>
      </c>
      <c r="E2367">
        <v>9.9357123755183903</v>
      </c>
    </row>
    <row r="2368" spans="1:5">
      <c r="A2368" s="7">
        <v>42912</v>
      </c>
      <c r="B2368">
        <f>INDEX('[4]Fed Funds rate'!B:B,MATCH('Figure 3.F.1.Panel 2'!A2368,'[4]Fed Funds rate'!A:A,0))</f>
        <v>1.1599999999999999</v>
      </c>
      <c r="C2368">
        <v>-789.69</v>
      </c>
      <c r="D2368">
        <f>INDEX([4]Treasury!B:B,MATCH('Figure 3.F.1.Panel 2'!A2368,[4]Treasury!A:A,0))</f>
        <v>2.14</v>
      </c>
      <c r="E2368">
        <v>10.122243900232601</v>
      </c>
    </row>
    <row r="2369" spans="1:5">
      <c r="A2369" s="7">
        <v>42913</v>
      </c>
      <c r="B2369">
        <f>INDEX('[4]Fed Funds rate'!B:B,MATCH('Figure 3.F.1.Panel 2'!A2369,'[4]Fed Funds rate'!A:A,0))</f>
        <v>1.1599999999999999</v>
      </c>
      <c r="C2369">
        <v>-788.67</v>
      </c>
      <c r="D2369">
        <f>INDEX([4]Treasury!B:B,MATCH('Figure 3.F.1.Panel 2'!A2369,[4]Treasury!A:A,0))</f>
        <v>2.21</v>
      </c>
      <c r="E2369">
        <v>9.9741735245744394</v>
      </c>
    </row>
    <row r="2370" spans="1:5">
      <c r="A2370" s="7">
        <v>42914</v>
      </c>
      <c r="B2370">
        <f>INDEX('[4]Fed Funds rate'!B:B,MATCH('Figure 3.F.1.Panel 2'!A2370,'[4]Fed Funds rate'!A:A,0))</f>
        <v>1.1599999999999999</v>
      </c>
      <c r="C2370">
        <v>-787.67</v>
      </c>
      <c r="D2370">
        <f>INDEX([4]Treasury!B:B,MATCH('Figure 3.F.1.Panel 2'!A2370,[4]Treasury!A:A,0))</f>
        <v>2.2200000000000002</v>
      </c>
      <c r="E2370">
        <v>9.8284757450899107</v>
      </c>
    </row>
    <row r="2371" spans="1:5">
      <c r="A2371" s="7">
        <v>42915</v>
      </c>
      <c r="B2371">
        <f>INDEX('[4]Fed Funds rate'!B:B,MATCH('Figure 3.F.1.Panel 2'!A2371,'[4]Fed Funds rate'!A:A,0))</f>
        <v>1.1599999999999999</v>
      </c>
      <c r="C2371">
        <v>-785.72</v>
      </c>
      <c r="D2371">
        <f>INDEX([4]Treasury!B:B,MATCH('Figure 3.F.1.Panel 2'!A2371,[4]Treasury!A:A,0))</f>
        <v>2.27</v>
      </c>
      <c r="E2371">
        <v>9.5617823052225503</v>
      </c>
    </row>
    <row r="2372" spans="1:5">
      <c r="A2372" s="7">
        <v>42916</v>
      </c>
      <c r="B2372">
        <f>INDEX('[4]Fed Funds rate'!B:B,MATCH('Figure 3.F.1.Panel 2'!A2372,'[4]Fed Funds rate'!A:A,0))</f>
        <v>1.06</v>
      </c>
      <c r="C2372">
        <v>-784.89</v>
      </c>
      <c r="D2372">
        <f>INDEX([4]Treasury!B:B,MATCH('Figure 3.F.1.Panel 2'!A2372,[4]Treasury!A:A,0))</f>
        <v>2.31</v>
      </c>
      <c r="E2372">
        <v>9.4372706876416697</v>
      </c>
    </row>
    <row r="2373" spans="1:5">
      <c r="A2373" s="7">
        <v>42919</v>
      </c>
      <c r="B2373">
        <f>INDEX('[4]Fed Funds rate'!B:B,MATCH('Figure 3.F.1.Panel 2'!A2373,'[4]Fed Funds rate'!A:A,0))</f>
        <v>1.1599999999999999</v>
      </c>
      <c r="C2373">
        <v>-783.9</v>
      </c>
      <c r="D2373">
        <f>INDEX([4]Treasury!B:B,MATCH('Figure 3.F.1.Panel 2'!A2373,[4]Treasury!A:A,0))</f>
        <v>2.35</v>
      </c>
      <c r="E2373">
        <v>9.2922392571082302</v>
      </c>
    </row>
    <row r="2374" spans="1:5">
      <c r="A2374" s="7">
        <v>42921</v>
      </c>
      <c r="B2374">
        <f>INDEX('[4]Fed Funds rate'!B:B,MATCH('Figure 3.F.1.Panel 2'!A2374,'[4]Fed Funds rate'!A:A,0))</f>
        <v>1.1599999999999999</v>
      </c>
      <c r="C2374">
        <v>-782.19</v>
      </c>
      <c r="D2374">
        <f>INDEX([4]Treasury!B:B,MATCH('Figure 3.F.1.Panel 2'!A2374,[4]Treasury!A:A,0))</f>
        <v>2.33</v>
      </c>
      <c r="E2374">
        <v>9.0550421195512101</v>
      </c>
    </row>
    <row r="2375" spans="1:5">
      <c r="A2375" s="7">
        <v>42922</v>
      </c>
      <c r="B2375">
        <f>INDEX('[4]Fed Funds rate'!B:B,MATCH('Figure 3.F.1.Panel 2'!A2375,'[4]Fed Funds rate'!A:A,0))</f>
        <v>1.1599999999999999</v>
      </c>
      <c r="C2375">
        <v>-779.11</v>
      </c>
      <c r="D2375">
        <f>INDEX([4]Treasury!B:B,MATCH('Figure 3.F.1.Panel 2'!A2375,[4]Treasury!A:A,0))</f>
        <v>2.37</v>
      </c>
      <c r="E2375">
        <v>8.6416804977570703</v>
      </c>
    </row>
    <row r="2376" spans="1:5">
      <c r="A2376" s="7">
        <v>42923</v>
      </c>
      <c r="B2376">
        <f>INDEX('[4]Fed Funds rate'!B:B,MATCH('Figure 3.F.1.Panel 2'!A2376,'[4]Fed Funds rate'!A:A,0))</f>
        <v>1.1599999999999999</v>
      </c>
      <c r="C2376">
        <v>-778.07</v>
      </c>
      <c r="D2376">
        <f>INDEX([4]Treasury!B:B,MATCH('Figure 3.F.1.Panel 2'!A2376,[4]Treasury!A:A,0))</f>
        <v>2.39</v>
      </c>
      <c r="E2376">
        <v>8.4892882770064908</v>
      </c>
    </row>
    <row r="2377" spans="1:5">
      <c r="A2377" s="7">
        <v>42926</v>
      </c>
      <c r="B2377">
        <f>INDEX('[4]Fed Funds rate'!B:B,MATCH('Figure 3.F.1.Panel 2'!A2377,'[4]Fed Funds rate'!A:A,0))</f>
        <v>1.1599999999999999</v>
      </c>
      <c r="C2377">
        <v>-781.03</v>
      </c>
      <c r="D2377">
        <f>INDEX([4]Treasury!B:B,MATCH('Figure 3.F.1.Panel 2'!A2377,[4]Treasury!A:A,0))</f>
        <v>2.38</v>
      </c>
      <c r="E2377">
        <v>8.8501782639468694</v>
      </c>
    </row>
    <row r="2378" spans="1:5">
      <c r="A2378" s="7">
        <v>42927</v>
      </c>
      <c r="B2378">
        <f>INDEX('[4]Fed Funds rate'!B:B,MATCH('Figure 3.F.1.Panel 2'!A2378,'[4]Fed Funds rate'!A:A,0))</f>
        <v>1.1599999999999999</v>
      </c>
      <c r="C2378">
        <v>-781.12</v>
      </c>
      <c r="D2378">
        <f>INDEX([4]Treasury!B:B,MATCH('Figure 3.F.1.Panel 2'!A2378,[4]Treasury!A:A,0))</f>
        <v>2.37</v>
      </c>
      <c r="E2378">
        <v>8.8428848301937197</v>
      </c>
    </row>
    <row r="2379" spans="1:5">
      <c r="A2379" s="7">
        <v>42928</v>
      </c>
      <c r="B2379">
        <f>INDEX('[4]Fed Funds rate'!B:B,MATCH('Figure 3.F.1.Panel 2'!A2379,'[4]Fed Funds rate'!A:A,0))</f>
        <v>1.1599999999999999</v>
      </c>
      <c r="C2379">
        <v>-784.77</v>
      </c>
      <c r="D2379">
        <f>INDEX([4]Treasury!B:B,MATCH('Figure 3.F.1.Panel 2'!A2379,[4]Treasury!A:A,0))</f>
        <v>2.33</v>
      </c>
      <c r="E2379">
        <v>9.2902589120591301</v>
      </c>
    </row>
    <row r="2380" spans="1:5">
      <c r="A2380" s="7">
        <v>42929</v>
      </c>
      <c r="B2380">
        <f>INDEX('[4]Fed Funds rate'!B:B,MATCH('Figure 3.F.1.Panel 2'!A2380,'[4]Fed Funds rate'!A:A,0))</f>
        <v>1.1599999999999999</v>
      </c>
      <c r="C2380">
        <v>-784.9</v>
      </c>
      <c r="D2380">
        <f>INDEX([4]Treasury!B:B,MATCH('Figure 3.F.1.Panel 2'!A2380,[4]Treasury!A:A,0))</f>
        <v>2.35</v>
      </c>
      <c r="E2380">
        <v>9.2880082784081406</v>
      </c>
    </row>
    <row r="2381" spans="1:5">
      <c r="A2381" s="7">
        <v>42930</v>
      </c>
      <c r="B2381">
        <f>INDEX('[4]Fed Funds rate'!B:B,MATCH('Figure 3.F.1.Panel 2'!A2381,'[4]Fed Funds rate'!A:A,0))</f>
        <v>1.1599999999999999</v>
      </c>
      <c r="C2381">
        <v>-786.22</v>
      </c>
      <c r="D2381">
        <f>INDEX([4]Treasury!B:B,MATCH('Figure 3.F.1.Panel 2'!A2381,[4]Treasury!A:A,0))</f>
        <v>2.33</v>
      </c>
      <c r="E2381">
        <v>9.4372273834212503</v>
      </c>
    </row>
    <row r="2382" spans="1:5">
      <c r="A2382" s="7">
        <v>42933</v>
      </c>
      <c r="B2382">
        <f>INDEX('[4]Fed Funds rate'!B:B,MATCH('Figure 3.F.1.Panel 2'!A2382,'[4]Fed Funds rate'!A:A,0))</f>
        <v>1.1599999999999999</v>
      </c>
      <c r="C2382">
        <v>-787.21</v>
      </c>
      <c r="D2382">
        <f>INDEX([4]Treasury!B:B,MATCH('Figure 3.F.1.Panel 2'!A2382,[4]Treasury!A:A,0))</f>
        <v>2.31</v>
      </c>
      <c r="E2382">
        <v>9.5442538904768508</v>
      </c>
    </row>
    <row r="2383" spans="1:5">
      <c r="A2383" s="7">
        <v>42934</v>
      </c>
      <c r="B2383">
        <f>INDEX('[4]Fed Funds rate'!B:B,MATCH('Figure 3.F.1.Panel 2'!A2383,'[4]Fed Funds rate'!A:A,0))</f>
        <v>1.1599999999999999</v>
      </c>
      <c r="C2383">
        <v>-788.78</v>
      </c>
      <c r="D2383">
        <f>INDEX([4]Treasury!B:B,MATCH('Figure 3.F.1.Panel 2'!A2383,[4]Treasury!A:A,0))</f>
        <v>2.27</v>
      </c>
      <c r="E2383">
        <v>9.7246812582126196</v>
      </c>
    </row>
    <row r="2384" spans="1:5">
      <c r="A2384" s="7">
        <v>42935</v>
      </c>
      <c r="B2384">
        <f>INDEX('[4]Fed Funds rate'!B:B,MATCH('Figure 3.F.1.Panel 2'!A2384,'[4]Fed Funds rate'!A:A,0))</f>
        <v>1.1599999999999999</v>
      </c>
      <c r="C2384">
        <v>-790.11</v>
      </c>
      <c r="D2384">
        <f>INDEX([4]Treasury!B:B,MATCH('Figure 3.F.1.Panel 2'!A2384,[4]Treasury!A:A,0))</f>
        <v>2.27</v>
      </c>
      <c r="E2384">
        <v>9.8743422391126998</v>
      </c>
    </row>
    <row r="2385" spans="1:5">
      <c r="A2385" s="7">
        <v>42936</v>
      </c>
      <c r="B2385">
        <f>INDEX('[4]Fed Funds rate'!B:B,MATCH('Figure 3.F.1.Panel 2'!A2385,'[4]Fed Funds rate'!A:A,0))</f>
        <v>1.1599999999999999</v>
      </c>
      <c r="C2385">
        <v>-790.38</v>
      </c>
      <c r="D2385">
        <f>INDEX([4]Treasury!B:B,MATCH('Figure 3.F.1.Panel 2'!A2385,[4]Treasury!A:A,0))</f>
        <v>2.27</v>
      </c>
      <c r="E2385">
        <v>9.88969770597771</v>
      </c>
    </row>
    <row r="2386" spans="1:5">
      <c r="A2386" s="7">
        <v>42937</v>
      </c>
      <c r="B2386">
        <f>INDEX('[4]Fed Funds rate'!B:B,MATCH('Figure 3.F.1.Panel 2'!A2386,'[4]Fed Funds rate'!A:A,0))</f>
        <v>1.1599999999999999</v>
      </c>
      <c r="C2386">
        <v>-791.71</v>
      </c>
      <c r="D2386">
        <f>INDEX([4]Treasury!B:B,MATCH('Figure 3.F.1.Panel 2'!A2386,[4]Treasury!A:A,0))</f>
        <v>2.2400000000000002</v>
      </c>
      <c r="E2386">
        <v>10.0390193147416</v>
      </c>
    </row>
    <row r="2387" spans="1:5">
      <c r="A2387" s="7">
        <v>42940</v>
      </c>
      <c r="B2387">
        <f>INDEX('[4]Fed Funds rate'!B:B,MATCH('Figure 3.F.1.Panel 2'!A2387,'[4]Fed Funds rate'!A:A,0))</f>
        <v>1.1599999999999999</v>
      </c>
      <c r="C2387">
        <v>-788.96</v>
      </c>
      <c r="D2387">
        <f>INDEX([4]Treasury!B:B,MATCH('Figure 3.F.1.Panel 2'!A2387,[4]Treasury!A:A,0))</f>
        <v>2.2599999999999998</v>
      </c>
      <c r="E2387">
        <v>9.6722554829072998</v>
      </c>
    </row>
    <row r="2388" spans="1:5">
      <c r="A2388" s="7">
        <v>42941</v>
      </c>
      <c r="B2388">
        <f>INDEX('[4]Fed Funds rate'!B:B,MATCH('Figure 3.F.1.Panel 2'!A2388,'[4]Fed Funds rate'!A:A,0))</f>
        <v>1.1599999999999999</v>
      </c>
      <c r="C2388">
        <v>-788.01</v>
      </c>
      <c r="D2388">
        <f>INDEX([4]Treasury!B:B,MATCH('Figure 3.F.1.Panel 2'!A2388,[4]Treasury!A:A,0))</f>
        <v>2.33</v>
      </c>
      <c r="E2388">
        <v>9.5329621772751807</v>
      </c>
    </row>
    <row r="2389" spans="1:5">
      <c r="A2389" s="7">
        <v>42942</v>
      </c>
      <c r="B2389">
        <f>INDEX('[4]Fed Funds rate'!B:B,MATCH('Figure 3.F.1.Panel 2'!A2389,'[4]Fed Funds rate'!A:A,0))</f>
        <v>1.1599999999999999</v>
      </c>
      <c r="C2389">
        <v>-789.76</v>
      </c>
      <c r="D2389">
        <f>INDEX([4]Treasury!B:B,MATCH('Figure 3.F.1.Panel 2'!A2389,[4]Treasury!A:A,0))</f>
        <v>2.29</v>
      </c>
      <c r="E2389">
        <v>9.7359859698376496</v>
      </c>
    </row>
    <row r="2390" spans="1:5">
      <c r="A2390" s="7">
        <v>42943</v>
      </c>
      <c r="B2390">
        <f>INDEX('[4]Fed Funds rate'!B:B,MATCH('Figure 3.F.1.Panel 2'!A2390,'[4]Fed Funds rate'!A:A,0))</f>
        <v>1.1599999999999999</v>
      </c>
      <c r="C2390">
        <v>-790.07</v>
      </c>
      <c r="D2390">
        <f>INDEX([4]Treasury!B:B,MATCH('Figure 3.F.1.Panel 2'!A2390,[4]Treasury!A:A,0))</f>
        <v>2.3199999999999998</v>
      </c>
      <c r="E2390">
        <v>9.7564230146380098</v>
      </c>
    </row>
    <row r="2391" spans="1:5">
      <c r="A2391" s="7">
        <v>42944</v>
      </c>
      <c r="B2391">
        <f>INDEX('[4]Fed Funds rate'!B:B,MATCH('Figure 3.F.1.Panel 2'!A2391,'[4]Fed Funds rate'!A:A,0))</f>
        <v>1.1599999999999999</v>
      </c>
      <c r="C2391">
        <v>-789.38</v>
      </c>
      <c r="D2391">
        <f>INDEX([4]Treasury!B:B,MATCH('Figure 3.F.1.Panel 2'!A2391,[4]Treasury!A:A,0))</f>
        <v>2.2999999999999998</v>
      </c>
      <c r="E2391">
        <v>9.6502438311201697</v>
      </c>
    </row>
    <row r="2392" spans="1:5">
      <c r="A2392" s="7">
        <v>42947</v>
      </c>
      <c r="B2392">
        <f>INDEX('[4]Fed Funds rate'!B:B,MATCH('Figure 3.F.1.Panel 2'!A2392,'[4]Fed Funds rate'!A:A,0))</f>
        <v>1.07</v>
      </c>
      <c r="C2392">
        <v>-790.05</v>
      </c>
      <c r="D2392">
        <f>INDEX([4]Treasury!B:B,MATCH('Figure 3.F.1.Panel 2'!A2392,[4]Treasury!A:A,0))</f>
        <v>2.2999999999999998</v>
      </c>
      <c r="E2392">
        <v>9.7162782714135503</v>
      </c>
    </row>
    <row r="2393" spans="1:5">
      <c r="A2393" s="7">
        <v>42948</v>
      </c>
      <c r="B2393">
        <f>INDEX('[4]Fed Funds rate'!B:B,MATCH('Figure 3.F.1.Panel 2'!A2393,'[4]Fed Funds rate'!A:A,0))</f>
        <v>1.1599999999999999</v>
      </c>
      <c r="C2393">
        <v>-790.3</v>
      </c>
      <c r="D2393">
        <f>INDEX([4]Treasury!B:B,MATCH('Figure 3.F.1.Panel 2'!A2393,[4]Treasury!A:A,0))</f>
        <v>2.2599999999999998</v>
      </c>
      <c r="E2393">
        <v>9.7291112270715896</v>
      </c>
    </row>
    <row r="2394" spans="1:5">
      <c r="A2394" s="7">
        <v>42949</v>
      </c>
      <c r="B2394">
        <f>INDEX('[4]Fed Funds rate'!B:B,MATCH('Figure 3.F.1.Panel 2'!A2394,'[4]Fed Funds rate'!A:A,0))</f>
        <v>1.1599999999999999</v>
      </c>
      <c r="C2394">
        <v>-791.98</v>
      </c>
      <c r="D2394">
        <f>INDEX([4]Treasury!B:B,MATCH('Figure 3.F.1.Panel 2'!A2394,[4]Treasury!A:A,0))</f>
        <v>2.27</v>
      </c>
      <c r="E2394">
        <v>9.9226581899525801</v>
      </c>
    </row>
    <row r="2395" spans="1:5">
      <c r="A2395" s="7">
        <v>42950</v>
      </c>
      <c r="B2395">
        <f>INDEX('[4]Fed Funds rate'!B:B,MATCH('Figure 3.F.1.Panel 2'!A2395,'[4]Fed Funds rate'!A:A,0))</f>
        <v>1.1599999999999999</v>
      </c>
      <c r="C2395">
        <v>-794.64</v>
      </c>
      <c r="D2395">
        <f>INDEX([4]Treasury!B:B,MATCH('Figure 3.F.1.Panel 2'!A2395,[4]Treasury!A:A,0))</f>
        <v>2.2400000000000002</v>
      </c>
      <c r="E2395">
        <v>10.239158263029401</v>
      </c>
    </row>
    <row r="2396" spans="1:5">
      <c r="A2396" s="7">
        <v>42951</v>
      </c>
      <c r="B2396">
        <f>INDEX('[4]Fed Funds rate'!B:B,MATCH('Figure 3.F.1.Panel 2'!A2396,'[4]Fed Funds rate'!A:A,0))</f>
        <v>1.1599999999999999</v>
      </c>
      <c r="C2396">
        <v>-793.63</v>
      </c>
      <c r="D2396">
        <f>INDEX([4]Treasury!B:B,MATCH('Figure 3.F.1.Panel 2'!A2396,[4]Treasury!A:A,0))</f>
        <v>2.27</v>
      </c>
      <c r="E2396">
        <v>10.093172311558799</v>
      </c>
    </row>
    <row r="2397" spans="1:5">
      <c r="A2397" s="7">
        <v>42954</v>
      </c>
      <c r="B2397">
        <f>INDEX('[4]Fed Funds rate'!B:B,MATCH('Figure 3.F.1.Panel 2'!A2397,'[4]Fed Funds rate'!A:A,0))</f>
        <v>1.1599999999999999</v>
      </c>
      <c r="C2397">
        <v>-794.25</v>
      </c>
      <c r="D2397">
        <f>INDEX([4]Treasury!B:B,MATCH('Figure 3.F.1.Panel 2'!A2397,[4]Treasury!A:A,0))</f>
        <v>2.2599999999999998</v>
      </c>
      <c r="E2397">
        <v>10.152461022774499</v>
      </c>
    </row>
    <row r="2398" spans="1:5">
      <c r="A2398" s="7">
        <v>42955</v>
      </c>
      <c r="B2398">
        <f>INDEX('[4]Fed Funds rate'!B:B,MATCH('Figure 3.F.1.Panel 2'!A2398,'[4]Fed Funds rate'!A:A,0))</f>
        <v>1.1599999999999999</v>
      </c>
      <c r="C2398">
        <v>-794.36</v>
      </c>
      <c r="D2398">
        <f>INDEX([4]Treasury!B:B,MATCH('Figure 3.F.1.Panel 2'!A2398,[4]Treasury!A:A,0))</f>
        <v>2.29</v>
      </c>
      <c r="E2398">
        <v>10.147507463162</v>
      </c>
    </row>
    <row r="2399" spans="1:5">
      <c r="A2399" s="7">
        <v>42956</v>
      </c>
      <c r="B2399">
        <f>INDEX('[4]Fed Funds rate'!B:B,MATCH('Figure 3.F.1.Panel 2'!A2399,'[4]Fed Funds rate'!A:A,0))</f>
        <v>1.1599999999999999</v>
      </c>
      <c r="C2399">
        <v>-793.33</v>
      </c>
      <c r="D2399">
        <f>INDEX([4]Treasury!B:B,MATCH('Figure 3.F.1.Panel 2'!A2399,[4]Treasury!A:A,0))</f>
        <v>2.2400000000000002</v>
      </c>
      <c r="E2399">
        <v>9.9989577418871196</v>
      </c>
    </row>
    <row r="2400" spans="1:5">
      <c r="A2400" s="7">
        <v>42957</v>
      </c>
      <c r="B2400">
        <f>INDEX('[4]Fed Funds rate'!B:B,MATCH('Figure 3.F.1.Panel 2'!A2400,'[4]Fed Funds rate'!A:A,0))</f>
        <v>1.1599999999999999</v>
      </c>
      <c r="C2400">
        <v>-791.86</v>
      </c>
      <c r="D2400">
        <f>INDEX([4]Treasury!B:B,MATCH('Figure 3.F.1.Panel 2'!A2400,[4]Treasury!A:A,0))</f>
        <v>2.2000000000000002</v>
      </c>
      <c r="E2400">
        <v>9.7946902014722301</v>
      </c>
    </row>
    <row r="2401" spans="1:5">
      <c r="A2401" s="7">
        <v>42958</v>
      </c>
      <c r="B2401">
        <f>INDEX('[4]Fed Funds rate'!B:B,MATCH('Figure 3.F.1.Panel 2'!A2401,'[4]Fed Funds rate'!A:A,0))</f>
        <v>1.1599999999999999</v>
      </c>
      <c r="C2401">
        <v>-791.66</v>
      </c>
      <c r="D2401">
        <f>INDEX([4]Treasury!B:B,MATCH('Figure 3.F.1.Panel 2'!A2401,[4]Treasury!A:A,0))</f>
        <v>2.19</v>
      </c>
      <c r="E2401">
        <v>9.7506299520532504</v>
      </c>
    </row>
    <row r="2402" spans="1:5">
      <c r="A2402" s="7">
        <v>42961</v>
      </c>
      <c r="B2402">
        <f>INDEX('[4]Fed Funds rate'!B:B,MATCH('Figure 3.F.1.Panel 2'!A2402,'[4]Fed Funds rate'!A:A,0))</f>
        <v>1.1599999999999999</v>
      </c>
      <c r="C2402">
        <v>-793.45</v>
      </c>
      <c r="D2402">
        <f>INDEX([4]Treasury!B:B,MATCH('Figure 3.F.1.Panel 2'!A2402,[4]Treasury!A:A,0))</f>
        <v>2.2200000000000002</v>
      </c>
      <c r="E2402">
        <v>9.9576825035109096</v>
      </c>
    </row>
    <row r="2403" spans="1:5">
      <c r="A2403" s="7">
        <v>42962</v>
      </c>
      <c r="B2403">
        <f>INDEX('[4]Fed Funds rate'!B:B,MATCH('Figure 3.F.1.Panel 2'!A2403,'[4]Fed Funds rate'!A:A,0))</f>
        <v>1.1599999999999999</v>
      </c>
      <c r="C2403">
        <v>-793.25</v>
      </c>
      <c r="D2403">
        <f>INDEX([4]Treasury!B:B,MATCH('Figure 3.F.1.Panel 2'!A2403,[4]Treasury!A:A,0))</f>
        <v>2.27</v>
      </c>
      <c r="E2403">
        <v>9.9136742618678593</v>
      </c>
    </row>
    <row r="2404" spans="1:5">
      <c r="A2404" s="7">
        <v>42963</v>
      </c>
      <c r="B2404">
        <f>INDEX('[4]Fed Funds rate'!B:B,MATCH('Figure 3.F.1.Panel 2'!A2404,'[4]Fed Funds rate'!A:A,0))</f>
        <v>1.1599999999999999</v>
      </c>
      <c r="C2404">
        <v>-794.61</v>
      </c>
      <c r="D2404">
        <f>INDEX([4]Treasury!B:B,MATCH('Figure 3.F.1.Panel 2'!A2404,[4]Treasury!A:A,0))</f>
        <v>2.23</v>
      </c>
      <c r="E2404">
        <v>10.066176044329801</v>
      </c>
    </row>
    <row r="2405" spans="1:5">
      <c r="A2405" s="7">
        <v>42964</v>
      </c>
      <c r="B2405">
        <f>INDEX('[4]Fed Funds rate'!B:B,MATCH('Figure 3.F.1.Panel 2'!A2405,'[4]Fed Funds rate'!A:A,0))</f>
        <v>1.1599999999999999</v>
      </c>
      <c r="C2405">
        <v>-794.99</v>
      </c>
      <c r="D2405">
        <f>INDEX([4]Treasury!B:B,MATCH('Figure 3.F.1.Panel 2'!A2405,[4]Treasury!A:A,0))</f>
        <v>2.19</v>
      </c>
      <c r="E2405">
        <v>10.0951895098011</v>
      </c>
    </row>
    <row r="2406" spans="1:5">
      <c r="A2406" s="7">
        <v>42965</v>
      </c>
      <c r="B2406">
        <f>INDEX('[4]Fed Funds rate'!B:B,MATCH('Figure 3.F.1.Panel 2'!A2406,'[4]Fed Funds rate'!A:A,0))</f>
        <v>1.1599999999999999</v>
      </c>
      <c r="C2406">
        <v>-795.7</v>
      </c>
      <c r="D2406">
        <f>INDEX([4]Treasury!B:B,MATCH('Figure 3.F.1.Panel 2'!A2406,[4]Treasury!A:A,0))</f>
        <v>2.19</v>
      </c>
      <c r="E2406">
        <v>10.165662337376601</v>
      </c>
    </row>
    <row r="2407" spans="1:5">
      <c r="A2407" s="7">
        <v>42968</v>
      </c>
      <c r="B2407">
        <f>INDEX('[4]Fed Funds rate'!B:B,MATCH('Figure 3.F.1.Panel 2'!A2407,'[4]Fed Funds rate'!A:A,0))</f>
        <v>1.1599999999999999</v>
      </c>
      <c r="C2407">
        <v>-796.44</v>
      </c>
      <c r="D2407">
        <f>INDEX([4]Treasury!B:B,MATCH('Figure 3.F.1.Panel 2'!A2407,[4]Treasury!A:A,0))</f>
        <v>2.1800000000000002</v>
      </c>
      <c r="E2407">
        <v>10.2398230691047</v>
      </c>
    </row>
    <row r="2408" spans="1:5">
      <c r="A2408" s="7">
        <v>42969</v>
      </c>
      <c r="B2408">
        <f>INDEX('[4]Fed Funds rate'!B:B,MATCH('Figure 3.F.1.Panel 2'!A2408,'[4]Fed Funds rate'!A:A,0))</f>
        <v>1.1599999999999999</v>
      </c>
      <c r="C2408">
        <v>-796.29</v>
      </c>
      <c r="D2408">
        <f>INDEX([4]Treasury!B:B,MATCH('Figure 3.F.1.Panel 2'!A2408,[4]Treasury!A:A,0))</f>
        <v>2.2200000000000002</v>
      </c>
      <c r="E2408">
        <v>10.2021922505586</v>
      </c>
    </row>
    <row r="2409" spans="1:5">
      <c r="A2409" s="7">
        <v>42970</v>
      </c>
      <c r="B2409">
        <f>INDEX('[4]Fed Funds rate'!B:B,MATCH('Figure 3.F.1.Panel 2'!A2409,'[4]Fed Funds rate'!A:A,0))</f>
        <v>1.1599999999999999</v>
      </c>
      <c r="C2409">
        <v>-796.61</v>
      </c>
      <c r="D2409">
        <f>INDEX([4]Treasury!B:B,MATCH('Figure 3.F.1.Panel 2'!A2409,[4]Treasury!A:A,0))</f>
        <v>2.17</v>
      </c>
      <c r="E2409">
        <v>10.223575997983399</v>
      </c>
    </row>
    <row r="2410" spans="1:5">
      <c r="A2410" s="7">
        <v>42971</v>
      </c>
      <c r="B2410">
        <f>INDEX('[4]Fed Funds rate'!B:B,MATCH('Figure 3.F.1.Panel 2'!A2410,'[4]Fed Funds rate'!A:A,0))</f>
        <v>1.1599999999999999</v>
      </c>
      <c r="C2410">
        <v>-798.87</v>
      </c>
      <c r="D2410">
        <f>INDEX([4]Treasury!B:B,MATCH('Figure 3.F.1.Panel 2'!A2410,[4]Treasury!A:A,0))</f>
        <v>2.19</v>
      </c>
      <c r="E2410">
        <v>10.488082656435701</v>
      </c>
    </row>
    <row r="2411" spans="1:5">
      <c r="A2411" s="7">
        <v>42972</v>
      </c>
      <c r="B2411">
        <f>INDEX('[4]Fed Funds rate'!B:B,MATCH('Figure 3.F.1.Panel 2'!A2411,'[4]Fed Funds rate'!A:A,0))</f>
        <v>1.1599999999999999</v>
      </c>
      <c r="C2411">
        <v>-800.34</v>
      </c>
      <c r="D2411">
        <f>INDEX([4]Treasury!B:B,MATCH('Figure 3.F.1.Panel 2'!A2411,[4]Treasury!A:A,0))</f>
        <v>2.17</v>
      </c>
      <c r="E2411">
        <v>10.653130314816501</v>
      </c>
    </row>
    <row r="2412" spans="1:5">
      <c r="A2412" s="7">
        <v>42975</v>
      </c>
      <c r="B2412">
        <f>INDEX('[4]Fed Funds rate'!B:B,MATCH('Figure 3.F.1.Panel 2'!A2412,'[4]Fed Funds rate'!A:A,0))</f>
        <v>1.1599999999999999</v>
      </c>
      <c r="C2412">
        <v>-799.33</v>
      </c>
      <c r="D2412">
        <f>INDEX([4]Treasury!B:B,MATCH('Figure 3.F.1.Panel 2'!A2412,[4]Treasury!A:A,0))</f>
        <v>2.16</v>
      </c>
      <c r="E2412">
        <v>10.508061778306001</v>
      </c>
    </row>
    <row r="2413" spans="1:5">
      <c r="A2413" s="7">
        <v>42976</v>
      </c>
      <c r="B2413">
        <f>INDEX('[4]Fed Funds rate'!B:B,MATCH('Figure 3.F.1.Panel 2'!A2413,'[4]Fed Funds rate'!A:A,0))</f>
        <v>1.1599999999999999</v>
      </c>
      <c r="C2413">
        <v>-799.98</v>
      </c>
      <c r="D2413">
        <f>INDEX([4]Treasury!B:B,MATCH('Figure 3.F.1.Panel 2'!A2413,[4]Treasury!A:A,0))</f>
        <v>2.13</v>
      </c>
      <c r="E2413">
        <v>10.570555050963399</v>
      </c>
    </row>
    <row r="2414" spans="1:5">
      <c r="A2414" s="7">
        <v>42977</v>
      </c>
      <c r="B2414">
        <f>INDEX('[4]Fed Funds rate'!B:B,MATCH('Figure 3.F.1.Panel 2'!A2414,'[4]Fed Funds rate'!A:A,0))</f>
        <v>1.1599999999999999</v>
      </c>
      <c r="C2414">
        <v>-801.76</v>
      </c>
      <c r="D2414">
        <f>INDEX([4]Treasury!B:B,MATCH('Figure 3.F.1.Panel 2'!A2414,[4]Treasury!A:A,0))</f>
        <v>2.15</v>
      </c>
      <c r="E2414">
        <v>10.7740223396813</v>
      </c>
    </row>
    <row r="2415" spans="1:5">
      <c r="A2415" s="7">
        <v>42978</v>
      </c>
      <c r="B2415">
        <f>INDEX('[4]Fed Funds rate'!B:B,MATCH('Figure 3.F.1.Panel 2'!A2415,'[4]Fed Funds rate'!A:A,0))</f>
        <v>1.07</v>
      </c>
      <c r="C2415">
        <v>-803.7</v>
      </c>
      <c r="D2415">
        <f>INDEX([4]Treasury!B:B,MATCH('Figure 3.F.1.Panel 2'!A2415,[4]Treasury!A:A,0))</f>
        <v>2.12</v>
      </c>
      <c r="E2415">
        <v>10.996907332458701</v>
      </c>
    </row>
    <row r="2416" spans="1:5">
      <c r="A2416" s="7">
        <v>42979</v>
      </c>
      <c r="B2416">
        <f>INDEX('[4]Fed Funds rate'!B:B,MATCH('Figure 3.F.1.Panel 2'!A2416,'[4]Fed Funds rate'!A:A,0))</f>
        <v>1.1599999999999999</v>
      </c>
      <c r="C2416">
        <v>-804.01</v>
      </c>
      <c r="D2416">
        <f>INDEX([4]Treasury!B:B,MATCH('Figure 3.F.1.Panel 2'!A2416,[4]Treasury!A:A,0))</f>
        <v>2.16</v>
      </c>
      <c r="E2416">
        <v>11.0166817826479</v>
      </c>
    </row>
    <row r="2417" spans="1:5">
      <c r="A2417" s="7">
        <v>42983</v>
      </c>
      <c r="B2417">
        <f>INDEX('[4]Fed Funds rate'!B:B,MATCH('Figure 3.F.1.Panel 2'!A2417,'[4]Fed Funds rate'!A:A,0))</f>
        <v>1.1599999999999999</v>
      </c>
      <c r="C2417">
        <v>-805.82</v>
      </c>
      <c r="D2417">
        <f>INDEX([4]Treasury!B:B,MATCH('Figure 3.F.1.Panel 2'!A2417,[4]Treasury!A:A,0))</f>
        <v>2.0699999999999998</v>
      </c>
      <c r="E2417">
        <v>11.222761311139299</v>
      </c>
    </row>
    <row r="2418" spans="1:5">
      <c r="A2418" s="7">
        <v>42984</v>
      </c>
      <c r="B2418">
        <f>INDEX('[4]Fed Funds rate'!B:B,MATCH('Figure 3.F.1.Panel 2'!A2418,'[4]Fed Funds rate'!A:A,0))</f>
        <v>1.1599999999999999</v>
      </c>
      <c r="C2418">
        <v>-805.98</v>
      </c>
      <c r="D2418">
        <f>INDEX([4]Treasury!B:B,MATCH('Figure 3.F.1.Panel 2'!A2418,[4]Treasury!A:A,0))</f>
        <v>2.1</v>
      </c>
      <c r="E2418">
        <v>11.2238265487949</v>
      </c>
    </row>
    <row r="2419" spans="1:5">
      <c r="A2419" s="7">
        <v>42985</v>
      </c>
      <c r="B2419">
        <f>INDEX('[4]Fed Funds rate'!B:B,MATCH('Figure 3.F.1.Panel 2'!A2419,'[4]Fed Funds rate'!A:A,0))</f>
        <v>1.1599999999999999</v>
      </c>
      <c r="C2419">
        <v>-808.24</v>
      </c>
      <c r="D2419">
        <f>INDEX([4]Treasury!B:B,MATCH('Figure 3.F.1.Panel 2'!A2419,[4]Treasury!A:A,0))</f>
        <v>2.0499999999999998</v>
      </c>
      <c r="E2419">
        <v>11.485050476377801</v>
      </c>
    </row>
    <row r="2420" spans="1:5">
      <c r="A2420" s="7">
        <v>42986</v>
      </c>
      <c r="B2420">
        <f>INDEX('[4]Fed Funds rate'!B:B,MATCH('Figure 3.F.1.Panel 2'!A2420,'[4]Fed Funds rate'!A:A,0))</f>
        <v>1.1599999999999999</v>
      </c>
      <c r="C2420">
        <v>-809.23</v>
      </c>
      <c r="D2420">
        <f>INDEX([4]Treasury!B:B,MATCH('Figure 3.F.1.Panel 2'!A2420,[4]Treasury!A:A,0))</f>
        <v>2.06</v>
      </c>
      <c r="E2420">
        <v>11.588676924304</v>
      </c>
    </row>
    <row r="2421" spans="1:5">
      <c r="A2421" s="7">
        <v>42989</v>
      </c>
      <c r="B2421">
        <f>INDEX('[4]Fed Funds rate'!B:B,MATCH('Figure 3.F.1.Panel 2'!A2421,'[4]Fed Funds rate'!A:A,0))</f>
        <v>1.1599999999999999</v>
      </c>
      <c r="C2421">
        <v>-808.14</v>
      </c>
      <c r="D2421">
        <f>INDEX([4]Treasury!B:B,MATCH('Figure 3.F.1.Panel 2'!A2421,[4]Treasury!A:A,0))</f>
        <v>2.14</v>
      </c>
      <c r="E2421">
        <v>11.4351039039979</v>
      </c>
    </row>
    <row r="2422" spans="1:5">
      <c r="A2422" s="7">
        <v>42990</v>
      </c>
      <c r="B2422">
        <f>INDEX('[4]Fed Funds rate'!B:B,MATCH('Figure 3.F.1.Panel 2'!A2422,'[4]Fed Funds rate'!A:A,0))</f>
        <v>1.1599999999999999</v>
      </c>
      <c r="C2422">
        <v>-806.68</v>
      </c>
      <c r="D2422">
        <f>INDEX([4]Treasury!B:B,MATCH('Figure 3.F.1.Panel 2'!A2422,[4]Treasury!A:A,0))</f>
        <v>2.17</v>
      </c>
      <c r="E2422">
        <v>11.2354931566645</v>
      </c>
    </row>
    <row r="2423" spans="1:5">
      <c r="A2423" s="7">
        <v>42991</v>
      </c>
      <c r="B2423">
        <f>INDEX('[4]Fed Funds rate'!B:B,MATCH('Figure 3.F.1.Panel 2'!A2423,'[4]Fed Funds rate'!A:A,0))</f>
        <v>1.1599999999999999</v>
      </c>
      <c r="C2423">
        <v>-806.98</v>
      </c>
      <c r="D2423">
        <f>INDEX([4]Treasury!B:B,MATCH('Figure 3.F.1.Panel 2'!A2423,[4]Treasury!A:A,0))</f>
        <v>2.2000000000000002</v>
      </c>
      <c r="E2423">
        <v>11.253890807857299</v>
      </c>
    </row>
    <row r="2424" spans="1:5">
      <c r="A2424" s="7">
        <v>42992</v>
      </c>
      <c r="B2424">
        <f>INDEX('[4]Fed Funds rate'!B:B,MATCH('Figure 3.F.1.Panel 2'!A2424,'[4]Fed Funds rate'!A:A,0))</f>
        <v>1.1599999999999999</v>
      </c>
      <c r="C2424">
        <v>-806.74</v>
      </c>
      <c r="D2424">
        <f>INDEX([4]Treasury!B:B,MATCH('Figure 3.F.1.Panel 2'!A2424,[4]Treasury!A:A,0))</f>
        <v>2.2000000000000002</v>
      </c>
      <c r="E2424">
        <v>11.2053616545412</v>
      </c>
    </row>
    <row r="2425" spans="1:5">
      <c r="A2425" s="7">
        <v>42993</v>
      </c>
      <c r="B2425">
        <f>INDEX('[4]Fed Funds rate'!B:B,MATCH('Figure 3.F.1.Panel 2'!A2425,'[4]Fed Funds rate'!A:A,0))</f>
        <v>1.1599999999999999</v>
      </c>
      <c r="C2425">
        <v>-807.28</v>
      </c>
      <c r="D2425">
        <f>INDEX([4]Treasury!B:B,MATCH('Figure 3.F.1.Panel 2'!A2425,[4]Treasury!A:A,0))</f>
        <v>2.2000000000000002</v>
      </c>
      <c r="E2425">
        <v>11.253491797137301</v>
      </c>
    </row>
    <row r="2426" spans="1:5">
      <c r="A2426" s="7">
        <v>42996</v>
      </c>
      <c r="B2426">
        <f>INDEX('[4]Fed Funds rate'!B:B,MATCH('Figure 3.F.1.Panel 2'!A2426,'[4]Fed Funds rate'!A:A,0))</f>
        <v>1.1599999999999999</v>
      </c>
      <c r="C2426">
        <v>-806.89</v>
      </c>
      <c r="D2426">
        <f>INDEX([4]Treasury!B:B,MATCH('Figure 3.F.1.Panel 2'!A2426,[4]Treasury!A:A,0))</f>
        <v>2.23</v>
      </c>
      <c r="E2426">
        <v>11.186386906321699</v>
      </c>
    </row>
    <row r="2427" spans="1:5">
      <c r="A2427" s="7">
        <v>42997</v>
      </c>
      <c r="B2427">
        <f>INDEX('[4]Fed Funds rate'!B:B,MATCH('Figure 3.F.1.Panel 2'!A2427,'[4]Fed Funds rate'!A:A,0))</f>
        <v>1.1599999999999999</v>
      </c>
      <c r="C2427">
        <v>-805.29</v>
      </c>
      <c r="D2427">
        <f>INDEX([4]Treasury!B:B,MATCH('Figure 3.F.1.Panel 2'!A2427,[4]Treasury!A:A,0))</f>
        <v>2.2400000000000002</v>
      </c>
      <c r="E2427">
        <v>10.969115683345899</v>
      </c>
    </row>
    <row r="2428" spans="1:5">
      <c r="A2428" s="7">
        <v>42998</v>
      </c>
      <c r="B2428">
        <f>INDEX('[4]Fed Funds rate'!B:B,MATCH('Figure 3.F.1.Panel 2'!A2428,'[4]Fed Funds rate'!A:A,0))</f>
        <v>1.1599999999999999</v>
      </c>
      <c r="C2428">
        <v>-803.62</v>
      </c>
      <c r="D2428">
        <f>INDEX([4]Treasury!B:B,MATCH('Figure 3.F.1.Panel 2'!A2428,[4]Treasury!A:A,0))</f>
        <v>2.2799999999999998</v>
      </c>
      <c r="E2428">
        <v>10.7427401788024</v>
      </c>
    </row>
    <row r="2429" spans="1:5">
      <c r="A2429" s="7">
        <v>42999</v>
      </c>
      <c r="B2429">
        <f>INDEX('[4]Fed Funds rate'!B:B,MATCH('Figure 3.F.1.Panel 2'!A2429,'[4]Fed Funds rate'!A:A,0))</f>
        <v>1.1599999999999999</v>
      </c>
      <c r="C2429">
        <v>-803.07</v>
      </c>
      <c r="D2429">
        <f>INDEX([4]Treasury!B:B,MATCH('Figure 3.F.1.Panel 2'!A2429,[4]Treasury!A:A,0))</f>
        <v>2.27</v>
      </c>
      <c r="E2429">
        <v>10.655495657546</v>
      </c>
    </row>
    <row r="2430" spans="1:5">
      <c r="A2430" s="7">
        <v>43000</v>
      </c>
      <c r="B2430">
        <f>INDEX('[4]Fed Funds rate'!B:B,MATCH('Figure 3.F.1.Panel 2'!A2430,'[4]Fed Funds rate'!A:A,0))</f>
        <v>1.1599999999999999</v>
      </c>
      <c r="C2430">
        <v>-804.33</v>
      </c>
      <c r="D2430">
        <f>INDEX([4]Treasury!B:B,MATCH('Figure 3.F.1.Panel 2'!A2430,[4]Treasury!A:A,0))</f>
        <v>2.2599999999999998</v>
      </c>
      <c r="E2430">
        <v>10.793490509179399</v>
      </c>
    </row>
    <row r="2431" spans="1:5">
      <c r="A2431" s="7">
        <v>43003</v>
      </c>
      <c r="B2431">
        <f>INDEX('[4]Fed Funds rate'!B:B,MATCH('Figure 3.F.1.Panel 2'!A2431,'[4]Fed Funds rate'!A:A,0))</f>
        <v>1.1599999999999999</v>
      </c>
      <c r="C2431">
        <v>-804.08</v>
      </c>
      <c r="D2431">
        <f>INDEX([4]Treasury!B:B,MATCH('Figure 3.F.1.Panel 2'!A2431,[4]Treasury!A:A,0))</f>
        <v>2.2200000000000002</v>
      </c>
      <c r="E2431">
        <v>10.7436244972768</v>
      </c>
    </row>
    <row r="2432" spans="1:5">
      <c r="A2432" s="7">
        <v>43004</v>
      </c>
      <c r="B2432">
        <f>INDEX('[4]Fed Funds rate'!B:B,MATCH('Figure 3.F.1.Panel 2'!A2432,'[4]Fed Funds rate'!A:A,0))</f>
        <v>1.1599999999999999</v>
      </c>
      <c r="C2432">
        <v>-804.13</v>
      </c>
      <c r="D2432">
        <f>INDEX([4]Treasury!B:B,MATCH('Figure 3.F.1.Panel 2'!A2432,[4]Treasury!A:A,0))</f>
        <v>2.2400000000000002</v>
      </c>
      <c r="E2432">
        <v>10.7310638657822</v>
      </c>
    </row>
    <row r="2433" spans="1:5">
      <c r="A2433" s="7">
        <v>43005</v>
      </c>
      <c r="B2433">
        <f>INDEX('[4]Fed Funds rate'!B:B,MATCH('Figure 3.F.1.Panel 2'!A2433,'[4]Fed Funds rate'!A:A,0))</f>
        <v>1.1599999999999999</v>
      </c>
      <c r="C2433">
        <v>-801.13</v>
      </c>
      <c r="D2433">
        <f>INDEX([4]Treasury!B:B,MATCH('Figure 3.F.1.Panel 2'!A2433,[4]Treasury!A:A,0))</f>
        <v>2.31</v>
      </c>
      <c r="E2433">
        <v>10.3385141641344</v>
      </c>
    </row>
    <row r="2434" spans="1:5">
      <c r="A2434" s="7">
        <v>43006</v>
      </c>
      <c r="B2434">
        <f>INDEX('[4]Fed Funds rate'!B:B,MATCH('Figure 3.F.1.Panel 2'!A2434,'[4]Fed Funds rate'!A:A,0))</f>
        <v>1.1599999999999999</v>
      </c>
      <c r="C2434">
        <v>-801.69</v>
      </c>
      <c r="D2434">
        <f>INDEX([4]Treasury!B:B,MATCH('Figure 3.F.1.Panel 2'!A2434,[4]Treasury!A:A,0))</f>
        <v>2.31</v>
      </c>
      <c r="E2434">
        <v>10.3896136549321</v>
      </c>
    </row>
    <row r="2435" spans="1:5">
      <c r="A2435" s="7">
        <v>43007</v>
      </c>
      <c r="B2435">
        <f>INDEX('[4]Fed Funds rate'!B:B,MATCH('Figure 3.F.1.Panel 2'!A2435,'[4]Fed Funds rate'!A:A,0))</f>
        <v>1.06</v>
      </c>
      <c r="C2435">
        <v>-803.6</v>
      </c>
      <c r="D2435">
        <f>INDEX([4]Treasury!B:B,MATCH('Figure 3.F.1.Panel 2'!A2435,[4]Treasury!A:A,0))</f>
        <v>2.33</v>
      </c>
      <c r="E2435">
        <v>10.6088003322673</v>
      </c>
    </row>
    <row r="2436" spans="1:5">
      <c r="A2436" s="7">
        <v>43010</v>
      </c>
      <c r="B2436">
        <f>INDEX('[4]Fed Funds rate'!B:B,MATCH('Figure 3.F.1.Panel 2'!A2436,'[4]Fed Funds rate'!A:A,0))</f>
        <v>1.1599999999999999</v>
      </c>
      <c r="C2436">
        <v>-803.79</v>
      </c>
      <c r="D2436">
        <f>INDEX([4]Treasury!B:B,MATCH('Figure 3.F.1.Panel 2'!A2436,[4]Treasury!A:A,0))</f>
        <v>2.34</v>
      </c>
      <c r="E2436">
        <v>10.6136651572729</v>
      </c>
    </row>
    <row r="2437" spans="1:5">
      <c r="A2437" s="7">
        <v>43011</v>
      </c>
      <c r="B2437">
        <f>INDEX('[4]Fed Funds rate'!B:B,MATCH('Figure 3.F.1.Panel 2'!A2437,'[4]Fed Funds rate'!A:A,0))</f>
        <v>1.1599999999999999</v>
      </c>
      <c r="C2437">
        <v>-804.45</v>
      </c>
      <c r="D2437">
        <f>INDEX([4]Treasury!B:B,MATCH('Figure 3.F.1.Panel 2'!A2437,[4]Treasury!A:A,0))</f>
        <v>2.33</v>
      </c>
      <c r="E2437">
        <v>10.676967164352201</v>
      </c>
    </row>
    <row r="2438" spans="1:5">
      <c r="A2438" s="7">
        <v>43012</v>
      </c>
      <c r="B2438">
        <f>INDEX('[4]Fed Funds rate'!B:B,MATCH('Figure 3.F.1.Panel 2'!A2438,'[4]Fed Funds rate'!A:A,0))</f>
        <v>1.1599999999999999</v>
      </c>
      <c r="C2438">
        <v>-805.09</v>
      </c>
      <c r="D2438">
        <f>INDEX([4]Treasury!B:B,MATCH('Figure 3.F.1.Panel 2'!A2438,[4]Treasury!A:A,0))</f>
        <v>2.33</v>
      </c>
      <c r="E2438">
        <v>10.737718380865999</v>
      </c>
    </row>
    <row r="2439" spans="1:5">
      <c r="A2439" s="7">
        <v>43013</v>
      </c>
      <c r="B2439">
        <f>INDEX('[4]Fed Funds rate'!B:B,MATCH('Figure 3.F.1.Panel 2'!A2439,'[4]Fed Funds rate'!A:A,0))</f>
        <v>1.1599999999999999</v>
      </c>
      <c r="C2439">
        <v>-805.42</v>
      </c>
      <c r="D2439">
        <f>INDEX([4]Treasury!B:B,MATCH('Figure 3.F.1.Panel 2'!A2439,[4]Treasury!A:A,0))</f>
        <v>2.35</v>
      </c>
      <c r="E2439">
        <v>10.759925258116599</v>
      </c>
    </row>
    <row r="2440" spans="1:5">
      <c r="A2440" s="7">
        <v>43014</v>
      </c>
      <c r="B2440">
        <f>INDEX('[4]Fed Funds rate'!B:B,MATCH('Figure 3.F.1.Panel 2'!A2440,'[4]Fed Funds rate'!A:A,0))</f>
        <v>1.1599999999999999</v>
      </c>
      <c r="C2440">
        <v>-803.54</v>
      </c>
      <c r="D2440">
        <f>INDEX([4]Treasury!B:B,MATCH('Figure 3.F.1.Panel 2'!A2440,[4]Treasury!A:A,0))</f>
        <v>2.37</v>
      </c>
      <c r="E2440">
        <v>10.5074605766424</v>
      </c>
    </row>
    <row r="2441" spans="1:5">
      <c r="A2441" s="7">
        <v>43018</v>
      </c>
      <c r="B2441">
        <f>INDEX('[4]Fed Funds rate'!B:B,MATCH('Figure 3.F.1.Panel 2'!A2441,'[4]Fed Funds rate'!A:A,0))</f>
        <v>1.1599999999999999</v>
      </c>
      <c r="C2441">
        <v>-803.8</v>
      </c>
      <c r="D2441">
        <f>INDEX([4]Treasury!B:B,MATCH('Figure 3.F.1.Panel 2'!A2441,[4]Treasury!A:A,0))</f>
        <v>2.35</v>
      </c>
      <c r="E2441">
        <v>10.521039601335</v>
      </c>
    </row>
    <row r="2442" spans="1:5">
      <c r="A2442" s="7">
        <v>43019</v>
      </c>
      <c r="B2442">
        <f>INDEX('[4]Fed Funds rate'!B:B,MATCH('Figure 3.F.1.Panel 2'!A2442,'[4]Fed Funds rate'!A:A,0))</f>
        <v>1.1599999999999999</v>
      </c>
      <c r="C2442">
        <v>-804.31</v>
      </c>
      <c r="D2442">
        <f>INDEX([4]Treasury!B:B,MATCH('Figure 3.F.1.Panel 2'!A2442,[4]Treasury!A:A,0))</f>
        <v>2.35</v>
      </c>
      <c r="E2442">
        <v>10.5656962212566</v>
      </c>
    </row>
    <row r="2443" spans="1:5">
      <c r="A2443" s="7">
        <v>43020</v>
      </c>
      <c r="B2443">
        <f>INDEX('[4]Fed Funds rate'!B:B,MATCH('Figure 3.F.1.Panel 2'!A2443,'[4]Fed Funds rate'!A:A,0))</f>
        <v>1.1599999999999999</v>
      </c>
      <c r="C2443">
        <v>-805.56</v>
      </c>
      <c r="D2443">
        <f>INDEX([4]Treasury!B:B,MATCH('Figure 3.F.1.Panel 2'!A2443,[4]Treasury!A:A,0))</f>
        <v>2.33</v>
      </c>
      <c r="E2443">
        <v>10.7022170991326</v>
      </c>
    </row>
    <row r="2444" spans="1:5">
      <c r="A2444" s="7">
        <v>43021</v>
      </c>
      <c r="B2444">
        <f>INDEX('[4]Fed Funds rate'!B:B,MATCH('Figure 3.F.1.Panel 2'!A2444,'[4]Fed Funds rate'!A:A,0))</f>
        <v>1.1599999999999999</v>
      </c>
      <c r="C2444">
        <v>-806.05</v>
      </c>
      <c r="D2444">
        <f>INDEX([4]Treasury!B:B,MATCH('Figure 3.F.1.Panel 2'!A2444,[4]Treasury!A:A,0))</f>
        <v>2.2799999999999998</v>
      </c>
      <c r="E2444">
        <v>10.744255345177899</v>
      </c>
    </row>
    <row r="2445" spans="1:5">
      <c r="A2445" s="7">
        <v>43024</v>
      </c>
      <c r="B2445">
        <f>INDEX('[4]Fed Funds rate'!B:B,MATCH('Figure 3.F.1.Panel 2'!A2445,'[4]Fed Funds rate'!A:A,0))</f>
        <v>1.1599999999999999</v>
      </c>
      <c r="C2445">
        <v>-805.91</v>
      </c>
      <c r="D2445">
        <f>INDEX([4]Treasury!B:B,MATCH('Figure 3.F.1.Panel 2'!A2445,[4]Treasury!A:A,0))</f>
        <v>2.2999999999999998</v>
      </c>
      <c r="E2445">
        <v>10.708115357825299</v>
      </c>
    </row>
    <row r="2446" spans="1:5">
      <c r="A2446" s="7">
        <v>43025</v>
      </c>
      <c r="B2446">
        <f>INDEX('[4]Fed Funds rate'!B:B,MATCH('Figure 3.F.1.Panel 2'!A2446,'[4]Fed Funds rate'!A:A,0))</f>
        <v>1.1599999999999999</v>
      </c>
      <c r="C2446">
        <v>-806.43</v>
      </c>
      <c r="D2446">
        <f>INDEX([4]Treasury!B:B,MATCH('Figure 3.F.1.Panel 2'!A2446,[4]Treasury!A:A,0))</f>
        <v>2.2999999999999998</v>
      </c>
      <c r="E2446">
        <v>10.753848737942199</v>
      </c>
    </row>
    <row r="2447" spans="1:5">
      <c r="A2447" s="7">
        <v>43026</v>
      </c>
      <c r="B2447">
        <f>INDEX('[4]Fed Funds rate'!B:B,MATCH('Figure 3.F.1.Panel 2'!A2447,'[4]Fed Funds rate'!A:A,0))</f>
        <v>1.1599999999999999</v>
      </c>
      <c r="C2447">
        <v>-806.81</v>
      </c>
      <c r="D2447">
        <f>INDEX([4]Treasury!B:B,MATCH('Figure 3.F.1.Panel 2'!A2447,[4]Treasury!A:A,0))</f>
        <v>2.34</v>
      </c>
      <c r="E2447">
        <v>10.782190438439899</v>
      </c>
    </row>
    <row r="2448" spans="1:5">
      <c r="A2448" s="7">
        <v>43027</v>
      </c>
      <c r="B2448">
        <f>INDEX('[4]Fed Funds rate'!B:B,MATCH('Figure 3.F.1.Panel 2'!A2448,'[4]Fed Funds rate'!A:A,0))</f>
        <v>1.1599999999999999</v>
      </c>
      <c r="C2448">
        <v>-807.34</v>
      </c>
      <c r="D2448">
        <f>INDEX([4]Treasury!B:B,MATCH('Figure 3.F.1.Panel 2'!A2448,[4]Treasury!A:A,0))</f>
        <v>2.33</v>
      </c>
      <c r="E2448">
        <v>10.829091897126499</v>
      </c>
    </row>
    <row r="2449" spans="1:5">
      <c r="A2449" s="7">
        <v>43028</v>
      </c>
      <c r="B2449">
        <f>INDEX('[4]Fed Funds rate'!B:B,MATCH('Figure 3.F.1.Panel 2'!A2449,'[4]Fed Funds rate'!A:A,0))</f>
        <v>1.1599999999999999</v>
      </c>
      <c r="C2449">
        <v>-805.06</v>
      </c>
      <c r="D2449">
        <f>INDEX([4]Treasury!B:B,MATCH('Figure 3.F.1.Panel 2'!A2449,[4]Treasury!A:A,0))</f>
        <v>2.39</v>
      </c>
      <c r="E2449">
        <v>10.527516373318299</v>
      </c>
    </row>
    <row r="2450" spans="1:5">
      <c r="A2450" s="7">
        <v>43031</v>
      </c>
      <c r="B2450">
        <f>INDEX('[4]Fed Funds rate'!B:B,MATCH('Figure 3.F.1.Panel 2'!A2450,'[4]Fed Funds rate'!A:A,0))</f>
        <v>1.1599999999999999</v>
      </c>
      <c r="C2450">
        <v>-804.2</v>
      </c>
      <c r="D2450">
        <f>INDEX([4]Treasury!B:B,MATCH('Figure 3.F.1.Panel 2'!A2450,[4]Treasury!A:A,0))</f>
        <v>2.38</v>
      </c>
      <c r="E2450">
        <v>10.401868522232499</v>
      </c>
    </row>
    <row r="2451" spans="1:5">
      <c r="A2451" s="7">
        <v>43032</v>
      </c>
      <c r="B2451">
        <f>INDEX('[4]Fed Funds rate'!B:B,MATCH('Figure 3.F.1.Panel 2'!A2451,'[4]Fed Funds rate'!A:A,0))</f>
        <v>1.1599999999999999</v>
      </c>
      <c r="C2451">
        <v>-803.74</v>
      </c>
      <c r="D2451">
        <f>INDEX([4]Treasury!B:B,MATCH('Figure 3.F.1.Panel 2'!A2451,[4]Treasury!A:A,0))</f>
        <v>2.42</v>
      </c>
      <c r="E2451">
        <v>10.325886720024901</v>
      </c>
    </row>
    <row r="2452" spans="1:5">
      <c r="A2452" s="7">
        <v>43033</v>
      </c>
      <c r="B2452">
        <f>INDEX('[4]Fed Funds rate'!B:B,MATCH('Figure 3.F.1.Panel 2'!A2452,'[4]Fed Funds rate'!A:A,0))</f>
        <v>1.1599999999999999</v>
      </c>
      <c r="C2452">
        <v>-802.41</v>
      </c>
      <c r="D2452">
        <f>INDEX([4]Treasury!B:B,MATCH('Figure 3.F.1.Panel 2'!A2452,[4]Treasury!A:A,0))</f>
        <v>2.44</v>
      </c>
      <c r="E2452">
        <v>10.141508204962999</v>
      </c>
    </row>
    <row r="2453" spans="1:5">
      <c r="A2453" s="7">
        <v>43034</v>
      </c>
      <c r="B2453">
        <f>INDEX('[4]Fed Funds rate'!B:B,MATCH('Figure 3.F.1.Panel 2'!A2453,'[4]Fed Funds rate'!A:A,0))</f>
        <v>1.1599999999999999</v>
      </c>
      <c r="C2453">
        <v>-800.13</v>
      </c>
      <c r="D2453">
        <f>INDEX([4]Treasury!B:B,MATCH('Figure 3.F.1.Panel 2'!A2453,[4]Treasury!A:A,0))</f>
        <v>2.46</v>
      </c>
      <c r="E2453">
        <v>9.83819536090936</v>
      </c>
    </row>
    <row r="2454" spans="1:5">
      <c r="A2454" s="7">
        <v>43035</v>
      </c>
      <c r="B2454">
        <f>INDEX('[4]Fed Funds rate'!B:B,MATCH('Figure 3.F.1.Panel 2'!A2454,'[4]Fed Funds rate'!A:A,0))</f>
        <v>1.1599999999999999</v>
      </c>
      <c r="C2454">
        <v>-802.81</v>
      </c>
      <c r="D2454">
        <f>INDEX([4]Treasury!B:B,MATCH('Figure 3.F.1.Panel 2'!A2454,[4]Treasury!A:A,0))</f>
        <v>2.42</v>
      </c>
      <c r="E2454">
        <v>10.1538175476866</v>
      </c>
    </row>
    <row r="2455" spans="1:5">
      <c r="A2455" s="7">
        <v>43038</v>
      </c>
      <c r="B2455">
        <f>INDEX('[4]Fed Funds rate'!B:B,MATCH('Figure 3.F.1.Panel 2'!A2455,'[4]Fed Funds rate'!A:A,0))</f>
        <v>1.1599999999999999</v>
      </c>
      <c r="C2455">
        <v>-805.43</v>
      </c>
      <c r="D2455">
        <f>INDEX([4]Treasury!B:B,MATCH('Figure 3.F.1.Panel 2'!A2455,[4]Treasury!A:A,0))</f>
        <v>2.37</v>
      </c>
      <c r="E2455">
        <v>10.460876842145799</v>
      </c>
    </row>
    <row r="2456" spans="1:5">
      <c r="A2456" s="7">
        <v>43039</v>
      </c>
      <c r="B2456">
        <f>INDEX('[4]Fed Funds rate'!B:B,MATCH('Figure 3.F.1.Panel 2'!A2456,'[4]Fed Funds rate'!A:A,0))</f>
        <v>1.07</v>
      </c>
      <c r="C2456">
        <v>-805.04</v>
      </c>
      <c r="D2456">
        <f>INDEX([4]Treasury!B:B,MATCH('Figure 3.F.1.Panel 2'!A2456,[4]Treasury!A:A,0))</f>
        <v>2.38</v>
      </c>
      <c r="E2456">
        <v>10.393681445377901</v>
      </c>
    </row>
    <row r="2457" spans="1:5">
      <c r="A2457" s="7">
        <v>43040</v>
      </c>
      <c r="B2457">
        <f>INDEX('[4]Fed Funds rate'!B:B,MATCH('Figure 3.F.1.Panel 2'!A2457,'[4]Fed Funds rate'!A:A,0))</f>
        <v>1.1599999999999999</v>
      </c>
      <c r="C2457">
        <v>-805.84</v>
      </c>
      <c r="D2457">
        <f>INDEX([4]Treasury!B:B,MATCH('Figure 3.F.1.Panel 2'!A2457,[4]Treasury!A:A,0))</f>
        <v>2.37</v>
      </c>
      <c r="E2457">
        <v>10.4742443970989</v>
      </c>
    </row>
    <row r="2458" spans="1:5">
      <c r="A2458" s="7">
        <v>43041</v>
      </c>
      <c r="B2458">
        <f>INDEX('[4]Fed Funds rate'!B:B,MATCH('Figure 3.F.1.Panel 2'!A2458,'[4]Fed Funds rate'!A:A,0))</f>
        <v>1.1599999999999999</v>
      </c>
      <c r="C2458">
        <v>-807.66</v>
      </c>
      <c r="D2458">
        <f>INDEX([4]Treasury!B:B,MATCH('Figure 3.F.1.Panel 2'!A2458,[4]Treasury!A:A,0))</f>
        <v>2.35</v>
      </c>
      <c r="E2458">
        <v>10.6810800531129</v>
      </c>
    </row>
    <row r="2459" spans="1:5">
      <c r="A2459" s="7">
        <v>43042</v>
      </c>
      <c r="B2459">
        <f>INDEX('[4]Fed Funds rate'!B:B,MATCH('Figure 3.F.1.Panel 2'!A2459,'[4]Fed Funds rate'!A:A,0))</f>
        <v>1.1599999999999999</v>
      </c>
      <c r="C2459">
        <v>-801.39</v>
      </c>
      <c r="D2459">
        <f>INDEX([4]Treasury!B:B,MATCH('Figure 3.F.1.Panel 2'!A2459,[4]Treasury!A:A,0))</f>
        <v>2.34</v>
      </c>
      <c r="E2459">
        <v>9.8829739719017198</v>
      </c>
    </row>
    <row r="2460" spans="1:5">
      <c r="A2460" s="7">
        <v>43045</v>
      </c>
      <c r="B2460">
        <f>INDEX('[4]Fed Funds rate'!B:B,MATCH('Figure 3.F.1.Panel 2'!A2460,'[4]Fed Funds rate'!A:A,0))</f>
        <v>1.1599999999999999</v>
      </c>
      <c r="C2460">
        <v>-800.73</v>
      </c>
      <c r="D2460">
        <f>INDEX([4]Treasury!B:B,MATCH('Figure 3.F.1.Panel 2'!A2460,[4]Treasury!A:A,0))</f>
        <v>2.3199999999999998</v>
      </c>
      <c r="E2460">
        <v>9.7818235260159501</v>
      </c>
    </row>
    <row r="2461" spans="1:5">
      <c r="A2461" s="7">
        <v>43046</v>
      </c>
      <c r="B2461">
        <f>INDEX('[4]Fed Funds rate'!B:B,MATCH('Figure 3.F.1.Panel 2'!A2461,'[4]Fed Funds rate'!A:A,0))</f>
        <v>1.1599999999999999</v>
      </c>
      <c r="C2461">
        <v>-797</v>
      </c>
      <c r="D2461">
        <f>INDEX([4]Treasury!B:B,MATCH('Figure 3.F.1.Panel 2'!A2461,[4]Treasury!A:A,0))</f>
        <v>2.3199999999999998</v>
      </c>
      <c r="E2461">
        <v>9.2961513162749707</v>
      </c>
    </row>
    <row r="2462" spans="1:5">
      <c r="A2462" s="7">
        <v>43047</v>
      </c>
      <c r="B2462">
        <f>INDEX('[4]Fed Funds rate'!B:B,MATCH('Figure 3.F.1.Panel 2'!A2462,'[4]Fed Funds rate'!A:A,0))</f>
        <v>1.1599999999999999</v>
      </c>
      <c r="C2462">
        <v>-796.37</v>
      </c>
      <c r="D2462">
        <f>INDEX([4]Treasury!B:B,MATCH('Figure 3.F.1.Panel 2'!A2462,[4]Treasury!A:A,0))</f>
        <v>2.3199999999999998</v>
      </c>
      <c r="E2462">
        <v>9.1983153839355491</v>
      </c>
    </row>
    <row r="2463" spans="1:5">
      <c r="A2463" s="7">
        <v>43048</v>
      </c>
      <c r="B2463">
        <f>INDEX('[4]Fed Funds rate'!B:B,MATCH('Figure 3.F.1.Panel 2'!A2463,'[4]Fed Funds rate'!A:A,0))</f>
        <v>1.1599999999999999</v>
      </c>
      <c r="C2463">
        <v>-795.29</v>
      </c>
      <c r="D2463">
        <f>INDEX([4]Treasury!B:B,MATCH('Figure 3.F.1.Panel 2'!A2463,[4]Treasury!A:A,0))</f>
        <v>2.33</v>
      </c>
      <c r="E2463">
        <v>9.0438504174888905</v>
      </c>
    </row>
    <row r="2464" spans="1:5">
      <c r="A2464" s="7">
        <v>43049</v>
      </c>
      <c r="B2464">
        <f>INDEX('[4]Fed Funds rate'!B:B,MATCH('Figure 3.F.1.Panel 2'!A2464,'[4]Fed Funds rate'!A:A,0))</f>
        <v>1.1599999999999999</v>
      </c>
      <c r="C2464">
        <v>-795.18</v>
      </c>
      <c r="D2464">
        <f>INDEX([4]Treasury!B:B,MATCH('Figure 3.F.1.Panel 2'!A2464,[4]Treasury!A:A,0))</f>
        <v>2.4</v>
      </c>
      <c r="E2464">
        <v>9.0112611363076596</v>
      </c>
    </row>
    <row r="2465" spans="1:5">
      <c r="A2465" s="7">
        <v>43052</v>
      </c>
      <c r="B2465">
        <f>INDEX('[4]Fed Funds rate'!B:B,MATCH('Figure 3.F.1.Panel 2'!A2465,'[4]Fed Funds rate'!A:A,0))</f>
        <v>1.1599999999999999</v>
      </c>
      <c r="C2465">
        <v>-796.27</v>
      </c>
      <c r="D2465">
        <f>INDEX([4]Treasury!B:B,MATCH('Figure 3.F.1.Panel 2'!A2465,[4]Treasury!A:A,0))</f>
        <v>2.4</v>
      </c>
      <c r="E2465">
        <v>9.1294869419998506</v>
      </c>
    </row>
    <row r="2466" spans="1:5">
      <c r="A2466" s="7">
        <v>43053</v>
      </c>
      <c r="B2466">
        <f>INDEX('[4]Fed Funds rate'!B:B,MATCH('Figure 3.F.1.Panel 2'!A2466,'[4]Fed Funds rate'!A:A,0))</f>
        <v>1.1599999999999999</v>
      </c>
      <c r="C2466">
        <v>-795.88</v>
      </c>
      <c r="D2466">
        <f>INDEX([4]Treasury!B:B,MATCH('Figure 3.F.1.Panel 2'!A2466,[4]Treasury!A:A,0))</f>
        <v>2.38</v>
      </c>
      <c r="E2466">
        <v>9.0617410472847197</v>
      </c>
    </row>
    <row r="2467" spans="1:5">
      <c r="A2467" s="7">
        <v>43054</v>
      </c>
      <c r="B2467">
        <f>INDEX('[4]Fed Funds rate'!B:B,MATCH('Figure 3.F.1.Panel 2'!A2467,'[4]Fed Funds rate'!A:A,0))</f>
        <v>1.1599999999999999</v>
      </c>
      <c r="C2467">
        <v>-797.1</v>
      </c>
      <c r="D2467">
        <f>INDEX([4]Treasury!B:B,MATCH('Figure 3.F.1.Panel 2'!A2467,[4]Treasury!A:A,0))</f>
        <v>2.33</v>
      </c>
      <c r="E2467">
        <v>9.19615826304595</v>
      </c>
    </row>
    <row r="2468" spans="1:5">
      <c r="A2468" s="7">
        <v>43055</v>
      </c>
      <c r="B2468">
        <f>INDEX('[4]Fed Funds rate'!B:B,MATCH('Figure 3.F.1.Panel 2'!A2468,'[4]Fed Funds rate'!A:A,0))</f>
        <v>1.1599999999999999</v>
      </c>
      <c r="C2468">
        <v>-798.89</v>
      </c>
      <c r="D2468">
        <f>INDEX([4]Treasury!B:B,MATCH('Figure 3.F.1.Panel 2'!A2468,[4]Treasury!A:A,0))</f>
        <v>2.37</v>
      </c>
      <c r="E2468">
        <v>9.4017163610249099</v>
      </c>
    </row>
    <row r="2469" spans="1:5">
      <c r="A2469" s="7">
        <v>43056</v>
      </c>
      <c r="B2469">
        <f>INDEX('[4]Fed Funds rate'!B:B,MATCH('Figure 3.F.1.Panel 2'!A2469,'[4]Fed Funds rate'!A:A,0))</f>
        <v>1.1599999999999999</v>
      </c>
      <c r="C2469">
        <v>-800.33</v>
      </c>
      <c r="D2469">
        <f>INDEX([4]Treasury!B:B,MATCH('Figure 3.F.1.Panel 2'!A2469,[4]Treasury!A:A,0))</f>
        <v>2.35</v>
      </c>
      <c r="E2469">
        <v>9.5630507018261106</v>
      </c>
    </row>
    <row r="2470" spans="1:5">
      <c r="A2470" s="7">
        <v>43059</v>
      </c>
      <c r="B2470">
        <f>INDEX('[4]Fed Funds rate'!B:B,MATCH('Figure 3.F.1.Panel 2'!A2470,'[4]Fed Funds rate'!A:A,0))</f>
        <v>1.1599999999999999</v>
      </c>
      <c r="C2470">
        <v>-799.98</v>
      </c>
      <c r="D2470">
        <f>INDEX([4]Treasury!B:B,MATCH('Figure 3.F.1.Panel 2'!A2470,[4]Treasury!A:A,0))</f>
        <v>2.37</v>
      </c>
      <c r="E2470">
        <v>9.5005563529667807</v>
      </c>
    </row>
    <row r="2471" spans="1:5">
      <c r="A2471" s="7">
        <v>43060</v>
      </c>
      <c r="B2471">
        <f>INDEX('[4]Fed Funds rate'!B:B,MATCH('Figure 3.F.1.Panel 2'!A2471,'[4]Fed Funds rate'!A:A,0))</f>
        <v>1.1599999999999999</v>
      </c>
      <c r="C2471">
        <v>-800.62</v>
      </c>
      <c r="D2471">
        <f>INDEX([4]Treasury!B:B,MATCH('Figure 3.F.1.Panel 2'!A2471,[4]Treasury!A:A,0))</f>
        <v>2.36</v>
      </c>
      <c r="E2471">
        <v>9.5617742227512892</v>
      </c>
    </row>
    <row r="2472" spans="1:5">
      <c r="A2472" s="7">
        <v>43061</v>
      </c>
      <c r="B2472">
        <f>INDEX('[4]Fed Funds rate'!B:B,MATCH('Figure 3.F.1.Panel 2'!A2472,'[4]Fed Funds rate'!A:A,0))</f>
        <v>1.1599999999999999</v>
      </c>
      <c r="C2472">
        <v>-802.61</v>
      </c>
      <c r="D2472">
        <f>INDEX([4]Treasury!B:B,MATCH('Figure 3.F.1.Panel 2'!A2472,[4]Treasury!A:A,0))</f>
        <v>2.3199999999999998</v>
      </c>
      <c r="E2472">
        <v>9.7912717292901998</v>
      </c>
    </row>
    <row r="2473" spans="1:5">
      <c r="A2473" s="7">
        <v>43063</v>
      </c>
      <c r="B2473">
        <f>INDEX('[4]Fed Funds rate'!B:B,MATCH('Figure 3.F.1.Panel 2'!A2473,'[4]Fed Funds rate'!A:A,0))</f>
        <v>1.1599999999999999</v>
      </c>
      <c r="C2473">
        <v>-802.9</v>
      </c>
      <c r="D2473">
        <f>INDEX([4]Treasury!B:B,MATCH('Figure 3.F.1.Panel 2'!A2473,[4]Treasury!A:A,0))</f>
        <v>2.34</v>
      </c>
      <c r="E2473">
        <v>9.8086465304864898</v>
      </c>
    </row>
    <row r="2474" spans="1:5">
      <c r="A2474" s="7">
        <v>43066</v>
      </c>
      <c r="B2474">
        <f>INDEX('[4]Fed Funds rate'!B:B,MATCH('Figure 3.F.1.Panel 2'!A2474,'[4]Fed Funds rate'!A:A,0))</f>
        <v>1.1599999999999999</v>
      </c>
      <c r="C2474">
        <v>-804.67</v>
      </c>
      <c r="D2474">
        <f>INDEX([4]Treasury!B:B,MATCH('Figure 3.F.1.Panel 2'!A2474,[4]Treasury!A:A,0))</f>
        <v>2.3199999999999998</v>
      </c>
      <c r="E2474">
        <v>10.010104644695801</v>
      </c>
    </row>
    <row r="2475" spans="1:5">
      <c r="A2475" s="7">
        <v>43067</v>
      </c>
      <c r="B2475">
        <f>INDEX('[4]Fed Funds rate'!B:B,MATCH('Figure 3.F.1.Panel 2'!A2475,'[4]Fed Funds rate'!A:A,0))</f>
        <v>1.1599999999999999</v>
      </c>
      <c r="C2475">
        <v>-805.28</v>
      </c>
      <c r="D2475">
        <f>INDEX([4]Treasury!B:B,MATCH('Figure 3.F.1.Panel 2'!A2475,[4]Treasury!A:A,0))</f>
        <v>2.34</v>
      </c>
      <c r="E2475">
        <v>10.067133960647499</v>
      </c>
    </row>
    <row r="2476" spans="1:5">
      <c r="A2476" s="7">
        <v>43068</v>
      </c>
      <c r="B2476">
        <f>INDEX('[4]Fed Funds rate'!B:B,MATCH('Figure 3.F.1.Panel 2'!A2476,'[4]Fed Funds rate'!A:A,0))</f>
        <v>1.1599999999999999</v>
      </c>
      <c r="C2476">
        <v>-803.44</v>
      </c>
      <c r="D2476">
        <f>INDEX([4]Treasury!B:B,MATCH('Figure 3.F.1.Panel 2'!A2476,[4]Treasury!A:A,0))</f>
        <v>2.37</v>
      </c>
      <c r="E2476">
        <v>9.81963180399827</v>
      </c>
    </row>
    <row r="2477" spans="1:5">
      <c r="A2477" s="7">
        <v>43069</v>
      </c>
      <c r="B2477">
        <f>INDEX('[4]Fed Funds rate'!B:B,MATCH('Figure 3.F.1.Panel 2'!A2477,'[4]Fed Funds rate'!A:A,0))</f>
        <v>1.07</v>
      </c>
      <c r="C2477">
        <v>-802.89</v>
      </c>
      <c r="D2477">
        <f>INDEX([4]Treasury!B:B,MATCH('Figure 3.F.1.Panel 2'!A2477,[4]Treasury!A:A,0))</f>
        <v>2.42</v>
      </c>
      <c r="E2477">
        <v>9.7324046353125997</v>
      </c>
    </row>
    <row r="2478" spans="1:5">
      <c r="A2478" s="7">
        <v>43070</v>
      </c>
      <c r="B2478">
        <f>INDEX('[4]Fed Funds rate'!B:B,MATCH('Figure 3.F.1.Panel 2'!A2478,'[4]Fed Funds rate'!A:A,0))</f>
        <v>1.1599999999999999</v>
      </c>
      <c r="C2478">
        <v>-803.76</v>
      </c>
      <c r="D2478">
        <f>INDEX([4]Treasury!B:B,MATCH('Figure 3.F.1.Panel 2'!A2478,[4]Treasury!A:A,0))</f>
        <v>2.37</v>
      </c>
      <c r="E2478">
        <v>9.8219571139111395</v>
      </c>
    </row>
    <row r="2479" spans="1:5">
      <c r="A2479" s="7">
        <v>43073</v>
      </c>
      <c r="B2479">
        <f>INDEX('[4]Fed Funds rate'!B:B,MATCH('Figure 3.F.1.Panel 2'!A2479,'[4]Fed Funds rate'!A:A,0))</f>
        <v>1.1599999999999999</v>
      </c>
      <c r="C2479">
        <v>-803.44</v>
      </c>
      <c r="D2479">
        <f>INDEX([4]Treasury!B:B,MATCH('Figure 3.F.1.Panel 2'!A2479,[4]Treasury!A:A,0))</f>
        <v>2.37</v>
      </c>
      <c r="E2479">
        <v>9.7633895719168304</v>
      </c>
    </row>
    <row r="2480" spans="1:5">
      <c r="A2480" s="7">
        <v>43074</v>
      </c>
      <c r="B2480">
        <f>INDEX('[4]Fed Funds rate'!B:B,MATCH('Figure 3.F.1.Panel 2'!A2480,'[4]Fed Funds rate'!A:A,0))</f>
        <v>1.1599999999999999</v>
      </c>
      <c r="C2480">
        <v>-804.78</v>
      </c>
      <c r="D2480">
        <f>INDEX([4]Treasury!B:B,MATCH('Figure 3.F.1.Panel 2'!A2480,[4]Treasury!A:A,0))</f>
        <v>2.36</v>
      </c>
      <c r="E2480">
        <v>9.9112874178031198</v>
      </c>
    </row>
    <row r="2481" spans="1:5">
      <c r="A2481" s="7">
        <v>43075</v>
      </c>
      <c r="B2481">
        <f>INDEX('[4]Fed Funds rate'!B:B,MATCH('Figure 3.F.1.Panel 2'!A2481,'[4]Fed Funds rate'!A:A,0))</f>
        <v>1.1599999999999999</v>
      </c>
      <c r="C2481">
        <v>-805.61</v>
      </c>
      <c r="D2481">
        <f>INDEX([4]Treasury!B:B,MATCH('Figure 3.F.1.Panel 2'!A2481,[4]Treasury!A:A,0))</f>
        <v>2.33</v>
      </c>
      <c r="E2481">
        <v>9.9956226623941102</v>
      </c>
    </row>
    <row r="2482" spans="1:5">
      <c r="A2482" s="7">
        <v>43076</v>
      </c>
      <c r="B2482">
        <f>INDEX('[4]Fed Funds rate'!B:B,MATCH('Figure 3.F.1.Panel 2'!A2482,'[4]Fed Funds rate'!A:A,0))</f>
        <v>1.1599999999999999</v>
      </c>
      <c r="C2482">
        <v>-804.65</v>
      </c>
      <c r="D2482">
        <f>INDEX([4]Treasury!B:B,MATCH('Figure 3.F.1.Panel 2'!A2482,[4]Treasury!A:A,0))</f>
        <v>2.37</v>
      </c>
      <c r="E2482">
        <v>9.8576425353470505</v>
      </c>
    </row>
    <row r="2483" spans="1:5">
      <c r="A2483" s="7">
        <v>43077</v>
      </c>
      <c r="B2483">
        <f>INDEX('[4]Fed Funds rate'!B:B,MATCH('Figure 3.F.1.Panel 2'!A2483,'[4]Fed Funds rate'!A:A,0))</f>
        <v>1.1599999999999999</v>
      </c>
      <c r="C2483">
        <v>-804.26</v>
      </c>
      <c r="D2483">
        <f>INDEX([4]Treasury!B:B,MATCH('Figure 3.F.1.Panel 2'!A2483,[4]Treasury!A:A,0))</f>
        <v>2.38</v>
      </c>
      <c r="E2483">
        <v>9.7904184721854701</v>
      </c>
    </row>
    <row r="2484" spans="1:5">
      <c r="A2484" s="7">
        <v>43080</v>
      </c>
      <c r="B2484">
        <f>INDEX('[4]Fed Funds rate'!B:B,MATCH('Figure 3.F.1.Panel 2'!A2484,'[4]Fed Funds rate'!A:A,0))</f>
        <v>1.1599999999999999</v>
      </c>
      <c r="C2484">
        <v>-804.46</v>
      </c>
      <c r="D2484">
        <f>INDEX([4]Treasury!B:B,MATCH('Figure 3.F.1.Panel 2'!A2484,[4]Treasury!A:A,0))</f>
        <v>2.39</v>
      </c>
      <c r="E2484">
        <v>9.7965395998332898</v>
      </c>
    </row>
    <row r="2485" spans="1:5">
      <c r="A2485" s="7">
        <v>43081</v>
      </c>
      <c r="B2485">
        <f>INDEX('[4]Fed Funds rate'!B:B,MATCH('Figure 3.F.1.Panel 2'!A2485,'[4]Fed Funds rate'!A:A,0))</f>
        <v>1.17</v>
      </c>
      <c r="C2485">
        <v>-804.22</v>
      </c>
      <c r="D2485">
        <f>INDEX([4]Treasury!B:B,MATCH('Figure 3.F.1.Panel 2'!A2485,[4]Treasury!A:A,0))</f>
        <v>2.4</v>
      </c>
      <c r="E2485">
        <v>9.7479587845460802</v>
      </c>
    </row>
    <row r="2486" spans="1:5">
      <c r="A2486" s="7">
        <v>43082</v>
      </c>
      <c r="B2486">
        <f>INDEX('[4]Fed Funds rate'!B:B,MATCH('Figure 3.F.1.Panel 2'!A2486,'[4]Fed Funds rate'!A:A,0))</f>
        <v>1.17</v>
      </c>
      <c r="C2486">
        <v>-805.21</v>
      </c>
      <c r="D2486">
        <f>INDEX([4]Treasury!B:B,MATCH('Figure 3.F.1.Panel 2'!A2486,[4]Treasury!A:A,0))</f>
        <v>2.36</v>
      </c>
      <c r="E2486">
        <v>9.8522417088869307</v>
      </c>
    </row>
    <row r="2487" spans="1:5">
      <c r="A2487" s="7">
        <v>43083</v>
      </c>
      <c r="B2487">
        <f>INDEX('[4]Fed Funds rate'!B:B,MATCH('Figure 3.F.1.Panel 2'!A2487,'[4]Fed Funds rate'!A:A,0))</f>
        <v>1.41</v>
      </c>
      <c r="C2487">
        <v>-806.1</v>
      </c>
      <c r="D2487">
        <f>INDEX([4]Treasury!B:B,MATCH('Figure 3.F.1.Panel 2'!A2487,[4]Treasury!A:A,0))</f>
        <v>2.35</v>
      </c>
      <c r="E2487">
        <v>9.9439695021065901</v>
      </c>
    </row>
    <row r="2488" spans="1:5">
      <c r="A2488" s="7">
        <v>43084</v>
      </c>
      <c r="B2488">
        <f>INDEX('[4]Fed Funds rate'!B:B,MATCH('Figure 3.F.1.Panel 2'!A2488,'[4]Fed Funds rate'!A:A,0))</f>
        <v>1.41</v>
      </c>
      <c r="C2488">
        <v>-807.28</v>
      </c>
      <c r="D2488">
        <f>INDEX([4]Treasury!B:B,MATCH('Figure 3.F.1.Panel 2'!A2488,[4]Treasury!A:A,0))</f>
        <v>2.35</v>
      </c>
      <c r="E2488">
        <v>10.0715056227556</v>
      </c>
    </row>
    <row r="2489" spans="1:5">
      <c r="A2489" s="7">
        <v>43087</v>
      </c>
      <c r="B2489">
        <f>INDEX('[4]Fed Funds rate'!B:B,MATCH('Figure 3.F.1.Panel 2'!A2489,'[4]Fed Funds rate'!A:A,0))</f>
        <v>1.42</v>
      </c>
      <c r="C2489">
        <v>-807.85</v>
      </c>
      <c r="D2489">
        <f>INDEX([4]Treasury!B:B,MATCH('Figure 3.F.1.Panel 2'!A2489,[4]Treasury!A:A,0))</f>
        <v>2.39</v>
      </c>
      <c r="E2489">
        <v>10.1233481865388</v>
      </c>
    </row>
    <row r="2490" spans="1:5">
      <c r="A2490" s="7">
        <v>43088</v>
      </c>
      <c r="B2490">
        <f>INDEX('[4]Fed Funds rate'!B:B,MATCH('Figure 3.F.1.Panel 2'!A2490,'[4]Fed Funds rate'!A:A,0))</f>
        <v>1.42</v>
      </c>
      <c r="C2490">
        <v>-806.62</v>
      </c>
      <c r="D2490">
        <f>INDEX([4]Treasury!B:B,MATCH('Figure 3.F.1.Panel 2'!A2490,[4]Treasury!A:A,0))</f>
        <v>2.46</v>
      </c>
      <c r="E2490">
        <v>9.9522368512396007</v>
      </c>
    </row>
    <row r="2491" spans="1:5">
      <c r="A2491" s="7">
        <v>43089</v>
      </c>
      <c r="B2491">
        <f>INDEX('[4]Fed Funds rate'!B:B,MATCH('Figure 3.F.1.Panel 2'!A2491,'[4]Fed Funds rate'!A:A,0))</f>
        <v>1.42</v>
      </c>
      <c r="C2491">
        <v>-805.29</v>
      </c>
      <c r="D2491">
        <f>INDEX([4]Treasury!B:B,MATCH('Figure 3.F.1.Panel 2'!A2491,[4]Treasury!A:A,0))</f>
        <v>2.4900000000000002</v>
      </c>
      <c r="E2491">
        <v>9.7684765461762009</v>
      </c>
    </row>
    <row r="2492" spans="1:5">
      <c r="A2492" s="7">
        <v>43090</v>
      </c>
      <c r="B2492">
        <f>INDEX('[4]Fed Funds rate'!B:B,MATCH('Figure 3.F.1.Panel 2'!A2492,'[4]Fed Funds rate'!A:A,0))</f>
        <v>1.42</v>
      </c>
      <c r="C2492">
        <v>-805.48</v>
      </c>
      <c r="D2492">
        <f>INDEX([4]Treasury!B:B,MATCH('Figure 3.F.1.Panel 2'!A2492,[4]Treasury!A:A,0))</f>
        <v>2.48</v>
      </c>
      <c r="E2492">
        <v>9.7733297731305093</v>
      </c>
    </row>
    <row r="2493" spans="1:5">
      <c r="A2493" s="7">
        <v>43091</v>
      </c>
      <c r="B2493">
        <f>INDEX('[4]Fed Funds rate'!B:B,MATCH('Figure 3.F.1.Panel 2'!A2493,'[4]Fed Funds rate'!A:A,0))</f>
        <v>1.42</v>
      </c>
      <c r="C2493">
        <v>-805.32</v>
      </c>
      <c r="D2493">
        <f>INDEX([4]Treasury!B:B,MATCH('Figure 3.F.1.Panel 2'!A2493,[4]Treasury!A:A,0))</f>
        <v>2.48</v>
      </c>
      <c r="E2493">
        <v>9.7347265652239194</v>
      </c>
    </row>
    <row r="2494" spans="1:5">
      <c r="A2494" s="7">
        <v>43095</v>
      </c>
      <c r="B2494">
        <f>INDEX('[4]Fed Funds rate'!B:B,MATCH('Figure 3.F.1.Panel 2'!A2494,'[4]Fed Funds rate'!A:A,0))</f>
        <v>1.42</v>
      </c>
      <c r="C2494">
        <v>-805.95</v>
      </c>
      <c r="D2494">
        <f>INDEX([4]Treasury!B:B,MATCH('Figure 3.F.1.Panel 2'!A2494,[4]Treasury!A:A,0))</f>
        <v>2.4700000000000002</v>
      </c>
      <c r="E2494">
        <v>9.7941891229350997</v>
      </c>
    </row>
    <row r="2495" spans="1:5">
      <c r="A2495" s="7">
        <v>43096</v>
      </c>
      <c r="B2495">
        <f>INDEX('[4]Fed Funds rate'!B:B,MATCH('Figure 3.F.1.Panel 2'!A2495,'[4]Fed Funds rate'!A:A,0))</f>
        <v>1.42</v>
      </c>
      <c r="C2495">
        <v>-806.78</v>
      </c>
      <c r="D2495">
        <f>INDEX([4]Treasury!B:B,MATCH('Figure 3.F.1.Panel 2'!A2495,[4]Treasury!A:A,0))</f>
        <v>2.42</v>
      </c>
      <c r="E2495">
        <v>9.87838422773779</v>
      </c>
    </row>
    <row r="2496" spans="1:5">
      <c r="A2496" s="7">
        <v>43097</v>
      </c>
      <c r="B2496">
        <f>INDEX('[4]Fed Funds rate'!B:B,MATCH('Figure 3.F.1.Panel 2'!A2496,'[4]Fed Funds rate'!A:A,0))</f>
        <v>1.42</v>
      </c>
      <c r="C2496">
        <v>-807.45</v>
      </c>
      <c r="D2496">
        <f>INDEX([4]Treasury!B:B,MATCH('Figure 3.F.1.Panel 2'!A2496,[4]Treasury!A:A,0))</f>
        <v>2.4300000000000002</v>
      </c>
      <c r="E2496">
        <v>9.9426606594290607</v>
      </c>
    </row>
    <row r="2497" spans="1:5">
      <c r="A2497" s="7">
        <v>43098</v>
      </c>
      <c r="B2497">
        <f>INDEX('[4]Fed Funds rate'!B:B,MATCH('Figure 3.F.1.Panel 2'!A2497,'[4]Fed Funds rate'!A:A,0))</f>
        <v>1.33</v>
      </c>
      <c r="C2497">
        <v>-807.95</v>
      </c>
      <c r="D2497">
        <f>INDEX([4]Treasury!B:B,MATCH('Figure 3.F.1.Panel 2'!A2497,[4]Treasury!A:A,0))</f>
        <v>2.4</v>
      </c>
      <c r="E2497">
        <v>9.9858302173025706</v>
      </c>
    </row>
    <row r="2498" spans="1:5">
      <c r="A2498" s="7">
        <v>43102</v>
      </c>
      <c r="B2498">
        <f>INDEX('[4]Fed Funds rate'!B:B,MATCH('Figure 3.F.1.Panel 2'!A2498,'[4]Fed Funds rate'!A:A,0))</f>
        <v>1.42</v>
      </c>
      <c r="C2498">
        <v>-807.5</v>
      </c>
      <c r="D2498">
        <f>INDEX([4]Treasury!B:B,MATCH('Figure 3.F.1.Panel 2'!A2498,[4]Treasury!A:A,0))</f>
        <v>2.46</v>
      </c>
      <c r="E2498">
        <v>9.9113842396602596</v>
      </c>
    </row>
    <row r="2499" spans="1:5">
      <c r="A2499" s="7">
        <v>43103</v>
      </c>
      <c r="B2499">
        <f>INDEX('[4]Fed Funds rate'!B:B,MATCH('Figure 3.F.1.Panel 2'!A2499,'[4]Fed Funds rate'!A:A,0))</f>
        <v>1.42</v>
      </c>
      <c r="C2499">
        <v>-808.87</v>
      </c>
      <c r="D2499">
        <f>INDEX([4]Treasury!B:B,MATCH('Figure 3.F.1.Panel 2'!A2499,[4]Treasury!A:A,0))</f>
        <v>2.44</v>
      </c>
      <c r="E2499">
        <v>10.0621666485305</v>
      </c>
    </row>
    <row r="2500" spans="1:5">
      <c r="A2500" s="7">
        <v>43104</v>
      </c>
      <c r="B2500">
        <f>INDEX('[4]Fed Funds rate'!B:B,MATCH('Figure 3.F.1.Panel 2'!A2500,'[4]Fed Funds rate'!A:A,0))</f>
        <v>1.42</v>
      </c>
      <c r="C2500">
        <v>-809.88</v>
      </c>
      <c r="D2500">
        <f>INDEX([4]Treasury!B:B,MATCH('Figure 3.F.1.Panel 2'!A2500,[4]Treasury!A:A,0))</f>
        <v>2.46</v>
      </c>
      <c r="E2500">
        <v>10.168221705161599</v>
      </c>
    </row>
    <row r="2501" spans="1:5">
      <c r="A2501" s="7">
        <v>43105</v>
      </c>
      <c r="B2501">
        <f>INDEX('[4]Fed Funds rate'!B:B,MATCH('Figure 3.F.1.Panel 2'!A2501,'[4]Fed Funds rate'!A:A,0))</f>
        <v>1.42</v>
      </c>
      <c r="C2501">
        <v>-810.69</v>
      </c>
      <c r="D2501">
        <f>INDEX([4]Treasury!B:B,MATCH('Figure 3.F.1.Panel 2'!A2501,[4]Treasury!A:A,0))</f>
        <v>2.4700000000000002</v>
      </c>
      <c r="E2501">
        <v>10.2494546065262</v>
      </c>
    </row>
    <row r="2502" spans="1:5">
      <c r="A2502" s="7">
        <v>43108</v>
      </c>
      <c r="B2502">
        <f>INDEX('[4]Fed Funds rate'!B:B,MATCH('Figure 3.F.1.Panel 2'!A2502,'[4]Fed Funds rate'!A:A,0))</f>
        <v>1.42</v>
      </c>
      <c r="C2502">
        <v>-810.37</v>
      </c>
      <c r="D2502">
        <f>INDEX([4]Treasury!B:B,MATCH('Figure 3.F.1.Panel 2'!A2502,[4]Treasury!A:A,0))</f>
        <v>2.4900000000000002</v>
      </c>
      <c r="E2502">
        <v>10.1912430017869</v>
      </c>
    </row>
    <row r="2503" spans="1:5">
      <c r="A2503" s="7">
        <v>43109</v>
      </c>
      <c r="B2503">
        <f>INDEX('[4]Fed Funds rate'!B:B,MATCH('Figure 3.F.1.Panel 2'!A2503,'[4]Fed Funds rate'!A:A,0))</f>
        <v>1.42</v>
      </c>
      <c r="C2503">
        <v>-808.95</v>
      </c>
      <c r="D2503">
        <f>INDEX([4]Treasury!B:B,MATCH('Figure 3.F.1.Panel 2'!A2503,[4]Treasury!A:A,0))</f>
        <v>2.5499999999999998</v>
      </c>
      <c r="E2503">
        <v>9.9971301031069899</v>
      </c>
    </row>
    <row r="2504" spans="1:5">
      <c r="A2504" s="7">
        <v>43110</v>
      </c>
      <c r="B2504">
        <f>INDEX('[4]Fed Funds rate'!B:B,MATCH('Figure 3.F.1.Panel 2'!A2504,'[4]Fed Funds rate'!A:A,0))</f>
        <v>1.42</v>
      </c>
      <c r="C2504">
        <v>-806.24</v>
      </c>
      <c r="D2504">
        <f>INDEX([4]Treasury!B:B,MATCH('Figure 3.F.1.Panel 2'!A2504,[4]Treasury!A:A,0))</f>
        <v>2.5499999999999998</v>
      </c>
      <c r="E2504">
        <v>9.6428356261407</v>
      </c>
    </row>
    <row r="2505" spans="1:5">
      <c r="A2505" s="7">
        <v>43112</v>
      </c>
      <c r="B2505">
        <f>INDEX('[4]Fed Funds rate'!B:B,MATCH('Figure 3.F.1.Panel 2'!A2505,'[4]Fed Funds rate'!A:A,0))</f>
        <v>1.42</v>
      </c>
      <c r="C2505">
        <v>-808.36</v>
      </c>
      <c r="D2505">
        <f>INDEX([4]Treasury!B:B,MATCH('Figure 3.F.1.Panel 2'!A2505,[4]Treasury!A:A,0))</f>
        <v>2.5499999999999998</v>
      </c>
      <c r="E2505">
        <v>9.8867102620476999</v>
      </c>
    </row>
    <row r="2506" spans="1:5">
      <c r="A2506" s="7">
        <v>43116</v>
      </c>
      <c r="B2506">
        <f>INDEX('[4]Fed Funds rate'!B:B,MATCH('Figure 3.F.1.Panel 2'!A2506,'[4]Fed Funds rate'!A:A,0))</f>
        <v>1.42</v>
      </c>
      <c r="C2506">
        <v>-809.75</v>
      </c>
      <c r="D2506">
        <f>INDEX([4]Treasury!B:B,MATCH('Figure 3.F.1.Panel 2'!A2506,[4]Treasury!A:A,0))</f>
        <v>2.54</v>
      </c>
      <c r="E2506">
        <v>10.0397870952551</v>
      </c>
    </row>
    <row r="2507" spans="1:5">
      <c r="A2507" s="7">
        <v>43117</v>
      </c>
      <c r="B2507">
        <f>INDEX('[4]Fed Funds rate'!B:B,MATCH('Figure 3.F.1.Panel 2'!A2507,'[4]Fed Funds rate'!A:A,0))</f>
        <v>1.42</v>
      </c>
      <c r="C2507">
        <v>-809.65</v>
      </c>
      <c r="D2507">
        <f>INDEX([4]Treasury!B:B,MATCH('Figure 3.F.1.Panel 2'!A2507,[4]Treasury!A:A,0))</f>
        <v>2.57</v>
      </c>
      <c r="E2507">
        <v>10.008708923809801</v>
      </c>
    </row>
    <row r="2508" spans="1:5">
      <c r="A2508" s="7">
        <v>43118</v>
      </c>
      <c r="B2508">
        <f>INDEX('[4]Fed Funds rate'!B:B,MATCH('Figure 3.F.1.Panel 2'!A2508,'[4]Fed Funds rate'!A:A,0))</f>
        <v>1.42</v>
      </c>
      <c r="C2508">
        <v>-808.59</v>
      </c>
      <c r="D2508">
        <f>INDEX([4]Treasury!B:B,MATCH('Figure 3.F.1.Panel 2'!A2508,[4]Treasury!A:A,0))</f>
        <v>2.62</v>
      </c>
      <c r="E2508">
        <v>9.8589751296412906</v>
      </c>
    </row>
    <row r="2509" spans="1:5">
      <c r="A2509" s="7">
        <v>43119</v>
      </c>
      <c r="B2509">
        <f>INDEX('[4]Fed Funds rate'!B:B,MATCH('Figure 3.F.1.Panel 2'!A2509,'[4]Fed Funds rate'!A:A,0))</f>
        <v>1.42</v>
      </c>
      <c r="C2509">
        <v>-806.15</v>
      </c>
      <c r="D2509">
        <f>INDEX([4]Treasury!B:B,MATCH('Figure 3.F.1.Panel 2'!A2509,[4]Treasury!A:A,0))</f>
        <v>2.64</v>
      </c>
      <c r="E2509">
        <v>9.5380324813588597</v>
      </c>
    </row>
    <row r="2510" spans="1:5">
      <c r="A2510" s="7">
        <v>43122</v>
      </c>
      <c r="B2510">
        <f>INDEX('[4]Fed Funds rate'!B:B,MATCH('Figure 3.F.1.Panel 2'!A2510,'[4]Fed Funds rate'!A:A,0))</f>
        <v>1.42</v>
      </c>
      <c r="C2510">
        <v>-806.02</v>
      </c>
      <c r="D2510">
        <f>INDEX([4]Treasury!B:B,MATCH('Figure 3.F.1.Panel 2'!A2510,[4]Treasury!A:A,0))</f>
        <v>2.66</v>
      </c>
      <c r="E2510">
        <v>9.5031792360962299</v>
      </c>
    </row>
    <row r="2511" spans="1:5">
      <c r="A2511" s="7">
        <v>43123</v>
      </c>
      <c r="B2511">
        <f>INDEX('[4]Fed Funds rate'!B:B,MATCH('Figure 3.F.1.Panel 2'!A2511,'[4]Fed Funds rate'!A:A,0))</f>
        <v>1.42</v>
      </c>
      <c r="C2511">
        <v>-807.12</v>
      </c>
      <c r="D2511">
        <f>INDEX([4]Treasury!B:B,MATCH('Figure 3.F.1.Panel 2'!A2511,[4]Treasury!A:A,0))</f>
        <v>2.63</v>
      </c>
      <c r="E2511">
        <v>9.6208339905639306</v>
      </c>
    </row>
    <row r="2512" spans="1:5">
      <c r="A2512" s="7">
        <v>43124</v>
      </c>
      <c r="B2512">
        <f>INDEX('[4]Fed Funds rate'!B:B,MATCH('Figure 3.F.1.Panel 2'!A2512,'[4]Fed Funds rate'!A:A,0))</f>
        <v>1.42</v>
      </c>
      <c r="C2512">
        <v>-806.16</v>
      </c>
      <c r="D2512">
        <f>INDEX([4]Treasury!B:B,MATCH('Figure 3.F.1.Panel 2'!A2512,[4]Treasury!A:A,0))</f>
        <v>2.65</v>
      </c>
      <c r="E2512">
        <v>9.4830971990710395</v>
      </c>
    </row>
    <row r="2513" spans="1:5">
      <c r="A2513" s="7">
        <v>43125</v>
      </c>
      <c r="B2513">
        <f>INDEX('[4]Fed Funds rate'!B:B,MATCH('Figure 3.F.1.Panel 2'!A2513,'[4]Fed Funds rate'!A:A,0))</f>
        <v>1.42</v>
      </c>
      <c r="C2513">
        <v>-807.84</v>
      </c>
      <c r="D2513">
        <f>INDEX([4]Treasury!B:B,MATCH('Figure 3.F.1.Panel 2'!A2513,[4]Treasury!A:A,0))</f>
        <v>2.63</v>
      </c>
      <c r="E2513">
        <v>9.6725518013564606</v>
      </c>
    </row>
    <row r="2514" spans="1:5">
      <c r="A2514" s="7">
        <v>43126</v>
      </c>
      <c r="B2514">
        <f>INDEX('[4]Fed Funds rate'!B:B,MATCH('Figure 3.F.1.Panel 2'!A2514,'[4]Fed Funds rate'!A:A,0))</f>
        <v>1.42</v>
      </c>
      <c r="C2514">
        <v>-808.38</v>
      </c>
      <c r="D2514">
        <f>INDEX([4]Treasury!B:B,MATCH('Figure 3.F.1.Panel 2'!A2514,[4]Treasury!A:A,0))</f>
        <v>2.66</v>
      </c>
      <c r="E2514">
        <v>9.7206511451911393</v>
      </c>
    </row>
    <row r="2515" spans="1:5">
      <c r="A2515" s="7">
        <v>43129</v>
      </c>
      <c r="B2515">
        <f>INDEX('[4]Fed Funds rate'!B:B,MATCH('Figure 3.F.1.Panel 2'!A2515,'[4]Fed Funds rate'!A:A,0))</f>
        <v>1.42</v>
      </c>
      <c r="C2515">
        <v>-805.55</v>
      </c>
      <c r="D2515">
        <f>INDEX([4]Treasury!B:B,MATCH('Figure 3.F.1.Panel 2'!A2515,[4]Treasury!A:A,0))</f>
        <v>2.7</v>
      </c>
      <c r="E2515">
        <v>9.3512314612373704</v>
      </c>
    </row>
    <row r="2516" spans="1:5">
      <c r="A2516" s="7">
        <v>43130</v>
      </c>
      <c r="B2516">
        <f>INDEX('[4]Fed Funds rate'!B:B,MATCH('Figure 3.F.1.Panel 2'!A2516,'[4]Fed Funds rate'!A:A,0))</f>
        <v>1.42</v>
      </c>
      <c r="C2516">
        <v>-804.76</v>
      </c>
      <c r="D2516">
        <f>INDEX([4]Treasury!B:B,MATCH('Figure 3.F.1.Panel 2'!A2516,[4]Treasury!A:A,0))</f>
        <v>2.73</v>
      </c>
      <c r="E2516">
        <v>9.2343917879218207</v>
      </c>
    </row>
    <row r="2517" spans="1:5">
      <c r="A2517" s="7">
        <v>43131</v>
      </c>
      <c r="B2517">
        <f>INDEX('[4]Fed Funds rate'!B:B,MATCH('Figure 3.F.1.Panel 2'!A2517,'[4]Fed Funds rate'!A:A,0))</f>
        <v>1.34</v>
      </c>
      <c r="C2517">
        <v>-806.37</v>
      </c>
      <c r="D2517">
        <f>INDEX([4]Treasury!B:B,MATCH('Figure 3.F.1.Panel 2'!A2517,[4]Treasury!A:A,0))</f>
        <v>2.72</v>
      </c>
      <c r="E2517">
        <v>9.4155303346019501</v>
      </c>
    </row>
    <row r="2518" spans="1:5">
      <c r="A2518" s="7">
        <v>43132</v>
      </c>
      <c r="B2518">
        <f>INDEX('[4]Fed Funds rate'!B:B,MATCH('Figure 3.F.1.Panel 2'!A2518,'[4]Fed Funds rate'!A:A,0))</f>
        <v>1.42</v>
      </c>
      <c r="C2518">
        <v>-805.76</v>
      </c>
      <c r="D2518">
        <f>INDEX([4]Treasury!B:B,MATCH('Figure 3.F.1.Panel 2'!A2518,[4]Treasury!A:A,0))</f>
        <v>2.78</v>
      </c>
      <c r="E2518">
        <v>9.3211334719811703</v>
      </c>
    </row>
    <row r="2519" spans="1:5">
      <c r="A2519" s="7">
        <v>43133</v>
      </c>
      <c r="B2519">
        <f>INDEX('[4]Fed Funds rate'!B:B,MATCH('Figure 3.F.1.Panel 2'!A2519,'[4]Fed Funds rate'!A:A,0))</f>
        <v>1.42</v>
      </c>
      <c r="C2519">
        <v>-801.75</v>
      </c>
      <c r="D2519">
        <f>INDEX([4]Treasury!B:B,MATCH('Figure 3.F.1.Panel 2'!A2519,[4]Treasury!A:A,0))</f>
        <v>2.84</v>
      </c>
      <c r="E2519">
        <v>8.8035042734791205</v>
      </c>
    </row>
    <row r="2520" spans="1:5">
      <c r="A2520" s="7">
        <v>43136</v>
      </c>
      <c r="B2520">
        <f>INDEX('[4]Fed Funds rate'!B:B,MATCH('Figure 3.F.1.Panel 2'!A2520,'[4]Fed Funds rate'!A:A,0))</f>
        <v>1.42</v>
      </c>
      <c r="C2520">
        <v>-799.01</v>
      </c>
      <c r="D2520">
        <f>INDEX([4]Treasury!B:B,MATCH('Figure 3.F.1.Panel 2'!A2520,[4]Treasury!A:A,0))</f>
        <v>2.77</v>
      </c>
      <c r="E2520">
        <v>8.4424473004696594</v>
      </c>
    </row>
    <row r="2521" spans="1:5">
      <c r="A2521" s="7">
        <v>43137</v>
      </c>
      <c r="B2521">
        <f>INDEX('[4]Fed Funds rate'!B:B,MATCH('Figure 3.F.1.Panel 2'!A2521,'[4]Fed Funds rate'!A:A,0))</f>
        <v>1.42</v>
      </c>
      <c r="C2521">
        <v>-798.06</v>
      </c>
      <c r="D2521">
        <f>INDEX([4]Treasury!B:B,MATCH('Figure 3.F.1.Panel 2'!A2521,[4]Treasury!A:A,0))</f>
        <v>2.79</v>
      </c>
      <c r="E2521">
        <v>8.3047608426481894</v>
      </c>
    </row>
    <row r="2522" spans="1:5">
      <c r="A2522" s="7">
        <v>43138</v>
      </c>
      <c r="B2522">
        <f>INDEX('[4]Fed Funds rate'!B:B,MATCH('Figure 3.F.1.Panel 2'!A2522,'[4]Fed Funds rate'!A:A,0))</f>
        <v>1.42</v>
      </c>
      <c r="C2522">
        <v>-798.79</v>
      </c>
      <c r="D2522">
        <f>INDEX([4]Treasury!B:B,MATCH('Figure 3.F.1.Panel 2'!A2522,[4]Treasury!A:A,0))</f>
        <v>2.84</v>
      </c>
      <c r="E2522">
        <v>8.3774729327120596</v>
      </c>
    </row>
    <row r="2523" spans="1:5">
      <c r="A2523" s="7">
        <v>43139</v>
      </c>
      <c r="B2523">
        <f>INDEX('[4]Fed Funds rate'!B:B,MATCH('Figure 3.F.1.Panel 2'!A2523,'[4]Fed Funds rate'!A:A,0))</f>
        <v>1.42</v>
      </c>
      <c r="C2523">
        <v>-793.03</v>
      </c>
      <c r="D2523">
        <f>INDEX([4]Treasury!B:B,MATCH('Figure 3.F.1.Panel 2'!A2523,[4]Treasury!A:A,0))</f>
        <v>2.85</v>
      </c>
      <c r="E2523">
        <v>7.6350526036539996</v>
      </c>
    </row>
    <row r="2524" spans="1:5">
      <c r="A2524" s="7">
        <v>43140</v>
      </c>
      <c r="B2524">
        <f>INDEX('[4]Fed Funds rate'!B:B,MATCH('Figure 3.F.1.Panel 2'!A2524,'[4]Fed Funds rate'!A:A,0))</f>
        <v>1.42</v>
      </c>
      <c r="C2524">
        <v>-786.33</v>
      </c>
      <c r="D2524">
        <f>INDEX([4]Treasury!B:B,MATCH('Figure 3.F.1.Panel 2'!A2524,[4]Treasury!A:A,0))</f>
        <v>2.83</v>
      </c>
      <c r="E2524">
        <v>6.7678859838310901</v>
      </c>
    </row>
    <row r="2525" spans="1:5">
      <c r="A2525" s="7">
        <v>43143</v>
      </c>
      <c r="B2525">
        <f>INDEX('[4]Fed Funds rate'!B:B,MATCH('Figure 3.F.1.Panel 2'!A2525,'[4]Fed Funds rate'!A:A,0))</f>
        <v>1.42</v>
      </c>
      <c r="C2525">
        <v>-786.7</v>
      </c>
      <c r="D2525">
        <f>INDEX([4]Treasury!B:B,MATCH('Figure 3.F.1.Panel 2'!A2525,[4]Treasury!A:A,0))</f>
        <v>2.86</v>
      </c>
      <c r="E2525">
        <v>6.7962130263294904</v>
      </c>
    </row>
    <row r="2526" spans="1:5">
      <c r="A2526" s="7">
        <v>43144</v>
      </c>
      <c r="B2526">
        <f>INDEX('[4]Fed Funds rate'!B:B,MATCH('Figure 3.F.1.Panel 2'!A2526,'[4]Fed Funds rate'!A:A,0))</f>
        <v>1.42</v>
      </c>
      <c r="C2526">
        <v>-785.68</v>
      </c>
      <c r="D2526">
        <f>INDEX([4]Treasury!B:B,MATCH('Figure 3.F.1.Panel 2'!A2526,[4]Treasury!A:A,0))</f>
        <v>2.83</v>
      </c>
      <c r="E2526">
        <v>6.6477581150710403</v>
      </c>
    </row>
    <row r="2527" spans="1:5">
      <c r="A2527" s="7">
        <v>43145</v>
      </c>
      <c r="B2527">
        <f>INDEX('[4]Fed Funds rate'!B:B,MATCH('Figure 3.F.1.Panel 2'!A2527,'[4]Fed Funds rate'!A:A,0))</f>
        <v>1.42</v>
      </c>
      <c r="C2527">
        <v>-783.12</v>
      </c>
      <c r="D2527">
        <f>INDEX([4]Treasury!B:B,MATCH('Figure 3.F.1.Panel 2'!A2527,[4]Treasury!A:A,0))</f>
        <v>2.91</v>
      </c>
      <c r="E2527">
        <v>6.3026791261869404</v>
      </c>
    </row>
    <row r="2528" spans="1:5">
      <c r="A2528" s="7">
        <v>43146</v>
      </c>
      <c r="B2528">
        <f>INDEX('[4]Fed Funds rate'!B:B,MATCH('Figure 3.F.1.Panel 2'!A2528,'[4]Fed Funds rate'!A:A,0))</f>
        <v>1.42</v>
      </c>
      <c r="C2528">
        <v>-786.6</v>
      </c>
      <c r="D2528">
        <f>INDEX([4]Treasury!B:B,MATCH('Figure 3.F.1.Panel 2'!A2528,[4]Treasury!A:A,0))</f>
        <v>2.9</v>
      </c>
      <c r="E2528">
        <v>6.7273570945635504</v>
      </c>
    </row>
    <row r="2529" spans="1:5">
      <c r="A2529" s="7">
        <v>43147</v>
      </c>
      <c r="B2529">
        <f>INDEX('[4]Fed Funds rate'!B:B,MATCH('Figure 3.F.1.Panel 2'!A2529,'[4]Fed Funds rate'!A:A,0))</f>
        <v>1.42</v>
      </c>
      <c r="C2529">
        <v>-790.55</v>
      </c>
      <c r="D2529">
        <f>INDEX([4]Treasury!B:B,MATCH('Figure 3.F.1.Panel 2'!A2529,[4]Treasury!A:A,0))</f>
        <v>2.87</v>
      </c>
      <c r="E2529">
        <v>7.2095483972365102</v>
      </c>
    </row>
    <row r="2530" spans="1:5">
      <c r="A2530" s="7">
        <v>43151</v>
      </c>
      <c r="B2530">
        <f>INDEX('[4]Fed Funds rate'!B:B,MATCH('Figure 3.F.1.Panel 2'!A2530,'[4]Fed Funds rate'!A:A,0))</f>
        <v>1.42</v>
      </c>
      <c r="C2530">
        <v>-788.85</v>
      </c>
      <c r="D2530">
        <f>INDEX([4]Treasury!B:B,MATCH('Figure 3.F.1.Panel 2'!A2530,[4]Treasury!A:A,0))</f>
        <v>2.88</v>
      </c>
      <c r="E2530">
        <v>6.9755640814322497</v>
      </c>
    </row>
    <row r="2531" spans="1:5">
      <c r="A2531" s="7">
        <v>43152</v>
      </c>
      <c r="B2531">
        <f>INDEX('[4]Fed Funds rate'!B:B,MATCH('Figure 3.F.1.Panel 2'!A2531,'[4]Fed Funds rate'!A:A,0))</f>
        <v>1.42</v>
      </c>
      <c r="C2531">
        <v>-787.77</v>
      </c>
      <c r="D2531">
        <f>INDEX([4]Treasury!B:B,MATCH('Figure 3.F.1.Panel 2'!A2531,[4]Treasury!A:A,0))</f>
        <v>2.94</v>
      </c>
      <c r="E2531">
        <v>6.8198501709740604</v>
      </c>
    </row>
    <row r="2532" spans="1:5">
      <c r="A2532" s="7">
        <v>43153</v>
      </c>
      <c r="B2532">
        <f>INDEX('[4]Fed Funds rate'!B:B,MATCH('Figure 3.F.1.Panel 2'!A2532,'[4]Fed Funds rate'!A:A,0))</f>
        <v>1.42</v>
      </c>
      <c r="C2532">
        <v>-787.8</v>
      </c>
      <c r="D2532">
        <f>INDEX([4]Treasury!B:B,MATCH('Figure 3.F.1.Panel 2'!A2532,[4]Treasury!A:A,0))</f>
        <v>2.92</v>
      </c>
      <c r="E2532">
        <v>6.8049470305260202</v>
      </c>
    </row>
    <row r="2533" spans="1:5">
      <c r="A2533" s="7">
        <v>43154</v>
      </c>
      <c r="B2533">
        <f>INDEX('[4]Fed Funds rate'!B:B,MATCH('Figure 3.F.1.Panel 2'!A2533,'[4]Fed Funds rate'!A:A,0))</f>
        <v>1.42</v>
      </c>
      <c r="C2533">
        <v>-788.93</v>
      </c>
      <c r="D2533">
        <f>INDEX([4]Treasury!B:B,MATCH('Figure 3.F.1.Panel 2'!A2533,[4]Treasury!A:A,0))</f>
        <v>2.88</v>
      </c>
      <c r="E2533">
        <v>6.9295710537412498</v>
      </c>
    </row>
    <row r="2534" spans="1:5">
      <c r="A2534" s="7">
        <v>43157</v>
      </c>
      <c r="B2534">
        <f>INDEX('[4]Fed Funds rate'!B:B,MATCH('Figure 3.F.1.Panel 2'!A2534,'[4]Fed Funds rate'!A:A,0))</f>
        <v>1.42</v>
      </c>
      <c r="C2534">
        <v>-791.41</v>
      </c>
      <c r="D2534">
        <f>INDEX([4]Treasury!B:B,MATCH('Figure 3.F.1.Panel 2'!A2534,[4]Treasury!A:A,0))</f>
        <v>2.86</v>
      </c>
      <c r="E2534">
        <v>7.2247178605774698</v>
      </c>
    </row>
    <row r="2535" spans="1:5">
      <c r="A2535" s="7">
        <v>43158</v>
      </c>
      <c r="B2535">
        <f>INDEX('[4]Fed Funds rate'!B:B,MATCH('Figure 3.F.1.Panel 2'!A2535,'[4]Fed Funds rate'!A:A,0))</f>
        <v>1.42</v>
      </c>
      <c r="C2535">
        <v>-791.4</v>
      </c>
      <c r="D2535">
        <f>INDEX([4]Treasury!B:B,MATCH('Figure 3.F.1.Panel 2'!A2535,[4]Treasury!A:A,0))</f>
        <v>2.9</v>
      </c>
      <c r="E2535">
        <v>7.20474498362523</v>
      </c>
    </row>
    <row r="2536" spans="1:5">
      <c r="A2536" s="7">
        <v>43159</v>
      </c>
      <c r="B2536">
        <f>INDEX('[4]Fed Funds rate'!B:B,MATCH('Figure 3.F.1.Panel 2'!A2536,'[4]Fed Funds rate'!A:A,0))</f>
        <v>1.35</v>
      </c>
      <c r="C2536">
        <v>-790.57</v>
      </c>
      <c r="D2536">
        <f>INDEX([4]Treasury!B:B,MATCH('Figure 3.F.1.Panel 2'!A2536,[4]Treasury!A:A,0))</f>
        <v>2.87</v>
      </c>
      <c r="E2536">
        <v>7.0811038759607001</v>
      </c>
    </row>
    <row r="2537" spans="1:5">
      <c r="A2537" s="7">
        <v>43160</v>
      </c>
      <c r="B2537">
        <f>INDEX('[4]Fed Funds rate'!B:B,MATCH('Figure 3.F.1.Panel 2'!A2537,'[4]Fed Funds rate'!A:A,0))</f>
        <v>1.42</v>
      </c>
      <c r="C2537">
        <v>-790.02</v>
      </c>
      <c r="D2537">
        <f>INDEX([4]Treasury!B:B,MATCH('Figure 3.F.1.Panel 2'!A2537,[4]Treasury!A:A,0))</f>
        <v>2.81</v>
      </c>
      <c r="E2537">
        <v>6.9928016280497296</v>
      </c>
    </row>
    <row r="2538" spans="1:5">
      <c r="A2538" s="7">
        <v>43161</v>
      </c>
      <c r="B2538">
        <f>INDEX('[4]Fed Funds rate'!B:B,MATCH('Figure 3.F.1.Panel 2'!A2538,'[4]Fed Funds rate'!A:A,0))</f>
        <v>1.42</v>
      </c>
      <c r="C2538">
        <v>-789.3</v>
      </c>
      <c r="D2538">
        <f>INDEX([4]Treasury!B:B,MATCH('Figure 3.F.1.Panel 2'!A2538,[4]Treasury!A:A,0))</f>
        <v>2.86</v>
      </c>
      <c r="E2538">
        <v>6.8829158206459597</v>
      </c>
    </row>
    <row r="2539" spans="1:5">
      <c r="A2539" s="7">
        <v>43164</v>
      </c>
      <c r="B2539">
        <f>INDEX('[4]Fed Funds rate'!B:B,MATCH('Figure 3.F.1.Panel 2'!A2539,'[4]Fed Funds rate'!A:A,0))</f>
        <v>1.42</v>
      </c>
      <c r="C2539">
        <v>-789.55</v>
      </c>
      <c r="D2539">
        <f>INDEX([4]Treasury!B:B,MATCH('Figure 3.F.1.Panel 2'!A2539,[4]Treasury!A:A,0))</f>
        <v>2.88</v>
      </c>
      <c r="E2539">
        <v>6.8958777814531196</v>
      </c>
    </row>
    <row r="2540" spans="1:5">
      <c r="A2540" s="7">
        <v>43165</v>
      </c>
      <c r="B2540">
        <f>INDEX('[4]Fed Funds rate'!B:B,MATCH('Figure 3.F.1.Panel 2'!A2540,'[4]Fed Funds rate'!A:A,0))</f>
        <v>1.42</v>
      </c>
      <c r="C2540">
        <v>-790.91</v>
      </c>
      <c r="D2540">
        <f>INDEX([4]Treasury!B:B,MATCH('Figure 3.F.1.Panel 2'!A2540,[4]Treasury!A:A,0))</f>
        <v>2.88</v>
      </c>
      <c r="E2540">
        <v>7.0492736179702398</v>
      </c>
    </row>
    <row r="2541" spans="1:5">
      <c r="A2541" s="7">
        <v>43166</v>
      </c>
      <c r="B2541">
        <f>INDEX('[4]Fed Funds rate'!B:B,MATCH('Figure 3.F.1.Panel 2'!A2541,'[4]Fed Funds rate'!A:A,0))</f>
        <v>1.42</v>
      </c>
      <c r="C2541">
        <v>-789.45</v>
      </c>
      <c r="D2541">
        <f>INDEX([4]Treasury!B:B,MATCH('Figure 3.F.1.Panel 2'!A2541,[4]Treasury!A:A,0))</f>
        <v>2.89</v>
      </c>
      <c r="E2541">
        <v>6.8458001983926797</v>
      </c>
    </row>
    <row r="2542" spans="1:5">
      <c r="A2542" s="7">
        <v>43167</v>
      </c>
      <c r="B2542">
        <f>INDEX('[4]Fed Funds rate'!B:B,MATCH('Figure 3.F.1.Panel 2'!A2542,'[4]Fed Funds rate'!A:A,0))</f>
        <v>1.42</v>
      </c>
      <c r="C2542">
        <v>-790.69</v>
      </c>
      <c r="D2542">
        <f>INDEX([4]Treasury!B:B,MATCH('Figure 3.F.1.Panel 2'!A2542,[4]Treasury!A:A,0))</f>
        <v>2.86</v>
      </c>
      <c r="E2542">
        <v>6.9840436690178596</v>
      </c>
    </row>
    <row r="2543" spans="1:5">
      <c r="A2543" s="7">
        <v>43168</v>
      </c>
      <c r="B2543">
        <f>INDEX('[4]Fed Funds rate'!B:B,MATCH('Figure 3.F.1.Panel 2'!A2543,'[4]Fed Funds rate'!A:A,0))</f>
        <v>1.42</v>
      </c>
      <c r="C2543">
        <v>-790.91</v>
      </c>
      <c r="D2543">
        <f>INDEX([4]Treasury!B:B,MATCH('Figure 3.F.1.Panel 2'!A2543,[4]Treasury!A:A,0))</f>
        <v>2.9</v>
      </c>
      <c r="E2543">
        <v>6.9931595773547297</v>
      </c>
    </row>
    <row r="2544" spans="1:5">
      <c r="A2544" s="7">
        <v>43171</v>
      </c>
      <c r="B2544">
        <f>INDEX('[4]Fed Funds rate'!B:B,MATCH('Figure 3.F.1.Panel 2'!A2544,'[4]Fed Funds rate'!A:A,0))</f>
        <v>1.42</v>
      </c>
      <c r="C2544">
        <v>-790.88</v>
      </c>
      <c r="D2544">
        <f>INDEX([4]Treasury!B:B,MATCH('Figure 3.F.1.Panel 2'!A2544,[4]Treasury!A:A,0))</f>
        <v>2.87</v>
      </c>
      <c r="E2544">
        <v>6.9706630441070203</v>
      </c>
    </row>
    <row r="2545" spans="1:5">
      <c r="A2545" s="7">
        <v>43172</v>
      </c>
      <c r="B2545">
        <f>INDEX('[4]Fed Funds rate'!B:B,MATCH('Figure 3.F.1.Panel 2'!A2545,'[4]Fed Funds rate'!A:A,0))</f>
        <v>1.42</v>
      </c>
      <c r="C2545">
        <v>-790.59</v>
      </c>
      <c r="D2545">
        <f>INDEX([4]Treasury!B:B,MATCH('Figure 3.F.1.Panel 2'!A2545,[4]Treasury!A:A,0))</f>
        <v>2.84</v>
      </c>
      <c r="E2545">
        <v>6.9152856006832</v>
      </c>
    </row>
    <row r="2546" spans="1:5">
      <c r="A2546" s="7">
        <v>43173</v>
      </c>
      <c r="B2546">
        <f>INDEX('[4]Fed Funds rate'!B:B,MATCH('Figure 3.F.1.Panel 2'!A2546,'[4]Fed Funds rate'!A:A,0))</f>
        <v>1.42</v>
      </c>
      <c r="C2546">
        <v>-791.33</v>
      </c>
      <c r="D2546">
        <f>INDEX([4]Treasury!B:B,MATCH('Figure 3.F.1.Panel 2'!A2546,[4]Treasury!A:A,0))</f>
        <v>2.81</v>
      </c>
      <c r="E2546">
        <v>6.9901407583920401</v>
      </c>
    </row>
    <row r="2547" spans="1:5">
      <c r="A2547" s="7">
        <v>43174</v>
      </c>
      <c r="B2547">
        <f>INDEX('[4]Fed Funds rate'!B:B,MATCH('Figure 3.F.1.Panel 2'!A2547,'[4]Fed Funds rate'!A:A,0))</f>
        <v>1.43</v>
      </c>
      <c r="C2547">
        <v>-791.5</v>
      </c>
      <c r="D2547">
        <f>INDEX([4]Treasury!B:B,MATCH('Figure 3.F.1.Panel 2'!A2547,[4]Treasury!A:A,0))</f>
        <v>2.82</v>
      </c>
      <c r="E2547">
        <v>6.9929198837696704</v>
      </c>
    </row>
    <row r="2548" spans="1:5">
      <c r="A2548" s="7">
        <v>43175</v>
      </c>
      <c r="B2548">
        <f>INDEX('[4]Fed Funds rate'!B:B,MATCH('Figure 3.F.1.Panel 2'!A2548,'[4]Fed Funds rate'!A:A,0))</f>
        <v>1.43</v>
      </c>
      <c r="C2548">
        <v>-791.3</v>
      </c>
      <c r="D2548">
        <f>INDEX([4]Treasury!B:B,MATCH('Figure 3.F.1.Panel 2'!A2548,[4]Treasury!A:A,0))</f>
        <v>2.85</v>
      </c>
      <c r="E2548">
        <v>6.9489474834178901</v>
      </c>
    </row>
    <row r="2549" spans="1:5">
      <c r="A2549" s="7">
        <v>43178</v>
      </c>
      <c r="B2549">
        <f>INDEX('[4]Fed Funds rate'!B:B,MATCH('Figure 3.F.1.Panel 2'!A2549,'[4]Fed Funds rate'!A:A,0))</f>
        <v>1.43</v>
      </c>
      <c r="C2549">
        <v>-789.35</v>
      </c>
      <c r="D2549">
        <f>INDEX([4]Treasury!B:B,MATCH('Figure 3.F.1.Panel 2'!A2549,[4]Treasury!A:A,0))</f>
        <v>2.85</v>
      </c>
      <c r="E2549">
        <v>6.6835133473352899</v>
      </c>
    </row>
    <row r="2550" spans="1:5">
      <c r="A2550" s="7">
        <v>43179</v>
      </c>
      <c r="B2550">
        <f>INDEX('[4]Fed Funds rate'!B:B,MATCH('Figure 3.F.1.Panel 2'!A2550,'[4]Fed Funds rate'!A:A,0))</f>
        <v>1.44</v>
      </c>
      <c r="C2550">
        <v>-787.74</v>
      </c>
      <c r="D2550">
        <f>INDEX([4]Treasury!B:B,MATCH('Figure 3.F.1.Panel 2'!A2550,[4]Treasury!A:A,0))</f>
        <v>2.89</v>
      </c>
      <c r="E2550">
        <v>6.4606403517660702</v>
      </c>
    </row>
    <row r="2551" spans="1:5">
      <c r="A2551" s="7">
        <v>43180</v>
      </c>
      <c r="B2551">
        <f>INDEX('[4]Fed Funds rate'!B:B,MATCH('Figure 3.F.1.Panel 2'!A2551,'[4]Fed Funds rate'!A:A,0))</f>
        <v>1.44</v>
      </c>
      <c r="C2551">
        <v>-787.78</v>
      </c>
      <c r="D2551">
        <f>INDEX([4]Treasury!B:B,MATCH('Figure 3.F.1.Panel 2'!A2551,[4]Treasury!A:A,0))</f>
        <v>2.89</v>
      </c>
      <c r="E2551">
        <v>6.4470192820587</v>
      </c>
    </row>
    <row r="2552" spans="1:5">
      <c r="A2552" s="7">
        <v>43181</v>
      </c>
      <c r="B2552">
        <f>INDEX('[4]Fed Funds rate'!B:B,MATCH('Figure 3.F.1.Panel 2'!A2552,'[4]Fed Funds rate'!A:A,0))</f>
        <v>1.68</v>
      </c>
      <c r="C2552">
        <v>-788.89</v>
      </c>
      <c r="D2552">
        <f>INDEX([4]Treasury!B:B,MATCH('Figure 3.F.1.Panel 2'!A2552,[4]Treasury!A:A,0))</f>
        <v>2.83</v>
      </c>
      <c r="E2552">
        <v>6.5691242885370604</v>
      </c>
    </row>
    <row r="2553" spans="1:5">
      <c r="A2553" s="7">
        <v>43182</v>
      </c>
      <c r="B2553">
        <f>INDEX('[4]Fed Funds rate'!B:B,MATCH('Figure 3.F.1.Panel 2'!A2553,'[4]Fed Funds rate'!A:A,0))</f>
        <v>1.68</v>
      </c>
      <c r="C2553">
        <v>-786.81</v>
      </c>
      <c r="D2553">
        <f>INDEX([4]Treasury!B:B,MATCH('Figure 3.F.1.Panel 2'!A2553,[4]Treasury!A:A,0))</f>
        <v>2.82</v>
      </c>
      <c r="E2553">
        <v>6.2864170432122801</v>
      </c>
    </row>
    <row r="2554" spans="1:5">
      <c r="A2554" s="7">
        <v>43185</v>
      </c>
      <c r="B2554">
        <f>INDEX('[4]Fed Funds rate'!B:B,MATCH('Figure 3.F.1.Panel 2'!A2554,'[4]Fed Funds rate'!A:A,0))</f>
        <v>1.68</v>
      </c>
      <c r="C2554">
        <v>-787.47</v>
      </c>
      <c r="D2554">
        <f>INDEX([4]Treasury!B:B,MATCH('Figure 3.F.1.Panel 2'!A2554,[4]Treasury!A:A,0))</f>
        <v>2.85</v>
      </c>
      <c r="E2554">
        <v>6.3515681129262003</v>
      </c>
    </row>
    <row r="2555" spans="1:5">
      <c r="A2555" s="7">
        <v>43186</v>
      </c>
      <c r="B2555">
        <f>INDEX('[4]Fed Funds rate'!B:B,MATCH('Figure 3.F.1.Panel 2'!A2555,'[4]Fed Funds rate'!A:A,0))</f>
        <v>1.68</v>
      </c>
      <c r="C2555">
        <v>-790.3</v>
      </c>
      <c r="D2555">
        <f>INDEX([4]Treasury!B:B,MATCH('Figure 3.F.1.Panel 2'!A2555,[4]Treasury!A:A,0))</f>
        <v>2.78</v>
      </c>
      <c r="E2555">
        <v>6.6916065266907401</v>
      </c>
    </row>
    <row r="2556" spans="1:5">
      <c r="A2556" s="7">
        <v>43187</v>
      </c>
      <c r="B2556">
        <f>INDEX('[4]Fed Funds rate'!B:B,MATCH('Figure 3.F.1.Panel 2'!A2556,'[4]Fed Funds rate'!A:A,0))</f>
        <v>1.68</v>
      </c>
      <c r="C2556">
        <v>-791.2</v>
      </c>
      <c r="D2556">
        <f>INDEX([4]Treasury!B:B,MATCH('Figure 3.F.1.Panel 2'!A2556,[4]Treasury!A:A,0))</f>
        <v>2.77</v>
      </c>
      <c r="E2556">
        <v>6.7867270581740504</v>
      </c>
    </row>
    <row r="2557" spans="1:5">
      <c r="A2557" s="7">
        <v>43188</v>
      </c>
      <c r="B2557">
        <f>INDEX('[4]Fed Funds rate'!B:B,MATCH('Figure 3.F.1.Panel 2'!A2557,'[4]Fed Funds rate'!A:A,0))</f>
        <v>1.68</v>
      </c>
      <c r="C2557">
        <v>-793.55</v>
      </c>
      <c r="D2557">
        <f>INDEX([4]Treasury!B:B,MATCH('Figure 3.F.1.Panel 2'!A2557,[4]Treasury!A:A,0))</f>
        <v>2.74</v>
      </c>
      <c r="E2557">
        <v>7.0646091995730496</v>
      </c>
    </row>
    <row r="2558" spans="1:5">
      <c r="A2558" s="7">
        <v>43192</v>
      </c>
      <c r="B2558">
        <f>INDEX('[4]Fed Funds rate'!B:B,MATCH('Figure 3.F.1.Panel 2'!A2558,'[4]Fed Funds rate'!A:A,0))</f>
        <v>1.68</v>
      </c>
      <c r="C2558">
        <v>-793.08</v>
      </c>
      <c r="D2558">
        <f>INDEX([4]Treasury!B:B,MATCH('Figure 3.F.1.Panel 2'!A2558,[4]Treasury!A:A,0))</f>
        <v>2.73</v>
      </c>
      <c r="E2558">
        <v>6.9866699630276798</v>
      </c>
    </row>
    <row r="2559" spans="1:5">
      <c r="A2559" s="7">
        <v>43193</v>
      </c>
      <c r="B2559">
        <f>INDEX('[4]Fed Funds rate'!B:B,MATCH('Figure 3.F.1.Panel 2'!A2559,'[4]Fed Funds rate'!A:A,0))</f>
        <v>1.69</v>
      </c>
      <c r="C2559">
        <v>-793.72</v>
      </c>
      <c r="D2559">
        <f>INDEX([4]Treasury!B:B,MATCH('Figure 3.F.1.Panel 2'!A2559,[4]Treasury!A:A,0))</f>
        <v>2.79</v>
      </c>
      <c r="E2559">
        <v>7.0486419440702504</v>
      </c>
    </row>
    <row r="2560" spans="1:5">
      <c r="A2560" s="7">
        <v>43194</v>
      </c>
      <c r="B2560">
        <f>INDEX('[4]Fed Funds rate'!B:B,MATCH('Figure 3.F.1.Panel 2'!A2560,'[4]Fed Funds rate'!A:A,0))</f>
        <v>1.69</v>
      </c>
      <c r="C2560">
        <v>-793.88</v>
      </c>
      <c r="D2560">
        <f>INDEX([4]Treasury!B:B,MATCH('Figure 3.F.1.Panel 2'!A2560,[4]Treasury!A:A,0))</f>
        <v>2.79</v>
      </c>
      <c r="E2560">
        <v>7.0501052954582502</v>
      </c>
    </row>
    <row r="2561" spans="1:5">
      <c r="A2561" s="7">
        <v>43195</v>
      </c>
      <c r="B2561">
        <f>INDEX('[4]Fed Funds rate'!B:B,MATCH('Figure 3.F.1.Panel 2'!A2561,'[4]Fed Funds rate'!A:A,0))</f>
        <v>1.69</v>
      </c>
      <c r="C2561">
        <v>-795.29</v>
      </c>
      <c r="D2561">
        <f>INDEX([4]Treasury!B:B,MATCH('Figure 3.F.1.Panel 2'!A2561,[4]Treasury!A:A,0))</f>
        <v>2.83</v>
      </c>
      <c r="E2561">
        <v>7.2088642590224401</v>
      </c>
    </row>
    <row r="2562" spans="1:5">
      <c r="A2562" s="7">
        <v>43196</v>
      </c>
      <c r="B2562">
        <f>INDEX('[4]Fed Funds rate'!B:B,MATCH('Figure 3.F.1.Panel 2'!A2562,'[4]Fed Funds rate'!A:A,0))</f>
        <v>1.69</v>
      </c>
      <c r="C2562">
        <v>-796.33</v>
      </c>
      <c r="D2562">
        <f>INDEX([4]Treasury!B:B,MATCH('Figure 3.F.1.Panel 2'!A2562,[4]Treasury!A:A,0))</f>
        <v>2.77</v>
      </c>
      <c r="E2562">
        <v>7.3208571859383902</v>
      </c>
    </row>
    <row r="2563" spans="1:5">
      <c r="A2563" s="7">
        <v>43199</v>
      </c>
      <c r="B2563">
        <f>INDEX('[4]Fed Funds rate'!B:B,MATCH('Figure 3.F.1.Panel 2'!A2563,'[4]Fed Funds rate'!A:A,0))</f>
        <v>1.69</v>
      </c>
      <c r="C2563">
        <v>-794.69</v>
      </c>
      <c r="D2563">
        <f>INDEX([4]Treasury!B:B,MATCH('Figure 3.F.1.Panel 2'!A2563,[4]Treasury!A:A,0))</f>
        <v>2.78</v>
      </c>
      <c r="E2563">
        <v>7.09600915835835</v>
      </c>
    </row>
    <row r="2564" spans="1:5">
      <c r="A2564" s="7">
        <v>43200</v>
      </c>
      <c r="B2564">
        <f>INDEX('[4]Fed Funds rate'!B:B,MATCH('Figure 3.F.1.Panel 2'!A2564,'[4]Fed Funds rate'!A:A,0))</f>
        <v>1.69</v>
      </c>
      <c r="C2564">
        <v>-793.81</v>
      </c>
      <c r="D2564">
        <f>INDEX([4]Treasury!B:B,MATCH('Figure 3.F.1.Panel 2'!A2564,[4]Treasury!A:A,0))</f>
        <v>2.8</v>
      </c>
      <c r="E2564">
        <v>6.9665225533523198</v>
      </c>
    </row>
    <row r="2565" spans="1:5">
      <c r="A2565" s="7">
        <v>43201</v>
      </c>
      <c r="B2565">
        <f>INDEX('[4]Fed Funds rate'!B:B,MATCH('Figure 3.F.1.Panel 2'!A2565,'[4]Fed Funds rate'!A:A,0))</f>
        <v>1.69</v>
      </c>
      <c r="C2565">
        <v>-794.15</v>
      </c>
      <c r="D2565">
        <f>INDEX([4]Treasury!B:B,MATCH('Figure 3.F.1.Panel 2'!A2565,[4]Treasury!A:A,0))</f>
        <v>2.79</v>
      </c>
      <c r="E2565">
        <v>6.9906551993105897</v>
      </c>
    </row>
    <row r="2566" spans="1:5">
      <c r="A2566" s="7">
        <v>43202</v>
      </c>
      <c r="B2566">
        <f>INDEX('[4]Fed Funds rate'!B:B,MATCH('Figure 3.F.1.Panel 2'!A2566,'[4]Fed Funds rate'!A:A,0))</f>
        <v>1.69</v>
      </c>
      <c r="C2566">
        <v>-794.54</v>
      </c>
      <c r="D2566">
        <f>INDEX([4]Treasury!B:B,MATCH('Figure 3.F.1.Panel 2'!A2566,[4]Treasury!A:A,0))</f>
        <v>2.83</v>
      </c>
      <c r="E2566">
        <v>7.0210633156665301</v>
      </c>
    </row>
    <row r="2567" spans="1:5">
      <c r="A2567" s="7">
        <v>43203</v>
      </c>
      <c r="B2567">
        <f>INDEX('[4]Fed Funds rate'!B:B,MATCH('Figure 3.F.1.Panel 2'!A2567,'[4]Fed Funds rate'!A:A,0))</f>
        <v>1.69</v>
      </c>
      <c r="C2567">
        <v>-794.84</v>
      </c>
      <c r="D2567">
        <f>INDEX([4]Treasury!B:B,MATCH('Figure 3.F.1.Panel 2'!A2567,[4]Treasury!A:A,0))</f>
        <v>2.82</v>
      </c>
      <c r="E2567">
        <v>7.0401255983908797</v>
      </c>
    </row>
    <row r="2568" spans="1:5">
      <c r="A2568" s="7">
        <v>43206</v>
      </c>
      <c r="B2568">
        <f>INDEX('[4]Fed Funds rate'!B:B,MATCH('Figure 3.F.1.Panel 2'!A2568,'[4]Fed Funds rate'!A:A,0))</f>
        <v>1.69</v>
      </c>
      <c r="C2568">
        <v>-793.07</v>
      </c>
      <c r="D2568">
        <f>INDEX([4]Treasury!B:B,MATCH('Figure 3.F.1.Panel 2'!A2568,[4]Treasury!A:A,0))</f>
        <v>2.83</v>
      </c>
      <c r="E2568">
        <v>6.7985033217631701</v>
      </c>
    </row>
    <row r="2569" spans="1:5">
      <c r="A2569" s="7">
        <v>43207</v>
      </c>
      <c r="B2569">
        <f>INDEX('[4]Fed Funds rate'!B:B,MATCH('Figure 3.F.1.Panel 2'!A2569,'[4]Fed Funds rate'!A:A,0))</f>
        <v>1.69</v>
      </c>
      <c r="C2569">
        <v>-792.81</v>
      </c>
      <c r="D2569">
        <f>INDEX([4]Treasury!B:B,MATCH('Figure 3.F.1.Panel 2'!A2569,[4]Treasury!A:A,0))</f>
        <v>2.82</v>
      </c>
      <c r="E2569">
        <v>6.7470269719357203</v>
      </c>
    </row>
    <row r="2570" spans="1:5">
      <c r="A2570" s="7">
        <v>43208</v>
      </c>
      <c r="B2570">
        <f>INDEX('[4]Fed Funds rate'!B:B,MATCH('Figure 3.F.1.Panel 2'!A2570,'[4]Fed Funds rate'!A:A,0))</f>
        <v>1.69</v>
      </c>
      <c r="C2570">
        <v>-793.27</v>
      </c>
      <c r="D2570">
        <f>INDEX([4]Treasury!B:B,MATCH('Figure 3.F.1.Panel 2'!A2570,[4]Treasury!A:A,0))</f>
        <v>2.87</v>
      </c>
      <c r="E2570">
        <v>6.7863452819976802</v>
      </c>
    </row>
    <row r="2571" spans="1:5">
      <c r="A2571" s="7">
        <v>43209</v>
      </c>
      <c r="B2571">
        <f>INDEX('[4]Fed Funds rate'!B:B,MATCH('Figure 3.F.1.Panel 2'!A2571,'[4]Fed Funds rate'!A:A,0))</f>
        <v>1.69</v>
      </c>
      <c r="C2571">
        <v>-790.54</v>
      </c>
      <c r="D2571">
        <f>INDEX([4]Treasury!B:B,MATCH('Figure 3.F.1.Panel 2'!A2571,[4]Treasury!A:A,0))</f>
        <v>2.92</v>
      </c>
      <c r="E2571">
        <v>6.4229209389096704</v>
      </c>
    </row>
    <row r="2572" spans="1:5">
      <c r="A2572" s="7">
        <v>43210</v>
      </c>
      <c r="B2572">
        <f>INDEX('[4]Fed Funds rate'!B:B,MATCH('Figure 3.F.1.Panel 2'!A2572,'[4]Fed Funds rate'!A:A,0))</f>
        <v>1.7</v>
      </c>
      <c r="C2572">
        <v>-788.58</v>
      </c>
      <c r="D2572">
        <f>INDEX([4]Treasury!B:B,MATCH('Figure 3.F.1.Panel 2'!A2572,[4]Treasury!A:A,0))</f>
        <v>2.96</v>
      </c>
      <c r="E2572">
        <v>6.1559962556975698</v>
      </c>
    </row>
    <row r="2573" spans="1:5">
      <c r="A2573" s="7">
        <v>43213</v>
      </c>
      <c r="B2573">
        <f>INDEX('[4]Fed Funds rate'!B:B,MATCH('Figure 3.F.1.Panel 2'!A2573,'[4]Fed Funds rate'!A:A,0))</f>
        <v>1.7</v>
      </c>
      <c r="C2573">
        <v>-785.84</v>
      </c>
      <c r="D2573">
        <f>INDEX([4]Treasury!B:B,MATCH('Figure 3.F.1.Panel 2'!A2573,[4]Treasury!A:A,0))</f>
        <v>2.98</v>
      </c>
      <c r="E2573">
        <v>5.7892468408090201</v>
      </c>
    </row>
    <row r="2574" spans="1:5">
      <c r="A2574" s="7">
        <v>43214</v>
      </c>
      <c r="B2574">
        <f>INDEX('[4]Fed Funds rate'!B:B,MATCH('Figure 3.F.1.Panel 2'!A2574,'[4]Fed Funds rate'!A:A,0))</f>
        <v>1.7</v>
      </c>
      <c r="C2574">
        <v>-785.71</v>
      </c>
      <c r="D2574">
        <f>INDEX([4]Treasury!B:B,MATCH('Figure 3.F.1.Panel 2'!A2574,[4]Treasury!A:A,0))</f>
        <v>3</v>
      </c>
      <c r="E2574">
        <v>5.7540189355661298</v>
      </c>
    </row>
    <row r="2575" spans="1:5">
      <c r="A2575" s="7">
        <v>43215</v>
      </c>
      <c r="B2575">
        <f>INDEX('[4]Fed Funds rate'!B:B,MATCH('Figure 3.F.1.Panel 2'!A2575,'[4]Fed Funds rate'!A:A,0))</f>
        <v>1.7</v>
      </c>
      <c r="C2575">
        <v>-782.35</v>
      </c>
      <c r="D2575">
        <f>INDEX([4]Treasury!B:B,MATCH('Figure 3.F.1.Panel 2'!A2575,[4]Treasury!A:A,0))</f>
        <v>3.03</v>
      </c>
      <c r="E2575">
        <v>5.3067801707952604</v>
      </c>
    </row>
    <row r="2576" spans="1:5">
      <c r="A2576" s="7">
        <v>43216</v>
      </c>
      <c r="B2576">
        <f>INDEX('[4]Fed Funds rate'!B:B,MATCH('Figure 3.F.1.Panel 2'!A2576,'[4]Fed Funds rate'!A:A,0))</f>
        <v>1.7</v>
      </c>
      <c r="C2576">
        <v>-782.75</v>
      </c>
      <c r="D2576">
        <f>INDEX([4]Treasury!B:B,MATCH('Figure 3.F.1.Panel 2'!A2576,[4]Treasury!A:A,0))</f>
        <v>3</v>
      </c>
      <c r="E2576">
        <v>5.3392126872499803</v>
      </c>
    </row>
    <row r="2577" spans="1:5">
      <c r="A2577" s="7">
        <v>43217</v>
      </c>
      <c r="B2577">
        <f>INDEX('[4]Fed Funds rate'!B:B,MATCH('Figure 3.F.1.Panel 2'!A2577,'[4]Fed Funds rate'!A:A,0))</f>
        <v>1.7</v>
      </c>
      <c r="C2577">
        <v>-782.71</v>
      </c>
      <c r="D2577">
        <f>INDEX([4]Treasury!B:B,MATCH('Figure 3.F.1.Panel 2'!A2577,[4]Treasury!A:A,0))</f>
        <v>2.96</v>
      </c>
      <c r="E2577">
        <v>5.3154205882506096</v>
      </c>
    </row>
    <row r="2578" spans="1:5">
      <c r="A2578" s="7">
        <v>43220</v>
      </c>
      <c r="B2578">
        <f>INDEX('[4]Fed Funds rate'!B:B,MATCH('Figure 3.F.1.Panel 2'!A2578,'[4]Fed Funds rate'!A:A,0))</f>
        <v>1.69</v>
      </c>
      <c r="C2578">
        <v>-781.94</v>
      </c>
      <c r="D2578">
        <f>INDEX([4]Treasury!B:B,MATCH('Figure 3.F.1.Panel 2'!A2578,[4]Treasury!A:A,0))</f>
        <v>2.95</v>
      </c>
      <c r="E2578">
        <v>5.1983148816343601</v>
      </c>
    </row>
    <row r="2579" spans="1:5">
      <c r="A2579" s="7">
        <v>43221</v>
      </c>
      <c r="B2579">
        <f>INDEX('[4]Fed Funds rate'!B:B,MATCH('Figure 3.F.1.Panel 2'!A2579,'[4]Fed Funds rate'!A:A,0))</f>
        <v>1.7</v>
      </c>
      <c r="C2579">
        <v>-779.56</v>
      </c>
      <c r="D2579">
        <f>INDEX([4]Treasury!B:B,MATCH('Figure 3.F.1.Panel 2'!A2579,[4]Treasury!A:A,0))</f>
        <v>2.97</v>
      </c>
      <c r="E2579">
        <v>4.8747990690604803</v>
      </c>
    </row>
    <row r="2580" spans="1:5">
      <c r="A2580" s="7">
        <v>43222</v>
      </c>
      <c r="B2580">
        <f>INDEX('[4]Fed Funds rate'!B:B,MATCH('Figure 3.F.1.Panel 2'!A2580,'[4]Fed Funds rate'!A:A,0))</f>
        <v>1.7</v>
      </c>
      <c r="C2580">
        <v>-775.58</v>
      </c>
      <c r="D2580">
        <f>INDEX([4]Treasury!B:B,MATCH('Figure 3.F.1.Panel 2'!A2580,[4]Treasury!A:A,0))</f>
        <v>2.97</v>
      </c>
      <c r="E2580">
        <v>4.3442670949589202</v>
      </c>
    </row>
    <row r="2581" spans="1:5">
      <c r="A2581" s="7">
        <v>43223</v>
      </c>
      <c r="B2581">
        <f>INDEX('[4]Fed Funds rate'!B:B,MATCH('Figure 3.F.1.Panel 2'!A2581,'[4]Fed Funds rate'!A:A,0))</f>
        <v>1.7</v>
      </c>
      <c r="C2581">
        <v>-772.95</v>
      </c>
      <c r="D2581">
        <f>INDEX([4]Treasury!B:B,MATCH('Figure 3.F.1.Panel 2'!A2581,[4]Treasury!A:A,0))</f>
        <v>2.94</v>
      </c>
      <c r="E2581">
        <v>3.9859105990771</v>
      </c>
    </row>
    <row r="2582" spans="1:5">
      <c r="A2582" s="7">
        <v>43224</v>
      </c>
      <c r="B2582">
        <f>INDEX('[4]Fed Funds rate'!B:B,MATCH('Figure 3.F.1.Panel 2'!A2582,'[4]Fed Funds rate'!A:A,0))</f>
        <v>1.7</v>
      </c>
      <c r="C2582">
        <v>-772.69</v>
      </c>
      <c r="D2582">
        <f>INDEX([4]Treasury!B:B,MATCH('Figure 3.F.1.Panel 2'!A2582,[4]Treasury!A:A,0))</f>
        <v>2.95</v>
      </c>
      <c r="E2582">
        <v>3.9335890397335298</v>
      </c>
    </row>
    <row r="2583" spans="1:5">
      <c r="A2583" s="7">
        <v>43227</v>
      </c>
      <c r="B2583">
        <f>INDEX('[4]Fed Funds rate'!B:B,MATCH('Figure 3.F.1.Panel 2'!A2583,'[4]Fed Funds rate'!A:A,0))</f>
        <v>1.7</v>
      </c>
      <c r="C2583">
        <v>-771.97</v>
      </c>
      <c r="D2583">
        <f>INDEX([4]Treasury!B:B,MATCH('Figure 3.F.1.Panel 2'!A2583,[4]Treasury!A:A,0))</f>
        <v>2.95</v>
      </c>
      <c r="E2583">
        <v>3.82168674436195</v>
      </c>
    </row>
    <row r="2584" spans="1:5">
      <c r="A2584" s="7">
        <v>43228</v>
      </c>
      <c r="B2584">
        <f>INDEX('[4]Fed Funds rate'!B:B,MATCH('Figure 3.F.1.Panel 2'!A2584,'[4]Fed Funds rate'!A:A,0))</f>
        <v>1.7</v>
      </c>
      <c r="C2584">
        <v>-767.46</v>
      </c>
      <c r="D2584">
        <f>INDEX([4]Treasury!B:B,MATCH('Figure 3.F.1.Panel 2'!A2584,[4]Treasury!A:A,0))</f>
        <v>2.97</v>
      </c>
      <c r="E2584">
        <v>3.21707666931411</v>
      </c>
    </row>
    <row r="2585" spans="1:5">
      <c r="A2585" s="7">
        <v>43229</v>
      </c>
      <c r="B2585">
        <f>INDEX('[4]Fed Funds rate'!B:B,MATCH('Figure 3.F.1.Panel 2'!A2585,'[4]Fed Funds rate'!A:A,0))</f>
        <v>1.7</v>
      </c>
      <c r="C2585">
        <v>-765.93</v>
      </c>
      <c r="D2585">
        <f>INDEX([4]Treasury!B:B,MATCH('Figure 3.F.1.Panel 2'!A2585,[4]Treasury!A:A,0))</f>
        <v>3</v>
      </c>
      <c r="E2585">
        <v>2.9988421653364399</v>
      </c>
    </row>
    <row r="2586" spans="1:5">
      <c r="A2586" s="7">
        <v>43230</v>
      </c>
      <c r="B2586">
        <f>INDEX('[4]Fed Funds rate'!B:B,MATCH('Figure 3.F.1.Panel 2'!A2586,'[4]Fed Funds rate'!A:A,0))</f>
        <v>1.7</v>
      </c>
      <c r="C2586">
        <v>-773.32</v>
      </c>
      <c r="D2586">
        <f>INDEX([4]Treasury!B:B,MATCH('Figure 3.F.1.Panel 2'!A2586,[4]Treasury!A:A,0))</f>
        <v>2.97</v>
      </c>
      <c r="E2586">
        <v>3.9403814879150301</v>
      </c>
    </row>
    <row r="2587" spans="1:5">
      <c r="A2587" s="7">
        <v>43231</v>
      </c>
      <c r="B2587">
        <f>INDEX('[4]Fed Funds rate'!B:B,MATCH('Figure 3.F.1.Panel 2'!A2587,'[4]Fed Funds rate'!A:A,0))</f>
        <v>1.7</v>
      </c>
      <c r="C2587">
        <v>-775.58</v>
      </c>
      <c r="D2587">
        <f>INDEX([4]Treasury!B:B,MATCH('Figure 3.F.1.Panel 2'!A2587,[4]Treasury!A:A,0))</f>
        <v>2.97</v>
      </c>
      <c r="E2587">
        <v>4.2135263941894401</v>
      </c>
    </row>
    <row r="2588" spans="1:5">
      <c r="A2588" s="7">
        <v>43234</v>
      </c>
      <c r="B2588">
        <f>INDEX('[4]Fed Funds rate'!B:B,MATCH('Figure 3.F.1.Panel 2'!A2588,'[4]Fed Funds rate'!A:A,0))</f>
        <v>1.7</v>
      </c>
      <c r="C2588">
        <v>-775.27</v>
      </c>
      <c r="D2588">
        <f>INDEX([4]Treasury!B:B,MATCH('Figure 3.F.1.Panel 2'!A2588,[4]Treasury!A:A,0))</f>
        <v>3</v>
      </c>
      <c r="E2588">
        <v>4.1548736611724699</v>
      </c>
    </row>
    <row r="2589" spans="1:5">
      <c r="A2589" s="7">
        <v>43235</v>
      </c>
      <c r="B2589">
        <f>INDEX('[4]Fed Funds rate'!B:B,MATCH('Figure 3.F.1.Panel 2'!A2589,'[4]Fed Funds rate'!A:A,0))</f>
        <v>1.7</v>
      </c>
      <c r="C2589">
        <v>-770.3</v>
      </c>
      <c r="D2589">
        <f>INDEX([4]Treasury!B:B,MATCH('Figure 3.F.1.Panel 2'!A2589,[4]Treasury!A:A,0))</f>
        <v>3.08</v>
      </c>
      <c r="E2589">
        <v>3.4930690092429502</v>
      </c>
    </row>
    <row r="2590" spans="1:5">
      <c r="A2590" s="7">
        <v>43236</v>
      </c>
      <c r="B2590">
        <f>INDEX('[4]Fed Funds rate'!B:B,MATCH('Figure 3.F.1.Panel 2'!A2590,'[4]Fed Funds rate'!A:A,0))</f>
        <v>1.7</v>
      </c>
      <c r="C2590">
        <v>-771.37</v>
      </c>
      <c r="D2590">
        <f>INDEX([4]Treasury!B:B,MATCH('Figure 3.F.1.Panel 2'!A2590,[4]Treasury!A:A,0))</f>
        <v>3.09</v>
      </c>
      <c r="E2590">
        <v>3.61320617770297</v>
      </c>
    </row>
    <row r="2591" spans="1:5">
      <c r="A2591" s="7">
        <v>43237</v>
      </c>
      <c r="B2591">
        <f>INDEX('[4]Fed Funds rate'!B:B,MATCH('Figure 3.F.1.Panel 2'!A2591,'[4]Fed Funds rate'!A:A,0))</f>
        <v>1.7</v>
      </c>
      <c r="C2591">
        <v>-768.92</v>
      </c>
      <c r="D2591">
        <f>INDEX([4]Treasury!B:B,MATCH('Figure 3.F.1.Panel 2'!A2591,[4]Treasury!A:A,0))</f>
        <v>3.11</v>
      </c>
      <c r="E2591">
        <v>3.2764112780713499</v>
      </c>
    </row>
    <row r="2592" spans="1:5">
      <c r="A2592" s="7">
        <v>43238</v>
      </c>
      <c r="B2592">
        <f>INDEX('[4]Fed Funds rate'!B:B,MATCH('Figure 3.F.1.Panel 2'!A2592,'[4]Fed Funds rate'!A:A,0))</f>
        <v>1.7</v>
      </c>
      <c r="C2592">
        <v>-767.21</v>
      </c>
      <c r="D2592">
        <f>INDEX([4]Treasury!B:B,MATCH('Figure 3.F.1.Panel 2'!A2592,[4]Treasury!A:A,0))</f>
        <v>3.06</v>
      </c>
      <c r="E2592">
        <v>3.0351017048551499</v>
      </c>
    </row>
    <row r="2593" spans="1:5">
      <c r="A2593" s="7">
        <v>43241</v>
      </c>
      <c r="B2593">
        <f>INDEX('[4]Fed Funds rate'!B:B,MATCH('Figure 3.F.1.Panel 2'!A2593,'[4]Fed Funds rate'!A:A,0))</f>
        <v>1.7</v>
      </c>
      <c r="C2593">
        <v>-766.34</v>
      </c>
      <c r="D2593">
        <f>INDEX([4]Treasury!B:B,MATCH('Figure 3.F.1.Panel 2'!A2593,[4]Treasury!A:A,0))</f>
        <v>3.06</v>
      </c>
      <c r="E2593">
        <v>2.9029680349323099</v>
      </c>
    </row>
    <row r="2594" spans="1:5">
      <c r="A2594" s="7">
        <v>43242</v>
      </c>
      <c r="B2594">
        <f>INDEX('[4]Fed Funds rate'!B:B,MATCH('Figure 3.F.1.Panel 2'!A2594,'[4]Fed Funds rate'!A:A,0))</f>
        <v>1.7</v>
      </c>
      <c r="C2594">
        <v>-769.57</v>
      </c>
      <c r="D2594">
        <f>INDEX([4]Treasury!B:B,MATCH('Figure 3.F.1.Panel 2'!A2594,[4]Treasury!A:A,0))</f>
        <v>3.06</v>
      </c>
      <c r="E2594">
        <v>3.30489543081841</v>
      </c>
    </row>
    <row r="2595" spans="1:5">
      <c r="A2595" s="7">
        <v>43243</v>
      </c>
      <c r="B2595">
        <f>INDEX('[4]Fed Funds rate'!B:B,MATCH('Figure 3.F.1.Panel 2'!A2595,'[4]Fed Funds rate'!A:A,0))</f>
        <v>1.7</v>
      </c>
      <c r="C2595">
        <v>-772.66</v>
      </c>
      <c r="D2595">
        <f>INDEX([4]Treasury!B:B,MATCH('Figure 3.F.1.Panel 2'!A2595,[4]Treasury!A:A,0))</f>
        <v>3.01</v>
      </c>
      <c r="E2595">
        <v>3.6869442660822598</v>
      </c>
    </row>
    <row r="2596" spans="1:5">
      <c r="A2596" s="7">
        <v>43244</v>
      </c>
      <c r="B2596">
        <f>INDEX('[4]Fed Funds rate'!B:B,MATCH('Figure 3.F.1.Panel 2'!A2596,'[4]Fed Funds rate'!A:A,0))</f>
        <v>1.7</v>
      </c>
      <c r="C2596">
        <v>-775.63</v>
      </c>
      <c r="D2596">
        <f>INDEX([4]Treasury!B:B,MATCH('Figure 3.F.1.Panel 2'!A2596,[4]Treasury!A:A,0))</f>
        <v>2.98</v>
      </c>
      <c r="E2596">
        <v>4.0519242972927696</v>
      </c>
    </row>
    <row r="2597" spans="1:5">
      <c r="A2597" s="7">
        <v>43245</v>
      </c>
      <c r="B2597">
        <f>INDEX('[4]Fed Funds rate'!B:B,MATCH('Figure 3.F.1.Panel 2'!A2597,'[4]Fed Funds rate'!A:A,0))</f>
        <v>1.7</v>
      </c>
      <c r="C2597">
        <v>-777.58</v>
      </c>
      <c r="D2597">
        <f>INDEX([4]Treasury!B:B,MATCH('Figure 3.F.1.Panel 2'!A2597,[4]Treasury!A:A,0))</f>
        <v>2.93</v>
      </c>
      <c r="E2597">
        <v>4.2843484732811703</v>
      </c>
    </row>
    <row r="2598" spans="1:5">
      <c r="A2598" s="7">
        <v>43249</v>
      </c>
      <c r="B2598">
        <f>INDEX('[4]Fed Funds rate'!B:B,MATCH('Figure 3.F.1.Panel 2'!A2598,'[4]Fed Funds rate'!A:A,0))</f>
        <v>1.7</v>
      </c>
      <c r="C2598">
        <v>-777.56</v>
      </c>
      <c r="D2598">
        <f>INDEX([4]Treasury!B:B,MATCH('Figure 3.F.1.Panel 2'!A2598,[4]Treasury!A:A,0))</f>
        <v>2.77</v>
      </c>
      <c r="E2598">
        <v>4.26310814689975</v>
      </c>
    </row>
    <row r="2599" spans="1:5">
      <c r="A2599" s="7">
        <v>43250</v>
      </c>
      <c r="B2599">
        <f>INDEX('[4]Fed Funds rate'!B:B,MATCH('Figure 3.F.1.Panel 2'!A2599,'[4]Fed Funds rate'!A:A,0))</f>
        <v>1.7</v>
      </c>
      <c r="C2599">
        <v>-776.31</v>
      </c>
      <c r="D2599">
        <f>INDEX([4]Treasury!B:B,MATCH('Figure 3.F.1.Panel 2'!A2599,[4]Treasury!A:A,0))</f>
        <v>2.84</v>
      </c>
      <c r="E2599">
        <v>4.0835519243624896</v>
      </c>
    </row>
    <row r="2600" spans="1:5">
      <c r="A2600" s="7">
        <v>43251</v>
      </c>
      <c r="B2600">
        <f>INDEX('[4]Fed Funds rate'!B:B,MATCH('Figure 3.F.1.Panel 2'!A2600,'[4]Fed Funds rate'!A:A,0))</f>
        <v>1.7</v>
      </c>
      <c r="C2600">
        <v>-773.46</v>
      </c>
      <c r="D2600">
        <f>INDEX([4]Treasury!B:B,MATCH('Figure 3.F.1.Panel 2'!A2600,[4]Treasury!A:A,0))</f>
        <v>2.83</v>
      </c>
      <c r="E2600">
        <v>3.6970880727851601</v>
      </c>
    </row>
    <row r="2601" spans="1:5">
      <c r="A2601" s="7">
        <v>43252</v>
      </c>
      <c r="B2601">
        <f>INDEX('[4]Fed Funds rate'!B:B,MATCH('Figure 3.F.1.Panel 2'!A2601,'[4]Fed Funds rate'!A:A,0))</f>
        <v>1.7</v>
      </c>
      <c r="C2601">
        <v>-771.06</v>
      </c>
      <c r="D2601">
        <f>INDEX([4]Treasury!B:B,MATCH('Figure 3.F.1.Panel 2'!A2601,[4]Treasury!A:A,0))</f>
        <v>2.89</v>
      </c>
      <c r="E2601">
        <v>3.36764537624583</v>
      </c>
    </row>
    <row r="2602" spans="1:5">
      <c r="A2602" s="7">
        <v>43255</v>
      </c>
      <c r="B2602">
        <f>INDEX('[4]Fed Funds rate'!B:B,MATCH('Figure 3.F.1.Panel 2'!A2602,'[4]Fed Funds rate'!A:A,0))</f>
        <v>1.7</v>
      </c>
      <c r="C2602">
        <v>-772.42</v>
      </c>
      <c r="D2602">
        <f>INDEX([4]Treasury!B:B,MATCH('Figure 3.F.1.Panel 2'!A2602,[4]Treasury!A:A,0))</f>
        <v>2.94</v>
      </c>
      <c r="E2602">
        <v>3.5252049344393299</v>
      </c>
    </row>
    <row r="2603" spans="1:5">
      <c r="A2603" s="7">
        <v>43256</v>
      </c>
      <c r="B2603">
        <f>INDEX('[4]Fed Funds rate'!B:B,MATCH('Figure 3.F.1.Panel 2'!A2603,'[4]Fed Funds rate'!A:A,0))</f>
        <v>1.7</v>
      </c>
      <c r="C2603">
        <v>-772.29</v>
      </c>
      <c r="D2603">
        <f>INDEX([4]Treasury!B:B,MATCH('Figure 3.F.1.Panel 2'!A2603,[4]Treasury!A:A,0))</f>
        <v>2.92</v>
      </c>
      <c r="E2603">
        <v>3.4897082968172901</v>
      </c>
    </row>
    <row r="2604" spans="1:5">
      <c r="A2604" s="7">
        <v>43257</v>
      </c>
      <c r="B2604">
        <f>INDEX('[4]Fed Funds rate'!B:B,MATCH('Figure 3.F.1.Panel 2'!A2604,'[4]Fed Funds rate'!A:A,0))</f>
        <v>1.7</v>
      </c>
      <c r="C2604">
        <v>-770.2</v>
      </c>
      <c r="D2604">
        <f>INDEX([4]Treasury!B:B,MATCH('Figure 3.F.1.Panel 2'!A2604,[4]Treasury!A:A,0))</f>
        <v>2.97</v>
      </c>
      <c r="E2604">
        <v>3.2000533614717499</v>
      </c>
    </row>
    <row r="2605" spans="1:5">
      <c r="A2605" s="7">
        <v>43258</v>
      </c>
      <c r="B2605">
        <f>INDEX('[4]Fed Funds rate'!B:B,MATCH('Figure 3.F.1.Panel 2'!A2605,'[4]Fed Funds rate'!A:A,0))</f>
        <v>1.7</v>
      </c>
      <c r="C2605">
        <v>-769.84</v>
      </c>
      <c r="D2605">
        <f>INDEX([4]Treasury!B:B,MATCH('Figure 3.F.1.Panel 2'!A2605,[4]Treasury!A:A,0))</f>
        <v>2.93</v>
      </c>
      <c r="E2605">
        <v>3.1346376113818901</v>
      </c>
    </row>
    <row r="2606" spans="1:5">
      <c r="A2606" s="7">
        <v>43259</v>
      </c>
      <c r="B2606">
        <f>INDEX('[4]Fed Funds rate'!B:B,MATCH('Figure 3.F.1.Panel 2'!A2606,'[4]Fed Funds rate'!A:A,0))</f>
        <v>1.7</v>
      </c>
      <c r="C2606">
        <v>-769.13</v>
      </c>
      <c r="D2606">
        <f>INDEX([4]Treasury!B:B,MATCH('Figure 3.F.1.Panel 2'!A2606,[4]Treasury!A:A,0))</f>
        <v>2.93</v>
      </c>
      <c r="E2606">
        <v>3.0237050238596299</v>
      </c>
    </row>
    <row r="2607" spans="1:5">
      <c r="A2607" s="7">
        <v>43262</v>
      </c>
      <c r="B2607">
        <f>INDEX('[4]Fed Funds rate'!B:B,MATCH('Figure 3.F.1.Panel 2'!A2607,'[4]Fed Funds rate'!A:A,0))</f>
        <v>1.7</v>
      </c>
      <c r="C2607">
        <v>-767.12</v>
      </c>
      <c r="D2607">
        <f>INDEX([4]Treasury!B:B,MATCH('Figure 3.F.1.Panel 2'!A2607,[4]Treasury!A:A,0))</f>
        <v>2.96</v>
      </c>
      <c r="E2607">
        <v>2.7433662794898002</v>
      </c>
    </row>
    <row r="2608" spans="1:5">
      <c r="A2608" s="7">
        <v>43263</v>
      </c>
      <c r="B2608">
        <f>INDEX('[4]Fed Funds rate'!B:B,MATCH('Figure 3.F.1.Panel 2'!A2608,'[4]Fed Funds rate'!A:A,0))</f>
        <v>1.7</v>
      </c>
      <c r="C2608">
        <v>-765.18</v>
      </c>
      <c r="D2608">
        <f>INDEX([4]Treasury!B:B,MATCH('Figure 3.F.1.Panel 2'!A2608,[4]Treasury!A:A,0))</f>
        <v>2.96</v>
      </c>
      <c r="E2608">
        <v>2.47149022623364</v>
      </c>
    </row>
    <row r="2609" spans="1:5">
      <c r="A2609" s="7">
        <v>43264</v>
      </c>
      <c r="B2609">
        <f>INDEX('[4]Fed Funds rate'!B:B,MATCH('Figure 3.F.1.Panel 2'!A2609,'[4]Fed Funds rate'!A:A,0))</f>
        <v>1.7</v>
      </c>
      <c r="C2609">
        <v>-764.04</v>
      </c>
      <c r="D2609">
        <f>INDEX([4]Treasury!B:B,MATCH('Figure 3.F.1.Panel 2'!A2609,[4]Treasury!A:A,0))</f>
        <v>2.98</v>
      </c>
      <c r="E2609">
        <v>2.3037334257114699</v>
      </c>
    </row>
    <row r="2610" spans="1:5">
      <c r="A2610" s="7">
        <v>43265</v>
      </c>
      <c r="B2610">
        <f>INDEX('[4]Fed Funds rate'!B:B,MATCH('Figure 3.F.1.Panel 2'!A2610,'[4]Fed Funds rate'!A:A,0))</f>
        <v>1.9</v>
      </c>
      <c r="C2610">
        <v>-765.17</v>
      </c>
      <c r="D2610">
        <f>INDEX([4]Treasury!B:B,MATCH('Figure 3.F.1.Panel 2'!A2610,[4]Treasury!A:A,0))</f>
        <v>2.94</v>
      </c>
      <c r="E2610">
        <v>2.4328616641631702</v>
      </c>
    </row>
    <row r="2611" spans="1:5">
      <c r="A2611" s="7">
        <v>43266</v>
      </c>
      <c r="B2611">
        <f>INDEX('[4]Fed Funds rate'!B:B,MATCH('Figure 3.F.1.Panel 2'!A2611,'[4]Fed Funds rate'!A:A,0))</f>
        <v>1.9</v>
      </c>
      <c r="C2611">
        <v>-764.66</v>
      </c>
      <c r="D2611">
        <f>INDEX([4]Treasury!B:B,MATCH('Figure 3.F.1.Panel 2'!A2611,[4]Treasury!A:A,0))</f>
        <v>2.93</v>
      </c>
      <c r="E2611">
        <v>2.3475277101022098</v>
      </c>
    </row>
    <row r="2612" spans="1:5">
      <c r="A2612" s="7">
        <v>43269</v>
      </c>
      <c r="B2612">
        <f>INDEX('[4]Fed Funds rate'!B:B,MATCH('Figure 3.F.1.Panel 2'!A2612,'[4]Fed Funds rate'!A:A,0))</f>
        <v>1.9</v>
      </c>
      <c r="C2612">
        <v>-761.15</v>
      </c>
      <c r="D2612">
        <f>INDEX([4]Treasury!B:B,MATCH('Figure 3.F.1.Panel 2'!A2612,[4]Treasury!A:A,0))</f>
        <v>2.92</v>
      </c>
      <c r="E2612">
        <v>1.86878416416061</v>
      </c>
    </row>
    <row r="2613" spans="1:5">
      <c r="A2613" s="7">
        <v>43270</v>
      </c>
      <c r="B2613">
        <f>INDEX('[4]Fed Funds rate'!B:B,MATCH('Figure 3.F.1.Panel 2'!A2613,'[4]Fed Funds rate'!A:A,0))</f>
        <v>1.91</v>
      </c>
      <c r="C2613">
        <v>-758.55</v>
      </c>
      <c r="D2613">
        <f>INDEX([4]Treasury!B:B,MATCH('Figure 3.F.1.Panel 2'!A2613,[4]Treasury!A:A,0))</f>
        <v>2.89</v>
      </c>
      <c r="E2613">
        <v>1.50795243397738</v>
      </c>
    </row>
    <row r="2614" spans="1:5">
      <c r="A2614" s="7">
        <v>43271</v>
      </c>
      <c r="B2614">
        <f>INDEX('[4]Fed Funds rate'!B:B,MATCH('Figure 3.F.1.Panel 2'!A2614,'[4]Fed Funds rate'!A:A,0))</f>
        <v>1.92</v>
      </c>
      <c r="C2614">
        <v>-762.28</v>
      </c>
      <c r="D2614">
        <f>INDEX([4]Treasury!B:B,MATCH('Figure 3.F.1.Panel 2'!A2614,[4]Treasury!A:A,0))</f>
        <v>2.93</v>
      </c>
      <c r="E2614">
        <v>1.9798170798775301</v>
      </c>
    </row>
    <row r="2615" spans="1:5">
      <c r="A2615" s="7">
        <v>43272</v>
      </c>
      <c r="B2615">
        <f>INDEX('[4]Fed Funds rate'!B:B,MATCH('Figure 3.F.1.Panel 2'!A2615,'[4]Fed Funds rate'!A:A,0))</f>
        <v>1.92</v>
      </c>
      <c r="C2615">
        <v>-764.49</v>
      </c>
      <c r="D2615">
        <f>INDEX([4]Treasury!B:B,MATCH('Figure 3.F.1.Panel 2'!A2615,[4]Treasury!A:A,0))</f>
        <v>2.9</v>
      </c>
      <c r="E2615">
        <v>2.2506600150932101</v>
      </c>
    </row>
    <row r="2616" spans="1:5">
      <c r="A2616" s="7">
        <v>43273</v>
      </c>
      <c r="B2616">
        <f>INDEX('[4]Fed Funds rate'!B:B,MATCH('Figure 3.F.1.Panel 2'!A2616,'[4]Fed Funds rate'!A:A,0))</f>
        <v>1.92</v>
      </c>
      <c r="C2616">
        <v>-768.13</v>
      </c>
      <c r="D2616">
        <f>INDEX([4]Treasury!B:B,MATCH('Figure 3.F.1.Panel 2'!A2616,[4]Treasury!A:A,0))</f>
        <v>2.9</v>
      </c>
      <c r="E2616">
        <v>2.70700781194568</v>
      </c>
    </row>
    <row r="2617" spans="1:5">
      <c r="A2617" s="7">
        <v>43276</v>
      </c>
      <c r="B2617">
        <f>INDEX('[4]Fed Funds rate'!B:B,MATCH('Figure 3.F.1.Panel 2'!A2617,'[4]Fed Funds rate'!A:A,0))</f>
        <v>1.92</v>
      </c>
      <c r="C2617">
        <v>-766.46</v>
      </c>
      <c r="D2617">
        <f>INDEX([4]Treasury!B:B,MATCH('Figure 3.F.1.Panel 2'!A2617,[4]Treasury!A:A,0))</f>
        <v>2.87</v>
      </c>
      <c r="E2617">
        <v>2.4707039681206799</v>
      </c>
    </row>
    <row r="2618" spans="1:5">
      <c r="A2618" s="7">
        <v>43277</v>
      </c>
      <c r="B2618">
        <f>INDEX('[4]Fed Funds rate'!B:B,MATCH('Figure 3.F.1.Panel 2'!A2618,'[4]Fed Funds rate'!A:A,0))</f>
        <v>1.92</v>
      </c>
      <c r="C2618">
        <v>-765.3</v>
      </c>
      <c r="D2618">
        <f>INDEX([4]Treasury!B:B,MATCH('Figure 3.F.1.Panel 2'!A2618,[4]Treasury!A:A,0))</f>
        <v>2.88</v>
      </c>
      <c r="E2618">
        <v>2.3005887701616499</v>
      </c>
    </row>
    <row r="2619" spans="1:5">
      <c r="A2619" s="7">
        <v>43278</v>
      </c>
      <c r="B2619">
        <f>INDEX('[4]Fed Funds rate'!B:B,MATCH('Figure 3.F.1.Panel 2'!A2619,'[4]Fed Funds rate'!A:A,0))</f>
        <v>1.91</v>
      </c>
      <c r="C2619">
        <v>-765.24</v>
      </c>
      <c r="D2619">
        <f>INDEX([4]Treasury!B:B,MATCH('Figure 3.F.1.Panel 2'!A2619,[4]Treasury!A:A,0))</f>
        <v>2.83</v>
      </c>
      <c r="E2619">
        <v>2.2740936266413798</v>
      </c>
    </row>
    <row r="2620" spans="1:5">
      <c r="A2620" s="7">
        <v>43279</v>
      </c>
      <c r="B2620">
        <f>INDEX('[4]Fed Funds rate'!B:B,MATCH('Figure 3.F.1.Panel 2'!A2620,'[4]Fed Funds rate'!A:A,0))</f>
        <v>1.91</v>
      </c>
      <c r="C2620">
        <v>-765.33</v>
      </c>
      <c r="D2620">
        <f>INDEX([4]Treasury!B:B,MATCH('Figure 3.F.1.Panel 2'!A2620,[4]Treasury!A:A,0))</f>
        <v>2.84</v>
      </c>
      <c r="E2620">
        <v>2.2671998143300698</v>
      </c>
    </row>
    <row r="2621" spans="1:5">
      <c r="A2621" s="7">
        <v>43280</v>
      </c>
      <c r="B2621">
        <f>INDEX('[4]Fed Funds rate'!B:B,MATCH('Figure 3.F.1.Panel 2'!A2621,'[4]Fed Funds rate'!A:A,0))</f>
        <v>1.91</v>
      </c>
      <c r="C2621">
        <v>-765.69</v>
      </c>
      <c r="D2621">
        <f>INDEX([4]Treasury!B:B,MATCH('Figure 3.F.1.Panel 2'!A2621,[4]Treasury!A:A,0))</f>
        <v>2.85</v>
      </c>
      <c r="E2621">
        <v>2.2955737864050398</v>
      </c>
    </row>
    <row r="2622" spans="1:5">
      <c r="A2622" s="7">
        <v>43283</v>
      </c>
      <c r="B2622">
        <f>INDEX('[4]Fed Funds rate'!B:B,MATCH('Figure 3.F.1.Panel 2'!A2622,'[4]Fed Funds rate'!A:A,0))</f>
        <v>1.91</v>
      </c>
      <c r="C2622">
        <v>-764.81</v>
      </c>
      <c r="D2622">
        <f>INDEX([4]Treasury!B:B,MATCH('Figure 3.F.1.Panel 2'!A2622,[4]Treasury!A:A,0))</f>
        <v>2.87</v>
      </c>
      <c r="E2622">
        <v>2.1619258093516001</v>
      </c>
    </row>
    <row r="2623" spans="1:5">
      <c r="A2623" s="7">
        <v>43284</v>
      </c>
      <c r="B2623">
        <f>INDEX('[4]Fed Funds rate'!B:B,MATCH('Figure 3.F.1.Panel 2'!A2623,'[4]Fed Funds rate'!A:A,0))</f>
        <v>1.91</v>
      </c>
      <c r="C2623">
        <v>-768.01</v>
      </c>
      <c r="D2623">
        <f>INDEX([4]Treasury!B:B,MATCH('Figure 3.F.1.Panel 2'!A2623,[4]Treasury!A:A,0))</f>
        <v>2.83</v>
      </c>
      <c r="E2623">
        <v>2.5608052733115301</v>
      </c>
    </row>
    <row r="2624" spans="1:5">
      <c r="A2624" s="7">
        <v>43286</v>
      </c>
      <c r="B2624">
        <f>INDEX('[4]Fed Funds rate'!B:B,MATCH('Figure 3.F.1.Panel 2'!A2624,'[4]Fed Funds rate'!A:A,0))</f>
        <v>1.91</v>
      </c>
      <c r="C2624">
        <v>-771.5</v>
      </c>
      <c r="D2624">
        <f>INDEX([4]Treasury!B:B,MATCH('Figure 3.F.1.Panel 2'!A2624,[4]Treasury!A:A,0))</f>
        <v>2.84</v>
      </c>
      <c r="E2624">
        <v>2.9955454702217099</v>
      </c>
    </row>
    <row r="2625" spans="1:5">
      <c r="A2625" s="7">
        <v>43287</v>
      </c>
      <c r="B2625">
        <f>INDEX('[4]Fed Funds rate'!B:B,MATCH('Figure 3.F.1.Panel 2'!A2625,'[4]Fed Funds rate'!A:A,0))</f>
        <v>1.91</v>
      </c>
      <c r="C2625">
        <v>-775.3</v>
      </c>
      <c r="D2625">
        <f>INDEX([4]Treasury!B:B,MATCH('Figure 3.F.1.Panel 2'!A2625,[4]Treasury!A:A,0))</f>
        <v>2.82</v>
      </c>
      <c r="E2625">
        <v>3.4682324536226998</v>
      </c>
    </row>
    <row r="2626" spans="1:5">
      <c r="A2626" s="7">
        <v>43290</v>
      </c>
      <c r="B2626">
        <f>INDEX('[4]Fed Funds rate'!B:B,MATCH('Figure 3.F.1.Panel 2'!A2626,'[4]Fed Funds rate'!A:A,0))</f>
        <v>1.91</v>
      </c>
      <c r="C2626">
        <v>-778.43</v>
      </c>
      <c r="D2626">
        <f>INDEX([4]Treasury!B:B,MATCH('Figure 3.F.1.Panel 2'!A2626,[4]Treasury!A:A,0))</f>
        <v>2.86</v>
      </c>
      <c r="E2626">
        <v>3.8524840795981801</v>
      </c>
    </row>
    <row r="2627" spans="1:5">
      <c r="A2627" s="7">
        <v>43291</v>
      </c>
      <c r="B2627">
        <f>INDEX('[4]Fed Funds rate'!B:B,MATCH('Figure 3.F.1.Panel 2'!A2627,'[4]Fed Funds rate'!A:A,0))</f>
        <v>1.91</v>
      </c>
      <c r="C2627">
        <v>-778.07</v>
      </c>
      <c r="D2627">
        <f>INDEX([4]Treasury!B:B,MATCH('Figure 3.F.1.Panel 2'!A2627,[4]Treasury!A:A,0))</f>
        <v>2.87</v>
      </c>
      <c r="E2627">
        <v>3.7875767598300101</v>
      </c>
    </row>
    <row r="2628" spans="1:5">
      <c r="A2628" s="7">
        <v>43292</v>
      </c>
      <c r="B2628">
        <f>INDEX('[4]Fed Funds rate'!B:B,MATCH('Figure 3.F.1.Panel 2'!A2628,'[4]Fed Funds rate'!A:A,0))</f>
        <v>1.91</v>
      </c>
      <c r="C2628">
        <v>-776.53</v>
      </c>
      <c r="D2628">
        <f>INDEX([4]Treasury!B:B,MATCH('Figure 3.F.1.Panel 2'!A2628,[4]Treasury!A:A,0))</f>
        <v>2.85</v>
      </c>
      <c r="E2628">
        <v>3.5708059361483002</v>
      </c>
    </row>
    <row r="2629" spans="1:5">
      <c r="A2629" s="7">
        <v>43293</v>
      </c>
      <c r="B2629">
        <f>INDEX('[4]Fed Funds rate'!B:B,MATCH('Figure 3.F.1.Panel 2'!A2629,'[4]Fed Funds rate'!A:A,0))</f>
        <v>1.91</v>
      </c>
      <c r="C2629">
        <v>-777.6</v>
      </c>
      <c r="D2629">
        <f>INDEX([4]Treasury!B:B,MATCH('Figure 3.F.1.Panel 2'!A2629,[4]Treasury!A:A,0))</f>
        <v>2.85</v>
      </c>
      <c r="E2629">
        <v>3.68985515476276</v>
      </c>
    </row>
    <row r="2630" spans="1:5">
      <c r="A2630" s="7">
        <v>43294</v>
      </c>
      <c r="B2630">
        <f>INDEX('[4]Fed Funds rate'!B:B,MATCH('Figure 3.F.1.Panel 2'!A2630,'[4]Fed Funds rate'!A:A,0))</f>
        <v>1.91</v>
      </c>
      <c r="C2630">
        <v>-780.87</v>
      </c>
      <c r="D2630">
        <f>INDEX([4]Treasury!B:B,MATCH('Figure 3.F.1.Panel 2'!A2630,[4]Treasury!A:A,0))</f>
        <v>2.83</v>
      </c>
      <c r="E2630">
        <v>4.0908503238621199</v>
      </c>
    </row>
    <row r="2631" spans="1:5">
      <c r="A2631" s="7">
        <v>43297</v>
      </c>
      <c r="B2631">
        <f>INDEX('[4]Fed Funds rate'!B:B,MATCH('Figure 3.F.1.Panel 2'!A2631,'[4]Fed Funds rate'!A:A,0))</f>
        <v>1.91</v>
      </c>
      <c r="C2631">
        <v>-779.91</v>
      </c>
      <c r="D2631">
        <f>INDEX([4]Treasury!B:B,MATCH('Figure 3.F.1.Panel 2'!A2631,[4]Treasury!A:A,0))</f>
        <v>2.85</v>
      </c>
      <c r="E2631">
        <v>3.9491877379128901</v>
      </c>
    </row>
    <row r="2632" spans="1:5">
      <c r="A2632" s="7">
        <v>43298</v>
      </c>
      <c r="B2632">
        <f>INDEX('[4]Fed Funds rate'!B:B,MATCH('Figure 3.F.1.Panel 2'!A2632,'[4]Fed Funds rate'!A:A,0))</f>
        <v>1.91</v>
      </c>
      <c r="C2632">
        <v>-778.93</v>
      </c>
      <c r="D2632">
        <f>INDEX([4]Treasury!B:B,MATCH('Figure 3.F.1.Panel 2'!A2632,[4]Treasury!A:A,0))</f>
        <v>2.86</v>
      </c>
      <c r="E2632">
        <v>3.8048066786209298</v>
      </c>
    </row>
    <row r="2633" spans="1:5">
      <c r="A2633" s="7">
        <v>43299</v>
      </c>
      <c r="B2633">
        <f>INDEX('[4]Fed Funds rate'!B:B,MATCH('Figure 3.F.1.Panel 2'!A2633,'[4]Fed Funds rate'!A:A,0))</f>
        <v>1.91</v>
      </c>
      <c r="C2633">
        <v>-779.91</v>
      </c>
      <c r="D2633">
        <f>INDEX([4]Treasury!B:B,MATCH('Figure 3.F.1.Panel 2'!A2633,[4]Treasury!A:A,0))</f>
        <v>2.88</v>
      </c>
      <c r="E2633">
        <v>3.9118953261138301</v>
      </c>
    </row>
    <row r="2634" spans="1:5">
      <c r="A2634" s="7">
        <v>43300</v>
      </c>
      <c r="B2634">
        <f>INDEX('[4]Fed Funds rate'!B:B,MATCH('Figure 3.F.1.Panel 2'!A2634,'[4]Fed Funds rate'!A:A,0))</f>
        <v>1.91</v>
      </c>
      <c r="C2634">
        <v>-779.6</v>
      </c>
      <c r="D2634">
        <f>INDEX([4]Treasury!B:B,MATCH('Figure 3.F.1.Panel 2'!A2634,[4]Treasury!A:A,0))</f>
        <v>2.84</v>
      </c>
      <c r="E2634">
        <v>3.8534939910148198</v>
      </c>
    </row>
    <row r="2635" spans="1:5">
      <c r="A2635" s="7">
        <v>43301</v>
      </c>
      <c r="B2635">
        <f>INDEX('[4]Fed Funds rate'!B:B,MATCH('Figure 3.F.1.Panel 2'!A2635,'[4]Fed Funds rate'!A:A,0))</f>
        <v>1.91</v>
      </c>
      <c r="C2635">
        <v>-779.71</v>
      </c>
      <c r="D2635">
        <f>INDEX([4]Treasury!B:B,MATCH('Figure 3.F.1.Panel 2'!A2635,[4]Treasury!A:A,0))</f>
        <v>2.89</v>
      </c>
      <c r="E2635">
        <v>3.8489581701872999</v>
      </c>
    </row>
    <row r="2636" spans="1:5">
      <c r="A2636" s="7">
        <v>43304</v>
      </c>
      <c r="B2636">
        <f>INDEX('[4]Fed Funds rate'!B:B,MATCH('Figure 3.F.1.Panel 2'!A2636,'[4]Fed Funds rate'!A:A,0))</f>
        <v>1.91</v>
      </c>
      <c r="C2636">
        <v>-778.39</v>
      </c>
      <c r="D2636">
        <f>INDEX([4]Treasury!B:B,MATCH('Figure 3.F.1.Panel 2'!A2636,[4]Treasury!A:A,0))</f>
        <v>2.96</v>
      </c>
      <c r="E2636">
        <v>3.6608770009448701</v>
      </c>
    </row>
    <row r="2637" spans="1:5">
      <c r="A2637" s="7">
        <v>43305</v>
      </c>
      <c r="B2637">
        <f>INDEX('[4]Fed Funds rate'!B:B,MATCH('Figure 3.F.1.Panel 2'!A2637,'[4]Fed Funds rate'!A:A,0))</f>
        <v>1.91</v>
      </c>
      <c r="C2637">
        <v>-778.1</v>
      </c>
      <c r="D2637">
        <f>INDEX([4]Treasury!B:B,MATCH('Figure 3.F.1.Panel 2'!A2637,[4]Treasury!A:A,0))</f>
        <v>2.95</v>
      </c>
      <c r="E2637">
        <v>3.6049703084530602</v>
      </c>
    </row>
    <row r="2638" spans="1:5">
      <c r="A2638" s="7">
        <v>43306</v>
      </c>
      <c r="B2638">
        <f>INDEX('[4]Fed Funds rate'!B:B,MATCH('Figure 3.F.1.Panel 2'!A2638,'[4]Fed Funds rate'!A:A,0))</f>
        <v>1.91</v>
      </c>
      <c r="C2638">
        <v>-780.16</v>
      </c>
      <c r="D2638">
        <f>INDEX([4]Treasury!B:B,MATCH('Figure 3.F.1.Panel 2'!A2638,[4]Treasury!A:A,0))</f>
        <v>2.94</v>
      </c>
      <c r="E2638">
        <v>3.8507252000969099</v>
      </c>
    </row>
    <row r="2639" spans="1:5">
      <c r="A2639" s="7">
        <v>43307</v>
      </c>
      <c r="B2639">
        <f>INDEX('[4]Fed Funds rate'!B:B,MATCH('Figure 3.F.1.Panel 2'!A2639,'[4]Fed Funds rate'!A:A,0))</f>
        <v>1.91</v>
      </c>
      <c r="C2639">
        <v>-783.09</v>
      </c>
      <c r="D2639">
        <f>INDEX([4]Treasury!B:B,MATCH('Figure 3.F.1.Panel 2'!A2639,[4]Treasury!A:A,0))</f>
        <v>2.98</v>
      </c>
      <c r="E2639">
        <v>4.2069436056024099</v>
      </c>
    </row>
    <row r="2640" spans="1:5">
      <c r="A2640" s="7">
        <v>43308</v>
      </c>
      <c r="B2640">
        <f>INDEX('[4]Fed Funds rate'!B:B,MATCH('Figure 3.F.1.Panel 2'!A2640,'[4]Fed Funds rate'!A:A,0))</f>
        <v>1.91</v>
      </c>
      <c r="C2640">
        <v>-783.46</v>
      </c>
      <c r="D2640">
        <f>INDEX([4]Treasury!B:B,MATCH('Figure 3.F.1.Panel 2'!A2640,[4]Treasury!A:A,0))</f>
        <v>2.96</v>
      </c>
      <c r="E2640">
        <v>4.2355396965196999</v>
      </c>
    </row>
    <row r="2641" spans="1:5">
      <c r="A2641" s="7">
        <v>43311</v>
      </c>
      <c r="B2641">
        <f>INDEX('[4]Fed Funds rate'!B:B,MATCH('Figure 3.F.1.Panel 2'!A2641,'[4]Fed Funds rate'!A:A,0))</f>
        <v>1.91</v>
      </c>
      <c r="C2641">
        <v>-781.69</v>
      </c>
      <c r="D2641">
        <f>INDEX([4]Treasury!B:B,MATCH('Figure 3.F.1.Panel 2'!A2641,[4]Treasury!A:A,0))</f>
        <v>2.98</v>
      </c>
      <c r="E2641">
        <v>3.9907223551897402</v>
      </c>
    </row>
    <row r="2642" spans="1:5">
      <c r="A2642" s="7">
        <v>43312</v>
      </c>
      <c r="B2642">
        <f>INDEX('[4]Fed Funds rate'!B:B,MATCH('Figure 3.F.1.Panel 2'!A2642,'[4]Fed Funds rate'!A:A,0))</f>
        <v>1.91</v>
      </c>
      <c r="C2642">
        <v>-781.47</v>
      </c>
      <c r="D2642">
        <f>INDEX([4]Treasury!B:B,MATCH('Figure 3.F.1.Panel 2'!A2642,[4]Treasury!A:A,0))</f>
        <v>2.96</v>
      </c>
      <c r="E2642">
        <v>3.94393403447395</v>
      </c>
    </row>
    <row r="2643" spans="1:5">
      <c r="A2643" s="7">
        <v>43313</v>
      </c>
      <c r="B2643">
        <f>INDEX('[4]Fed Funds rate'!B:B,MATCH('Figure 3.F.1.Panel 2'!A2643,'[4]Fed Funds rate'!A:A,0))</f>
        <v>1.91</v>
      </c>
      <c r="C2643">
        <v>-778.47</v>
      </c>
      <c r="D2643">
        <f>INDEX([4]Treasury!B:B,MATCH('Figure 3.F.1.Panel 2'!A2643,[4]Treasury!A:A,0))</f>
        <v>3</v>
      </c>
      <c r="E2643">
        <v>3.5406638014043201</v>
      </c>
    </row>
    <row r="2644" spans="1:5">
      <c r="A2644" s="7">
        <v>43314</v>
      </c>
      <c r="B2644">
        <f>INDEX('[4]Fed Funds rate'!B:B,MATCH('Figure 3.F.1.Panel 2'!A2644,'[4]Fed Funds rate'!A:A,0))</f>
        <v>1.91</v>
      </c>
      <c r="C2644">
        <v>-777.49</v>
      </c>
      <c r="D2644">
        <f>INDEX([4]Treasury!B:B,MATCH('Figure 3.F.1.Panel 2'!A2644,[4]Treasury!A:A,0))</f>
        <v>2.98</v>
      </c>
      <c r="E2644">
        <v>3.39605758461652</v>
      </c>
    </row>
    <row r="2645" spans="1:5">
      <c r="A2645" s="7">
        <v>43315</v>
      </c>
      <c r="B2645">
        <f>INDEX('[4]Fed Funds rate'!B:B,MATCH('Figure 3.F.1.Panel 2'!A2645,'[4]Fed Funds rate'!A:A,0))</f>
        <v>1.91</v>
      </c>
      <c r="C2645">
        <v>-779.29</v>
      </c>
      <c r="D2645">
        <f>INDEX([4]Treasury!B:B,MATCH('Figure 3.F.1.Panel 2'!A2645,[4]Treasury!A:A,0))</f>
        <v>2.95</v>
      </c>
      <c r="E2645">
        <v>3.60866591228443</v>
      </c>
    </row>
    <row r="2646" spans="1:5">
      <c r="A2646" s="7">
        <v>43318</v>
      </c>
      <c r="B2646">
        <f>INDEX('[4]Fed Funds rate'!B:B,MATCH('Figure 3.F.1.Panel 2'!A2646,'[4]Fed Funds rate'!A:A,0))</f>
        <v>1.91</v>
      </c>
      <c r="C2646">
        <v>-778.42</v>
      </c>
      <c r="D2646">
        <f>INDEX([4]Treasury!B:B,MATCH('Figure 3.F.1.Panel 2'!A2646,[4]Treasury!A:A,0))</f>
        <v>2.94</v>
      </c>
      <c r="E2646">
        <v>3.47832577150688</v>
      </c>
    </row>
    <row r="2647" spans="1:5">
      <c r="A2647" s="7">
        <v>43319</v>
      </c>
      <c r="B2647">
        <f>INDEX('[4]Fed Funds rate'!B:B,MATCH('Figure 3.F.1.Panel 2'!A2647,'[4]Fed Funds rate'!A:A,0))</f>
        <v>1.91</v>
      </c>
      <c r="C2647">
        <v>-777.39</v>
      </c>
      <c r="D2647">
        <f>INDEX([4]Treasury!B:B,MATCH('Figure 3.F.1.Panel 2'!A2647,[4]Treasury!A:A,0))</f>
        <v>2.98</v>
      </c>
      <c r="E2647">
        <v>3.3272817727969302</v>
      </c>
    </row>
    <row r="2648" spans="1:5">
      <c r="A2648" s="7">
        <v>43320</v>
      </c>
      <c r="B2648">
        <f>INDEX('[4]Fed Funds rate'!B:B,MATCH('Figure 3.F.1.Panel 2'!A2648,'[4]Fed Funds rate'!A:A,0))</f>
        <v>1.91</v>
      </c>
      <c r="C2648">
        <v>-775.75</v>
      </c>
      <c r="D2648">
        <f>INDEX([4]Treasury!B:B,MATCH('Figure 3.F.1.Panel 2'!A2648,[4]Treasury!A:A,0))</f>
        <v>2.96</v>
      </c>
      <c r="E2648">
        <v>3.0974601732029798</v>
      </c>
    </row>
    <row r="2649" spans="1:5">
      <c r="A2649" s="7">
        <v>43321</v>
      </c>
      <c r="B2649">
        <f>INDEX('[4]Fed Funds rate'!B:B,MATCH('Figure 3.F.1.Panel 2'!A2649,'[4]Fed Funds rate'!A:A,0))</f>
        <v>1.91</v>
      </c>
      <c r="C2649">
        <v>-774.3</v>
      </c>
      <c r="D2649">
        <f>INDEX([4]Treasury!B:B,MATCH('Figure 3.F.1.Panel 2'!A2649,[4]Treasury!A:A,0))</f>
        <v>2.93</v>
      </c>
      <c r="E2649">
        <v>2.8917335692691402</v>
      </c>
    </row>
    <row r="2650" spans="1:5">
      <c r="A2650" s="7">
        <v>43322</v>
      </c>
      <c r="B2650">
        <f>INDEX('[4]Fed Funds rate'!B:B,MATCH('Figure 3.F.1.Panel 2'!A2650,'[4]Fed Funds rate'!A:A,0))</f>
        <v>1.91</v>
      </c>
      <c r="C2650">
        <v>-768.21</v>
      </c>
      <c r="D2650">
        <f>INDEX([4]Treasury!B:B,MATCH('Figure 3.F.1.Panel 2'!A2650,[4]Treasury!A:A,0))</f>
        <v>2.87</v>
      </c>
      <c r="E2650">
        <v>2.0834721740124</v>
      </c>
    </row>
    <row r="2651" spans="1:5">
      <c r="A2651" s="7">
        <v>43325</v>
      </c>
      <c r="B2651">
        <f>INDEX('[4]Fed Funds rate'!B:B,MATCH('Figure 3.F.1.Panel 2'!A2651,'[4]Fed Funds rate'!A:A,0))</f>
        <v>1.91</v>
      </c>
      <c r="C2651">
        <v>-760.72</v>
      </c>
      <c r="D2651">
        <f>INDEX([4]Treasury!B:B,MATCH('Figure 3.F.1.Panel 2'!A2651,[4]Treasury!A:A,0))</f>
        <v>2.88</v>
      </c>
      <c r="E2651">
        <v>1.0850596140578499</v>
      </c>
    </row>
    <row r="2652" spans="1:5">
      <c r="A2652" s="7">
        <v>43326</v>
      </c>
      <c r="B2652">
        <f>INDEX('[4]Fed Funds rate'!B:B,MATCH('Figure 3.F.1.Panel 2'!A2652,'[4]Fed Funds rate'!A:A,0))</f>
        <v>1.91</v>
      </c>
      <c r="C2652">
        <v>-765.79</v>
      </c>
      <c r="D2652">
        <f>INDEX([4]Treasury!B:B,MATCH('Figure 3.F.1.Panel 2'!A2652,[4]Treasury!A:A,0))</f>
        <v>2.89</v>
      </c>
      <c r="E2652">
        <v>1.7306884334230901</v>
      </c>
    </row>
    <row r="2653" spans="1:5">
      <c r="A2653" s="7">
        <v>43327</v>
      </c>
      <c r="B2653">
        <f>INDEX('[4]Fed Funds rate'!B:B,MATCH('Figure 3.F.1.Panel 2'!A2653,'[4]Fed Funds rate'!A:A,0))</f>
        <v>1.91</v>
      </c>
      <c r="C2653">
        <v>-765.71</v>
      </c>
      <c r="D2653">
        <f>INDEX([4]Treasury!B:B,MATCH('Figure 3.F.1.Panel 2'!A2653,[4]Treasury!A:A,0))</f>
        <v>2.86</v>
      </c>
      <c r="E2653">
        <v>1.70160785654627</v>
      </c>
    </row>
    <row r="2654" spans="1:5">
      <c r="A2654" s="7">
        <v>43328</v>
      </c>
      <c r="B2654">
        <f>INDEX('[4]Fed Funds rate'!B:B,MATCH('Figure 3.F.1.Panel 2'!A2654,'[4]Fed Funds rate'!A:A,0))</f>
        <v>1.92</v>
      </c>
      <c r="C2654">
        <v>-768.35</v>
      </c>
      <c r="D2654">
        <f>INDEX([4]Treasury!B:B,MATCH('Figure 3.F.1.Panel 2'!A2654,[4]Treasury!A:A,0))</f>
        <v>2.87</v>
      </c>
      <c r="E2654">
        <v>2.0271602319025899</v>
      </c>
    </row>
    <row r="2655" spans="1:5">
      <c r="A2655" s="7">
        <v>43329</v>
      </c>
      <c r="B2655">
        <f>INDEX('[4]Fed Funds rate'!B:B,MATCH('Figure 3.F.1.Panel 2'!A2655,'[4]Fed Funds rate'!A:A,0))</f>
        <v>1.92</v>
      </c>
      <c r="C2655">
        <v>-768.93</v>
      </c>
      <c r="D2655">
        <f>INDEX([4]Treasury!B:B,MATCH('Figure 3.F.1.Panel 2'!A2655,[4]Treasury!A:A,0))</f>
        <v>2.87</v>
      </c>
      <c r="E2655">
        <v>2.0839861360639098</v>
      </c>
    </row>
    <row r="2656" spans="1:5">
      <c r="A2656" s="7">
        <v>43332</v>
      </c>
      <c r="B2656">
        <f>INDEX('[4]Fed Funds rate'!B:B,MATCH('Figure 3.F.1.Panel 2'!A2656,'[4]Fed Funds rate'!A:A,0))</f>
        <v>1.92</v>
      </c>
      <c r="C2656">
        <v>-769.23</v>
      </c>
      <c r="D2656">
        <f>INDEX([4]Treasury!B:B,MATCH('Figure 3.F.1.Panel 2'!A2656,[4]Treasury!A:A,0))</f>
        <v>2.82</v>
      </c>
      <c r="E2656">
        <v>2.1043623563762099</v>
      </c>
    </row>
    <row r="2657" spans="1:5">
      <c r="A2657" s="7">
        <v>43333</v>
      </c>
      <c r="B2657">
        <f>INDEX('[4]Fed Funds rate'!B:B,MATCH('Figure 3.F.1.Panel 2'!A2657,'[4]Fed Funds rate'!A:A,0))</f>
        <v>1.92</v>
      </c>
      <c r="C2657">
        <v>-770.21</v>
      </c>
      <c r="D2657">
        <f>INDEX([4]Treasury!B:B,MATCH('Figure 3.F.1.Panel 2'!A2657,[4]Treasury!A:A,0))</f>
        <v>2.85</v>
      </c>
      <c r="E2657">
        <v>2.21305059812709</v>
      </c>
    </row>
    <row r="2658" spans="1:5">
      <c r="A2658" s="7">
        <v>43334</v>
      </c>
      <c r="B2658">
        <f>INDEX('[4]Fed Funds rate'!B:B,MATCH('Figure 3.F.1.Panel 2'!A2658,'[4]Fed Funds rate'!A:A,0))</f>
        <v>1.92</v>
      </c>
      <c r="C2658">
        <v>-773.03</v>
      </c>
      <c r="D2658">
        <f>INDEX([4]Treasury!B:B,MATCH('Figure 3.F.1.Panel 2'!A2658,[4]Treasury!A:A,0))</f>
        <v>2.82</v>
      </c>
      <c r="E2658">
        <v>2.5598856953024498</v>
      </c>
    </row>
    <row r="2659" spans="1:5">
      <c r="A2659" s="7">
        <v>43335</v>
      </c>
      <c r="B2659">
        <f>INDEX('[4]Fed Funds rate'!B:B,MATCH('Figure 3.F.1.Panel 2'!A2659,'[4]Fed Funds rate'!A:A,0))</f>
        <v>1.92</v>
      </c>
      <c r="C2659">
        <v>-772.82</v>
      </c>
      <c r="D2659">
        <f>INDEX([4]Treasury!B:B,MATCH('Figure 3.F.1.Panel 2'!A2659,[4]Treasury!A:A,0))</f>
        <v>2.82</v>
      </c>
      <c r="E2659">
        <v>2.5140866255275101</v>
      </c>
    </row>
    <row r="2660" spans="1:5">
      <c r="A2660" s="7">
        <v>43336</v>
      </c>
      <c r="B2660">
        <f>INDEX('[4]Fed Funds rate'!B:B,MATCH('Figure 3.F.1.Panel 2'!A2660,'[4]Fed Funds rate'!A:A,0))</f>
        <v>1.92</v>
      </c>
      <c r="C2660">
        <v>-771.72</v>
      </c>
      <c r="D2660">
        <f>INDEX([4]Treasury!B:B,MATCH('Figure 3.F.1.Panel 2'!A2660,[4]Treasury!A:A,0))</f>
        <v>2.82</v>
      </c>
      <c r="E2660">
        <v>2.35302044391858</v>
      </c>
    </row>
    <row r="2661" spans="1:5">
      <c r="A2661" s="7">
        <v>43339</v>
      </c>
      <c r="B2661">
        <f>INDEX('[4]Fed Funds rate'!B:B,MATCH('Figure 3.F.1.Panel 2'!A2661,'[4]Fed Funds rate'!A:A,0))</f>
        <v>1.92</v>
      </c>
      <c r="C2661">
        <v>-772.33</v>
      </c>
      <c r="D2661">
        <f>INDEX([4]Treasury!B:B,MATCH('Figure 3.F.1.Panel 2'!A2661,[4]Treasury!A:A,0))</f>
        <v>2.85</v>
      </c>
      <c r="E2661">
        <v>2.41340513021771</v>
      </c>
    </row>
    <row r="2662" spans="1:5">
      <c r="A2662" s="7">
        <v>43340</v>
      </c>
      <c r="B2662">
        <f>INDEX('[4]Fed Funds rate'!B:B,MATCH('Figure 3.F.1.Panel 2'!A2662,'[4]Fed Funds rate'!A:A,0))</f>
        <v>1.92</v>
      </c>
      <c r="C2662">
        <v>-772.44</v>
      </c>
      <c r="D2662">
        <f>INDEX([4]Treasury!B:B,MATCH('Figure 3.F.1.Panel 2'!A2662,[4]Treasury!A:A,0))</f>
        <v>2.88</v>
      </c>
      <c r="E2662">
        <v>2.4090190529789202</v>
      </c>
    </row>
    <row r="2663" spans="1:5">
      <c r="A2663" s="7">
        <v>43341</v>
      </c>
      <c r="B2663">
        <f>INDEX('[4]Fed Funds rate'!B:B,MATCH('Figure 3.F.1.Panel 2'!A2663,'[4]Fed Funds rate'!A:A,0))</f>
        <v>1.92</v>
      </c>
      <c r="C2663">
        <v>-770.11</v>
      </c>
      <c r="D2663">
        <f>INDEX([4]Treasury!B:B,MATCH('Figure 3.F.1.Panel 2'!A2663,[4]Treasury!A:A,0))</f>
        <v>2.89</v>
      </c>
      <c r="E2663">
        <v>2.0882945901580499</v>
      </c>
    </row>
    <row r="2664" spans="1:5">
      <c r="A2664" s="7">
        <v>43342</v>
      </c>
      <c r="B2664">
        <f>INDEX('[4]Fed Funds rate'!B:B,MATCH('Figure 3.F.1.Panel 2'!A2664,'[4]Fed Funds rate'!A:A,0))</f>
        <v>1.92</v>
      </c>
      <c r="C2664">
        <v>-768.21</v>
      </c>
      <c r="D2664">
        <f>INDEX([4]Treasury!B:B,MATCH('Figure 3.F.1.Panel 2'!A2664,[4]Treasury!A:A,0))</f>
        <v>2.86</v>
      </c>
      <c r="E2664">
        <v>1.8226453050832501</v>
      </c>
    </row>
    <row r="2665" spans="1:5">
      <c r="A2665" s="7">
        <v>43343</v>
      </c>
      <c r="B2665">
        <f>INDEX('[4]Fed Funds rate'!B:B,MATCH('Figure 3.F.1.Panel 2'!A2665,'[4]Fed Funds rate'!A:A,0))</f>
        <v>1.91</v>
      </c>
      <c r="C2665">
        <v>-766.45</v>
      </c>
      <c r="D2665">
        <f>INDEX([4]Treasury!B:B,MATCH('Figure 3.F.1.Panel 2'!A2665,[4]Treasury!A:A,0))</f>
        <v>2.86</v>
      </c>
      <c r="E2665">
        <v>1.5746526285073501</v>
      </c>
    </row>
    <row r="2666" spans="1:5">
      <c r="A2666" s="7">
        <v>43347</v>
      </c>
      <c r="B2666">
        <f>INDEX('[4]Fed Funds rate'!B:B,MATCH('Figure 3.F.1.Panel 2'!A2666,'[4]Fed Funds rate'!A:A,0))</f>
        <v>1.92</v>
      </c>
      <c r="C2666">
        <v>-760.78</v>
      </c>
      <c r="D2666">
        <f>INDEX([4]Treasury!B:B,MATCH('Figure 3.F.1.Panel 2'!A2666,[4]Treasury!A:A,0))</f>
        <v>2.9</v>
      </c>
      <c r="E2666">
        <v>0.81350325565654202</v>
      </c>
    </row>
    <row r="2667" spans="1:5">
      <c r="A2667" s="7">
        <v>43348</v>
      </c>
      <c r="B2667">
        <f>INDEX('[4]Fed Funds rate'!B:B,MATCH('Figure 3.F.1.Panel 2'!A2667,'[4]Fed Funds rate'!A:A,0))</f>
        <v>1.92</v>
      </c>
      <c r="C2667">
        <v>-761.47</v>
      </c>
      <c r="D2667">
        <f>INDEX([4]Treasury!B:B,MATCH('Figure 3.F.1.Panel 2'!A2667,[4]Treasury!A:A,0))</f>
        <v>2.9</v>
      </c>
      <c r="E2667">
        <v>0.88553397545422197</v>
      </c>
    </row>
    <row r="2668" spans="1:5">
      <c r="A2668" s="7">
        <v>43349</v>
      </c>
      <c r="B2668">
        <f>INDEX('[4]Fed Funds rate'!B:B,MATCH('Figure 3.F.1.Panel 2'!A2668,'[4]Fed Funds rate'!A:A,0))</f>
        <v>1.92</v>
      </c>
      <c r="C2668">
        <v>-764.87</v>
      </c>
      <c r="D2668">
        <f>INDEX([4]Treasury!B:B,MATCH('Figure 3.F.1.Panel 2'!A2668,[4]Treasury!A:A,0))</f>
        <v>2.88</v>
      </c>
      <c r="E2668">
        <v>1.31242094225774</v>
      </c>
    </row>
    <row r="2669" spans="1:5">
      <c r="A2669" s="7">
        <v>43350</v>
      </c>
      <c r="B2669">
        <f>INDEX('[4]Fed Funds rate'!B:B,MATCH('Figure 3.F.1.Panel 2'!A2669,'[4]Fed Funds rate'!A:A,0))</f>
        <v>1.92</v>
      </c>
      <c r="C2669">
        <v>-764.24</v>
      </c>
      <c r="D2669">
        <f>INDEX([4]Treasury!B:B,MATCH('Figure 3.F.1.Panel 2'!A2669,[4]Treasury!A:A,0))</f>
        <v>2.94</v>
      </c>
      <c r="E2669">
        <v>1.21139674052233</v>
      </c>
    </row>
    <row r="2670" spans="1:5">
      <c r="A2670" s="7">
        <v>43353</v>
      </c>
      <c r="B2670">
        <f>INDEX('[4]Fed Funds rate'!B:B,MATCH('Figure 3.F.1.Panel 2'!A2670,'[4]Fed Funds rate'!A:A,0))</f>
        <v>1.92</v>
      </c>
      <c r="C2670">
        <v>-762.2</v>
      </c>
      <c r="D2670">
        <f>INDEX([4]Treasury!B:B,MATCH('Figure 3.F.1.Panel 2'!A2670,[4]Treasury!A:A,0))</f>
        <v>2.94</v>
      </c>
      <c r="E2670">
        <v>0.92548528602026103</v>
      </c>
    </row>
    <row r="2671" spans="1:5">
      <c r="A2671" s="7">
        <v>43354</v>
      </c>
      <c r="B2671">
        <f>INDEX('[4]Fed Funds rate'!B:B,MATCH('Figure 3.F.1.Panel 2'!A2671,'[4]Fed Funds rate'!A:A,0))</f>
        <v>1.92</v>
      </c>
      <c r="C2671">
        <v>-760.55</v>
      </c>
      <c r="D2671">
        <f>INDEX([4]Treasury!B:B,MATCH('Figure 3.F.1.Panel 2'!A2671,[4]Treasury!A:A,0))</f>
        <v>2.98</v>
      </c>
      <c r="E2671">
        <v>0.69014993626171806</v>
      </c>
    </row>
    <row r="2672" spans="1:5">
      <c r="A2672" s="7">
        <v>43355</v>
      </c>
      <c r="B2672">
        <f>INDEX('[4]Fed Funds rate'!B:B,MATCH('Figure 3.F.1.Panel 2'!A2672,'[4]Fed Funds rate'!A:A,0))</f>
        <v>1.92</v>
      </c>
      <c r="C2672">
        <v>-763.41</v>
      </c>
      <c r="D2672">
        <f>INDEX([4]Treasury!B:B,MATCH('Figure 3.F.1.Panel 2'!A2672,[4]Treasury!A:A,0))</f>
        <v>2.97</v>
      </c>
      <c r="E2672">
        <v>1.0468668511564301</v>
      </c>
    </row>
    <row r="2673" spans="1:5">
      <c r="A2673" s="7">
        <v>43356</v>
      </c>
      <c r="B2673">
        <f>INDEX('[4]Fed Funds rate'!B:B,MATCH('Figure 3.F.1.Panel 2'!A2673,'[4]Fed Funds rate'!A:A,0))</f>
        <v>1.92</v>
      </c>
      <c r="C2673">
        <v>-768.25</v>
      </c>
      <c r="D2673">
        <f>INDEX([4]Treasury!B:B,MATCH('Figure 3.F.1.Panel 2'!A2673,[4]Treasury!A:A,0))</f>
        <v>2.97</v>
      </c>
      <c r="E2673">
        <v>1.66024215940672</v>
      </c>
    </row>
    <row r="2674" spans="1:5">
      <c r="A2674" s="7">
        <v>43357</v>
      </c>
      <c r="B2674">
        <f>INDEX('[4]Fed Funds rate'!B:B,MATCH('Figure 3.F.1.Panel 2'!A2674,'[4]Fed Funds rate'!A:A,0))</f>
        <v>1.92</v>
      </c>
      <c r="C2674">
        <v>-770.14</v>
      </c>
      <c r="D2674">
        <f>INDEX([4]Treasury!B:B,MATCH('Figure 3.F.1.Panel 2'!A2674,[4]Treasury!A:A,0))</f>
        <v>2.99</v>
      </c>
      <c r="E2674">
        <v>1.8873334873991301</v>
      </c>
    </row>
    <row r="2675" spans="1:5">
      <c r="A2675" s="7">
        <v>43360</v>
      </c>
      <c r="B2675">
        <f>INDEX('[4]Fed Funds rate'!B:B,MATCH('Figure 3.F.1.Panel 2'!A2675,'[4]Fed Funds rate'!A:A,0))</f>
        <v>1.92</v>
      </c>
      <c r="C2675">
        <v>-768.71</v>
      </c>
      <c r="D2675">
        <f>INDEX([4]Treasury!B:B,MATCH('Figure 3.F.1.Panel 2'!A2675,[4]Treasury!A:A,0))</f>
        <v>2.99</v>
      </c>
      <c r="E2675">
        <v>1.6828607600790499</v>
      </c>
    </row>
    <row r="2676" spans="1:5">
      <c r="A2676" s="7">
        <v>43361</v>
      </c>
      <c r="B2676">
        <f>INDEX('[4]Fed Funds rate'!B:B,MATCH('Figure 3.F.1.Panel 2'!A2676,'[4]Fed Funds rate'!A:A,0))</f>
        <v>1.92</v>
      </c>
      <c r="C2676">
        <v>-767.75</v>
      </c>
      <c r="D2676">
        <f>INDEX([4]Treasury!B:B,MATCH('Figure 3.F.1.Panel 2'!A2676,[4]Treasury!A:A,0))</f>
        <v>3.05</v>
      </c>
      <c r="E2676">
        <v>1.53927918495344</v>
      </c>
    </row>
    <row r="2677" spans="1:5">
      <c r="A2677" s="7">
        <v>43362</v>
      </c>
      <c r="B2677">
        <f>INDEX('[4]Fed Funds rate'!B:B,MATCH('Figure 3.F.1.Panel 2'!A2677,'[4]Fed Funds rate'!A:A,0))</f>
        <v>1.92</v>
      </c>
      <c r="C2677">
        <v>-768.59</v>
      </c>
      <c r="D2677">
        <f>INDEX([4]Treasury!B:B,MATCH('Figure 3.F.1.Panel 2'!A2677,[4]Treasury!A:A,0))</f>
        <v>3.08</v>
      </c>
      <c r="E2677">
        <v>1.63001162690034</v>
      </c>
    </row>
    <row r="2678" spans="1:5">
      <c r="A2678" s="7">
        <v>43363</v>
      </c>
      <c r="B2678">
        <f>INDEX('[4]Fed Funds rate'!B:B,MATCH('Figure 3.F.1.Panel 2'!A2678,'[4]Fed Funds rate'!A:A,0))</f>
        <v>1.92</v>
      </c>
      <c r="C2678">
        <v>-772.09</v>
      </c>
      <c r="D2678">
        <f>INDEX([4]Treasury!B:B,MATCH('Figure 3.F.1.Panel 2'!A2678,[4]Treasury!A:A,0))</f>
        <v>3.07</v>
      </c>
      <c r="E2678">
        <v>2.06573949808182</v>
      </c>
    </row>
    <row r="2679" spans="1:5">
      <c r="A2679" s="7">
        <v>43364</v>
      </c>
      <c r="B2679">
        <f>INDEX('[4]Fed Funds rate'!B:B,MATCH('Figure 3.F.1.Panel 2'!A2679,'[4]Fed Funds rate'!A:A,0))</f>
        <v>1.92</v>
      </c>
      <c r="C2679">
        <v>-774.08</v>
      </c>
      <c r="D2679">
        <f>INDEX([4]Treasury!B:B,MATCH('Figure 3.F.1.Panel 2'!A2679,[4]Treasury!A:A,0))</f>
        <v>3.07</v>
      </c>
      <c r="E2679">
        <v>2.3045327592527598</v>
      </c>
    </row>
    <row r="2680" spans="1:5">
      <c r="A2680" s="7">
        <v>43367</v>
      </c>
      <c r="B2680">
        <f>INDEX('[4]Fed Funds rate'!B:B,MATCH('Figure 3.F.1.Panel 2'!A2680,'[4]Fed Funds rate'!A:A,0))</f>
        <v>1.93</v>
      </c>
      <c r="C2680">
        <v>-774.15</v>
      </c>
      <c r="D2680">
        <f>INDEX([4]Treasury!B:B,MATCH('Figure 3.F.1.Panel 2'!A2680,[4]Treasury!A:A,0))</f>
        <v>3.08</v>
      </c>
      <c r="E2680">
        <v>2.2949588343593601</v>
      </c>
    </row>
    <row r="2681" spans="1:5">
      <c r="A2681" s="7">
        <v>43368</v>
      </c>
      <c r="B2681">
        <f>INDEX('[4]Fed Funds rate'!B:B,MATCH('Figure 3.F.1.Panel 2'!A2681,'[4]Fed Funds rate'!A:A,0))</f>
        <v>1.93</v>
      </c>
      <c r="C2681">
        <v>-774.07</v>
      </c>
      <c r="D2681">
        <f>INDEX([4]Treasury!B:B,MATCH('Figure 3.F.1.Panel 2'!A2681,[4]Treasury!A:A,0))</f>
        <v>3.1</v>
      </c>
      <c r="E2681">
        <v>2.2660084943451002</v>
      </c>
    </row>
    <row r="2682" spans="1:5">
      <c r="A2682" s="7">
        <v>43369</v>
      </c>
      <c r="B2682">
        <f>INDEX('[4]Fed Funds rate'!B:B,MATCH('Figure 3.F.1.Panel 2'!A2682,'[4]Fed Funds rate'!A:A,0))</f>
        <v>1.93</v>
      </c>
      <c r="C2682">
        <v>-776.09</v>
      </c>
      <c r="D2682">
        <f>INDEX([4]Treasury!B:B,MATCH('Figure 3.F.1.Panel 2'!A2682,[4]Treasury!A:A,0))</f>
        <v>3.06</v>
      </c>
      <c r="E2682">
        <v>2.5080116264928098</v>
      </c>
    </row>
    <row r="2683" spans="1:5">
      <c r="A2683" s="7">
        <v>43370</v>
      </c>
      <c r="B2683">
        <f>INDEX('[4]Fed Funds rate'!B:B,MATCH('Figure 3.F.1.Panel 2'!A2683,'[4]Fed Funds rate'!A:A,0))</f>
        <v>2.1800000000000002</v>
      </c>
      <c r="C2683">
        <v>-780.01</v>
      </c>
      <c r="D2683">
        <f>INDEX([4]Treasury!B:B,MATCH('Figure 3.F.1.Panel 2'!A2683,[4]Treasury!A:A,0))</f>
        <v>3.06</v>
      </c>
      <c r="E2683">
        <v>2.9932216968074901</v>
      </c>
    </row>
    <row r="2684" spans="1:5">
      <c r="A2684" s="7">
        <v>43371</v>
      </c>
      <c r="B2684">
        <f>INDEX('[4]Fed Funds rate'!B:B,MATCH('Figure 3.F.1.Panel 2'!A2684,'[4]Fed Funds rate'!A:A,0))</f>
        <v>2.1800000000000002</v>
      </c>
      <c r="C2684">
        <v>-780</v>
      </c>
      <c r="D2684">
        <f>INDEX([4]Treasury!B:B,MATCH('Figure 3.F.1.Panel 2'!A2684,[4]Treasury!A:A,0))</f>
        <v>3.05</v>
      </c>
      <c r="E2684">
        <v>2.9733256132450299</v>
      </c>
    </row>
    <row r="2685" spans="1:5">
      <c r="A2685" s="7">
        <v>43374</v>
      </c>
      <c r="B2685">
        <f>INDEX('[4]Fed Funds rate'!B:B,MATCH('Figure 3.F.1.Panel 2'!A2685,'[4]Fed Funds rate'!A:A,0))</f>
        <v>2.1800000000000002</v>
      </c>
      <c r="C2685">
        <v>-778.67</v>
      </c>
      <c r="D2685">
        <f>INDEX([4]Treasury!B:B,MATCH('Figure 3.F.1.Panel 2'!A2685,[4]Treasury!A:A,0))</f>
        <v>3.09</v>
      </c>
      <c r="E2685">
        <v>2.78405383000131</v>
      </c>
    </row>
    <row r="2686" spans="1:5">
      <c r="A2686" s="7">
        <v>43375</v>
      </c>
      <c r="B2686">
        <f>INDEX('[4]Fed Funds rate'!B:B,MATCH('Figure 3.F.1.Panel 2'!A2686,'[4]Fed Funds rate'!A:A,0))</f>
        <v>2.1800000000000002</v>
      </c>
      <c r="C2686">
        <v>-778.09</v>
      </c>
      <c r="D2686">
        <f>INDEX([4]Treasury!B:B,MATCH('Figure 3.F.1.Panel 2'!A2686,[4]Treasury!A:A,0))</f>
        <v>3.05</v>
      </c>
      <c r="E2686">
        <v>2.6909272847719801</v>
      </c>
    </row>
    <row r="2687" spans="1:5">
      <c r="A2687" s="7">
        <v>43376</v>
      </c>
      <c r="B2687">
        <f>INDEX('[4]Fed Funds rate'!B:B,MATCH('Figure 3.F.1.Panel 2'!A2687,'[4]Fed Funds rate'!A:A,0))</f>
        <v>2.1800000000000002</v>
      </c>
      <c r="C2687">
        <v>-777.15</v>
      </c>
      <c r="D2687">
        <f>INDEX([4]Treasury!B:B,MATCH('Figure 3.F.1.Panel 2'!A2687,[4]Treasury!A:A,0))</f>
        <v>3.15</v>
      </c>
      <c r="E2687">
        <v>2.5514334130676799</v>
      </c>
    </row>
    <row r="2688" spans="1:5">
      <c r="A2688" s="7">
        <v>43377</v>
      </c>
      <c r="B2688">
        <f>INDEX('[4]Fed Funds rate'!B:B,MATCH('Figure 3.F.1.Panel 2'!A2688,'[4]Fed Funds rate'!A:A,0))</f>
        <v>2.1800000000000002</v>
      </c>
      <c r="C2688">
        <v>-771.11</v>
      </c>
      <c r="D2688">
        <f>INDEX([4]Treasury!B:B,MATCH('Figure 3.F.1.Panel 2'!A2688,[4]Treasury!A:A,0))</f>
        <v>3.19</v>
      </c>
      <c r="E2688">
        <v>1.7525871672941</v>
      </c>
    </row>
    <row r="2689" spans="1:5">
      <c r="A2689" s="7">
        <v>43378</v>
      </c>
      <c r="B2689">
        <f>INDEX('[4]Fed Funds rate'!B:B,MATCH('Figure 3.F.1.Panel 2'!A2689,'[4]Fed Funds rate'!A:A,0))</f>
        <v>2.1800000000000002</v>
      </c>
      <c r="C2689">
        <v>-769.08</v>
      </c>
      <c r="D2689">
        <f>INDEX([4]Treasury!B:B,MATCH('Figure 3.F.1.Panel 2'!A2689,[4]Treasury!A:A,0))</f>
        <v>3.23</v>
      </c>
      <c r="E2689">
        <v>1.4703722116229301</v>
      </c>
    </row>
    <row r="2690" spans="1:5">
      <c r="A2690" s="7">
        <v>43382</v>
      </c>
      <c r="B2690">
        <f>INDEX('[4]Fed Funds rate'!B:B,MATCH('Figure 3.F.1.Panel 2'!A2690,'[4]Fed Funds rate'!A:A,0))</f>
        <v>2.1800000000000002</v>
      </c>
      <c r="C2690">
        <v>-768.58</v>
      </c>
      <c r="D2690">
        <f>INDEX([4]Treasury!B:B,MATCH('Figure 3.F.1.Panel 2'!A2690,[4]Treasury!A:A,0))</f>
        <v>3.21</v>
      </c>
      <c r="E2690">
        <v>1.3867279794955001</v>
      </c>
    </row>
    <row r="2691" spans="1:5">
      <c r="A2691" s="7">
        <v>43383</v>
      </c>
      <c r="B2691">
        <f>INDEX('[4]Fed Funds rate'!B:B,MATCH('Figure 3.F.1.Panel 2'!A2691,'[4]Fed Funds rate'!A:A,0))</f>
        <v>2.1800000000000002</v>
      </c>
      <c r="C2691">
        <v>-767.69</v>
      </c>
      <c r="D2691">
        <f>INDEX([4]Treasury!B:B,MATCH('Figure 3.F.1.Panel 2'!A2691,[4]Treasury!A:A,0))</f>
        <v>3.22</v>
      </c>
      <c r="E2691">
        <v>1.25225318403215</v>
      </c>
    </row>
    <row r="2692" spans="1:5">
      <c r="A2692" s="7">
        <v>43384</v>
      </c>
      <c r="B2692">
        <f>INDEX('[4]Fed Funds rate'!B:B,MATCH('Figure 3.F.1.Panel 2'!A2692,'[4]Fed Funds rate'!A:A,0))</f>
        <v>2.1800000000000002</v>
      </c>
      <c r="C2692">
        <v>-767.66</v>
      </c>
      <c r="D2692">
        <f>INDEX([4]Treasury!B:B,MATCH('Figure 3.F.1.Panel 2'!A2692,[4]Treasury!A:A,0))</f>
        <v>3.14</v>
      </c>
      <c r="E2692">
        <v>1.2297361616862099</v>
      </c>
    </row>
    <row r="2693" spans="1:5">
      <c r="A2693" s="7">
        <v>43385</v>
      </c>
      <c r="B2693">
        <f>INDEX('[4]Fed Funds rate'!B:B,MATCH('Figure 3.F.1.Panel 2'!A2693,'[4]Fed Funds rate'!A:A,0))</f>
        <v>2.1800000000000002</v>
      </c>
      <c r="C2693">
        <v>-769.74</v>
      </c>
      <c r="D2693">
        <f>INDEX([4]Treasury!B:B,MATCH('Figure 3.F.1.Panel 2'!A2693,[4]Treasury!A:A,0))</f>
        <v>3.15</v>
      </c>
      <c r="E2693">
        <v>1.48171452680981</v>
      </c>
    </row>
    <row r="2694" spans="1:5">
      <c r="A2694" s="7">
        <v>43388</v>
      </c>
      <c r="B2694">
        <f>INDEX('[4]Fed Funds rate'!B:B,MATCH('Figure 3.F.1.Panel 2'!A2694,'[4]Fed Funds rate'!A:A,0))</f>
        <v>2.1800000000000002</v>
      </c>
      <c r="C2694">
        <v>-770.29</v>
      </c>
      <c r="D2694">
        <f>INDEX([4]Treasury!B:B,MATCH('Figure 3.F.1.Panel 2'!A2694,[4]Treasury!A:A,0))</f>
        <v>3.16</v>
      </c>
      <c r="E2694">
        <v>1.5345338185303401</v>
      </c>
    </row>
    <row r="2695" spans="1:5">
      <c r="A2695" s="7">
        <v>43389</v>
      </c>
      <c r="B2695">
        <f>INDEX('[4]Fed Funds rate'!B:B,MATCH('Figure 3.F.1.Panel 2'!A2695,'[4]Fed Funds rate'!A:A,0))</f>
        <v>2.1800000000000002</v>
      </c>
      <c r="C2695">
        <v>-771.45</v>
      </c>
      <c r="D2695">
        <f>INDEX([4]Treasury!B:B,MATCH('Figure 3.F.1.Panel 2'!A2695,[4]Treasury!A:A,0))</f>
        <v>3.16</v>
      </c>
      <c r="E2695">
        <v>1.66640589734663</v>
      </c>
    </row>
    <row r="2696" spans="1:5">
      <c r="A2696" s="7">
        <v>43390</v>
      </c>
      <c r="B2696">
        <f>INDEX('[4]Fed Funds rate'!B:B,MATCH('Figure 3.F.1.Panel 2'!A2696,'[4]Fed Funds rate'!A:A,0))</f>
        <v>2.19</v>
      </c>
      <c r="C2696">
        <v>-772.17</v>
      </c>
      <c r="D2696">
        <f>INDEX([4]Treasury!B:B,MATCH('Figure 3.F.1.Panel 2'!A2696,[4]Treasury!A:A,0))</f>
        <v>3.19</v>
      </c>
      <c r="E2696">
        <v>1.7410864468311</v>
      </c>
    </row>
    <row r="2697" spans="1:5">
      <c r="A2697" s="7">
        <v>43391</v>
      </c>
      <c r="B2697">
        <f>INDEX('[4]Fed Funds rate'!B:B,MATCH('Figure 3.F.1.Panel 2'!A2697,'[4]Fed Funds rate'!A:A,0))</f>
        <v>2.19</v>
      </c>
      <c r="C2697">
        <v>-769.76</v>
      </c>
      <c r="D2697">
        <f>INDEX([4]Treasury!B:B,MATCH('Figure 3.F.1.Panel 2'!A2697,[4]Treasury!A:A,0))</f>
        <v>3.17</v>
      </c>
      <c r="E2697">
        <v>1.4098848855527399</v>
      </c>
    </row>
    <row r="2698" spans="1:5">
      <c r="A2698" s="7">
        <v>43392</v>
      </c>
      <c r="B2698">
        <f>INDEX('[4]Fed Funds rate'!B:B,MATCH('Figure 3.F.1.Panel 2'!A2698,'[4]Fed Funds rate'!A:A,0))</f>
        <v>2.19</v>
      </c>
      <c r="C2698">
        <v>-767.91</v>
      </c>
      <c r="D2698">
        <f>INDEX([4]Treasury!B:B,MATCH('Figure 3.F.1.Panel 2'!A2698,[4]Treasury!A:A,0))</f>
        <v>3.2</v>
      </c>
      <c r="E2698">
        <v>1.1506555279964901</v>
      </c>
    </row>
    <row r="2699" spans="1:5">
      <c r="A2699" s="7">
        <v>43395</v>
      </c>
      <c r="B2699">
        <f>INDEX('[4]Fed Funds rate'!B:B,MATCH('Figure 3.F.1.Panel 2'!A2699,'[4]Fed Funds rate'!A:A,0))</f>
        <v>2.19</v>
      </c>
      <c r="C2699">
        <v>-766.9</v>
      </c>
      <c r="D2699">
        <f>INDEX([4]Treasury!B:B,MATCH('Figure 3.F.1.Panel 2'!A2699,[4]Treasury!A:A,0))</f>
        <v>3.2</v>
      </c>
      <c r="E2699">
        <v>1.0004382984049001</v>
      </c>
    </row>
    <row r="2700" spans="1:5">
      <c r="A2700" s="7">
        <v>43396</v>
      </c>
      <c r="B2700">
        <f>INDEX('[4]Fed Funds rate'!B:B,MATCH('Figure 3.F.1.Panel 2'!A2700,'[4]Fed Funds rate'!A:A,0))</f>
        <v>2.2000000000000002</v>
      </c>
      <c r="C2700">
        <v>-766.36</v>
      </c>
      <c r="D2700">
        <f>INDEX([4]Treasury!B:B,MATCH('Figure 3.F.1.Panel 2'!A2700,[4]Treasury!A:A,0))</f>
        <v>3.17</v>
      </c>
      <c r="E2700">
        <v>0.91139592708486805</v>
      </c>
    </row>
    <row r="2701" spans="1:5">
      <c r="A2701" s="7">
        <v>43397</v>
      </c>
      <c r="B2701">
        <f>INDEX('[4]Fed Funds rate'!B:B,MATCH('Figure 3.F.1.Panel 2'!A2701,'[4]Fed Funds rate'!A:A,0))</f>
        <v>2.2000000000000002</v>
      </c>
      <c r="C2701">
        <v>-765.88</v>
      </c>
      <c r="D2701">
        <f>INDEX([4]Treasury!B:B,MATCH('Figure 3.F.1.Panel 2'!A2701,[4]Treasury!A:A,0))</f>
        <v>3.1</v>
      </c>
      <c r="E2701">
        <v>0.83013894905718599</v>
      </c>
    </row>
    <row r="2702" spans="1:5">
      <c r="A2702" s="7">
        <v>43398</v>
      </c>
      <c r="B2702">
        <f>INDEX('[4]Fed Funds rate'!B:B,MATCH('Figure 3.F.1.Panel 2'!A2702,'[4]Fed Funds rate'!A:A,0))</f>
        <v>2.2000000000000002</v>
      </c>
      <c r="C2702">
        <v>-765.97</v>
      </c>
      <c r="D2702">
        <f>INDEX([4]Treasury!B:B,MATCH('Figure 3.F.1.Panel 2'!A2702,[4]Treasury!A:A,0))</f>
        <v>3.14</v>
      </c>
      <c r="E2702">
        <v>0.82328645203654105</v>
      </c>
    </row>
    <row r="2703" spans="1:5">
      <c r="A2703" s="7">
        <v>43399</v>
      </c>
      <c r="B2703">
        <f>INDEX('[4]Fed Funds rate'!B:B,MATCH('Figure 3.F.1.Panel 2'!A2703,'[4]Fed Funds rate'!A:A,0))</f>
        <v>2.2000000000000002</v>
      </c>
      <c r="C2703">
        <v>-766.67</v>
      </c>
      <c r="D2703">
        <f>INDEX([4]Treasury!B:B,MATCH('Figure 3.F.1.Panel 2'!A2703,[4]Treasury!A:A,0))</f>
        <v>3.08</v>
      </c>
      <c r="E2703">
        <v>0.89602972616967203</v>
      </c>
    </row>
    <row r="2704" spans="1:5">
      <c r="A2704" s="7">
        <v>43402</v>
      </c>
      <c r="B2704">
        <f>INDEX('[4]Fed Funds rate'!B:B,MATCH('Figure 3.F.1.Panel 2'!A2704,'[4]Fed Funds rate'!A:A,0))</f>
        <v>2.2000000000000002</v>
      </c>
      <c r="C2704">
        <v>-764.6</v>
      </c>
      <c r="D2704">
        <f>INDEX([4]Treasury!B:B,MATCH('Figure 3.F.1.Panel 2'!A2704,[4]Treasury!A:A,0))</f>
        <v>3.08</v>
      </c>
      <c r="E2704">
        <v>0.60706397197407103</v>
      </c>
    </row>
    <row r="2705" spans="1:5">
      <c r="A2705" s="7">
        <v>43403</v>
      </c>
      <c r="B2705">
        <f>INDEX('[4]Fed Funds rate'!B:B,MATCH('Figure 3.F.1.Panel 2'!A2705,'[4]Fed Funds rate'!A:A,0))</f>
        <v>2.2000000000000002</v>
      </c>
      <c r="C2705">
        <v>-763.33</v>
      </c>
      <c r="D2705">
        <f>INDEX([4]Treasury!B:B,MATCH('Figure 3.F.1.Panel 2'!A2705,[4]Treasury!A:A,0))</f>
        <v>3.12</v>
      </c>
      <c r="E2705">
        <v>0.42222478773169297</v>
      </c>
    </row>
    <row r="2706" spans="1:5">
      <c r="A2706" s="7">
        <v>43404</v>
      </c>
      <c r="B2706">
        <f>INDEX('[4]Fed Funds rate'!B:B,MATCH('Figure 3.F.1.Panel 2'!A2706,'[4]Fed Funds rate'!A:A,0))</f>
        <v>2.2000000000000002</v>
      </c>
      <c r="C2706">
        <v>-762.6</v>
      </c>
      <c r="D2706">
        <f>INDEX([4]Treasury!B:B,MATCH('Figure 3.F.1.Panel 2'!A2706,[4]Treasury!A:A,0))</f>
        <v>3.15</v>
      </c>
      <c r="E2706">
        <v>0.307944870064147</v>
      </c>
    </row>
    <row r="2707" spans="1:5">
      <c r="A2707" s="7">
        <v>43405</v>
      </c>
      <c r="B2707">
        <f>INDEX('[4]Fed Funds rate'!B:B,MATCH('Figure 3.F.1.Panel 2'!A2707,'[4]Fed Funds rate'!A:A,0))</f>
        <v>2.2000000000000002</v>
      </c>
      <c r="C2707">
        <v>-764.27</v>
      </c>
      <c r="D2707">
        <f>INDEX([4]Treasury!B:B,MATCH('Figure 3.F.1.Panel 2'!A2707,[4]Treasury!A:A,0))</f>
        <v>3.14</v>
      </c>
      <c r="E2707">
        <v>0.50809317047765001</v>
      </c>
    </row>
    <row r="2708" spans="1:5">
      <c r="A2708" s="7">
        <v>43406</v>
      </c>
      <c r="B2708">
        <f>INDEX('[4]Fed Funds rate'!B:B,MATCH('Figure 3.F.1.Panel 2'!A2708,'[4]Fed Funds rate'!A:A,0))</f>
        <v>2.19</v>
      </c>
      <c r="C2708">
        <v>-765.36</v>
      </c>
      <c r="D2708">
        <f>INDEX([4]Treasury!B:B,MATCH('Figure 3.F.1.Panel 2'!A2708,[4]Treasury!A:A,0))</f>
        <v>3.22</v>
      </c>
      <c r="E2708">
        <v>0.63201198413298698</v>
      </c>
    </row>
    <row r="2709" spans="1:5">
      <c r="A2709" s="7">
        <v>43409</v>
      </c>
      <c r="B2709">
        <f>INDEX('[4]Fed Funds rate'!B:B,MATCH('Figure 3.F.1.Panel 2'!A2709,'[4]Fed Funds rate'!A:A,0))</f>
        <v>2.2000000000000002</v>
      </c>
      <c r="C2709">
        <v>-765.88</v>
      </c>
      <c r="D2709">
        <f>INDEX([4]Treasury!B:B,MATCH('Figure 3.F.1.Panel 2'!A2709,[4]Treasury!A:A,0))</f>
        <v>3.2</v>
      </c>
      <c r="E2709">
        <v>0.68133207060281997</v>
      </c>
    </row>
    <row r="2710" spans="1:5">
      <c r="A2710" s="7">
        <v>43410</v>
      </c>
      <c r="B2710">
        <f>INDEX('[4]Fed Funds rate'!B:B,MATCH('Figure 3.F.1.Panel 2'!A2710,'[4]Fed Funds rate'!A:A,0))</f>
        <v>2.2000000000000002</v>
      </c>
      <c r="C2710">
        <v>-766.09</v>
      </c>
      <c r="D2710">
        <f>INDEX([4]Treasury!B:B,MATCH('Figure 3.F.1.Panel 2'!A2710,[4]Treasury!A:A,0))</f>
        <v>3.22</v>
      </c>
      <c r="E2710">
        <v>0.69014963260701701</v>
      </c>
    </row>
    <row r="2711" spans="1:5">
      <c r="A2711" s="7">
        <v>43411</v>
      </c>
      <c r="B2711">
        <f>INDEX('[4]Fed Funds rate'!B:B,MATCH('Figure 3.F.1.Panel 2'!A2711,'[4]Fed Funds rate'!A:A,0))</f>
        <v>2.2000000000000002</v>
      </c>
      <c r="C2711">
        <v>-767.34</v>
      </c>
      <c r="D2711">
        <f>INDEX([4]Treasury!B:B,MATCH('Figure 3.F.1.Panel 2'!A2711,[4]Treasury!A:A,0))</f>
        <v>3.22</v>
      </c>
      <c r="E2711">
        <v>0.83458535825843605</v>
      </c>
    </row>
    <row r="2712" spans="1:5">
      <c r="A2712" s="7">
        <v>43412</v>
      </c>
      <c r="B2712">
        <f>INDEX('[4]Fed Funds rate'!B:B,MATCH('Figure 3.F.1.Panel 2'!A2712,'[4]Fed Funds rate'!A:A,0))</f>
        <v>2.2000000000000002</v>
      </c>
      <c r="C2712">
        <v>-765.63</v>
      </c>
      <c r="D2712">
        <f>INDEX([4]Treasury!B:B,MATCH('Figure 3.F.1.Panel 2'!A2712,[4]Treasury!A:A,0))</f>
        <v>3.24</v>
      </c>
      <c r="E2712">
        <v>0.59289202056197599</v>
      </c>
    </row>
    <row r="2713" spans="1:5">
      <c r="A2713" s="7">
        <v>43413</v>
      </c>
      <c r="B2713">
        <f>INDEX('[4]Fed Funds rate'!B:B,MATCH('Figure 3.F.1.Panel 2'!A2713,'[4]Fed Funds rate'!A:A,0))</f>
        <v>2.19</v>
      </c>
      <c r="C2713">
        <v>-764.8</v>
      </c>
      <c r="D2713">
        <f>INDEX([4]Treasury!B:B,MATCH('Figure 3.F.1.Panel 2'!A2713,[4]Treasury!A:A,0))</f>
        <v>3.19</v>
      </c>
      <c r="E2713">
        <v>0.46582946656371799</v>
      </c>
    </row>
    <row r="2714" spans="1:5">
      <c r="A2714" s="7">
        <v>43417</v>
      </c>
      <c r="B2714">
        <f>INDEX('[4]Fed Funds rate'!B:B,MATCH('Figure 3.F.1.Panel 2'!A2714,'[4]Fed Funds rate'!A:A,0))</f>
        <v>2.2000000000000002</v>
      </c>
      <c r="C2714">
        <v>-762.01</v>
      </c>
      <c r="D2714">
        <f>INDEX([4]Treasury!B:B,MATCH('Figure 3.F.1.Panel 2'!A2714,[4]Treasury!A:A,0))</f>
        <v>3.14</v>
      </c>
      <c r="E2714">
        <v>8.1765500674578107E-2</v>
      </c>
    </row>
    <row r="2715" spans="1:5">
      <c r="A2715" s="7">
        <v>43418</v>
      </c>
      <c r="B2715">
        <f>INDEX('[4]Fed Funds rate'!B:B,MATCH('Figure 3.F.1.Panel 2'!A2715,'[4]Fed Funds rate'!A:A,0))</f>
        <v>2.2000000000000002</v>
      </c>
      <c r="C2715">
        <v>-761.18</v>
      </c>
      <c r="D2715">
        <f>INDEX([4]Treasury!B:B,MATCH('Figure 3.F.1.Panel 2'!A2715,[4]Treasury!A:A,0))</f>
        <v>3.12</v>
      </c>
      <c r="E2715">
        <v>-4.5811399393755801E-2</v>
      </c>
    </row>
    <row r="2716" spans="1:5">
      <c r="A2716" s="7">
        <v>43419</v>
      </c>
      <c r="B2716">
        <f>INDEX('[4]Fed Funds rate'!B:B,MATCH('Figure 3.F.1.Panel 2'!A2716,'[4]Fed Funds rate'!A:A,0))</f>
        <v>2.2000000000000002</v>
      </c>
      <c r="C2716">
        <v>-760.38</v>
      </c>
      <c r="D2716">
        <f>INDEX([4]Treasury!B:B,MATCH('Figure 3.F.1.Panel 2'!A2716,[4]Treasury!A:A,0))</f>
        <v>3.11</v>
      </c>
      <c r="E2716">
        <v>-0.16956111936804</v>
      </c>
    </row>
    <row r="2717" spans="1:5">
      <c r="A2717" s="7">
        <v>43420</v>
      </c>
      <c r="B2717">
        <f>INDEX('[4]Fed Funds rate'!B:B,MATCH('Figure 3.F.1.Panel 2'!A2717,'[4]Fed Funds rate'!A:A,0))</f>
        <v>2.2000000000000002</v>
      </c>
      <c r="C2717">
        <v>-761</v>
      </c>
      <c r="D2717">
        <f>INDEX([4]Treasury!B:B,MATCH('Figure 3.F.1.Panel 2'!A2717,[4]Treasury!A:A,0))</f>
        <v>3.08</v>
      </c>
      <c r="E2717">
        <v>-0.106650034092808</v>
      </c>
    </row>
    <row r="2718" spans="1:5">
      <c r="A2718" s="7">
        <v>43423</v>
      </c>
      <c r="B2718">
        <f>INDEX('[4]Fed Funds rate'!B:B,MATCH('Figure 3.F.1.Panel 2'!A2718,'[4]Fed Funds rate'!A:A,0))</f>
        <v>2.2000000000000002</v>
      </c>
      <c r="C2718">
        <v>-760.11</v>
      </c>
      <c r="D2718">
        <f>INDEX([4]Treasury!B:B,MATCH('Figure 3.F.1.Panel 2'!A2718,[4]Treasury!A:A,0))</f>
        <v>3.06</v>
      </c>
      <c r="E2718">
        <v>-0.242263118181995</v>
      </c>
    </row>
    <row r="2719" spans="1:5">
      <c r="A2719" s="7">
        <v>43424</v>
      </c>
      <c r="B2719">
        <f>INDEX('[4]Fed Funds rate'!B:B,MATCH('Figure 3.F.1.Panel 2'!A2719,'[4]Fed Funds rate'!A:A,0))</f>
        <v>2.2000000000000002</v>
      </c>
      <c r="C2719">
        <v>-754.99</v>
      </c>
      <c r="D2719">
        <f>INDEX([4]Treasury!B:B,MATCH('Figure 3.F.1.Panel 2'!A2719,[4]Treasury!A:A,0))</f>
        <v>3.06</v>
      </c>
      <c r="E2719">
        <v>-0.93672132756648796</v>
      </c>
    </row>
    <row r="2720" spans="1:5">
      <c r="A2720" s="7">
        <v>43425</v>
      </c>
      <c r="B2720">
        <f>INDEX('[4]Fed Funds rate'!B:B,MATCH('Figure 3.F.1.Panel 2'!A2720,'[4]Fed Funds rate'!A:A,0))</f>
        <v>2.2000000000000002</v>
      </c>
      <c r="C2720">
        <v>-756.09</v>
      </c>
      <c r="D2720">
        <f>INDEX([4]Treasury!B:B,MATCH('Figure 3.F.1.Panel 2'!A2720,[4]Treasury!A:A,0))</f>
        <v>3.06</v>
      </c>
      <c r="E2720">
        <v>-0.80972212116057496</v>
      </c>
    </row>
    <row r="2721" spans="1:5">
      <c r="A2721" s="7">
        <v>43427</v>
      </c>
      <c r="B2721">
        <f>INDEX('[4]Fed Funds rate'!B:B,MATCH('Figure 3.F.1.Panel 2'!A2721,'[4]Fed Funds rate'!A:A,0))</f>
        <v>2.2000000000000002</v>
      </c>
      <c r="C2721">
        <v>-755.94</v>
      </c>
      <c r="D2721">
        <f>INDEX([4]Treasury!B:B,MATCH('Figure 3.F.1.Panel 2'!A2721,[4]Treasury!A:A,0))</f>
        <v>3.05</v>
      </c>
      <c r="E2721">
        <v>-0.84815444456933098</v>
      </c>
    </row>
    <row r="2722" spans="1:5">
      <c r="A2722" s="7">
        <v>43430</v>
      </c>
      <c r="B2722">
        <f>INDEX('[4]Fed Funds rate'!B:B,MATCH('Figure 3.F.1.Panel 2'!A2722,'[4]Fed Funds rate'!A:A,0))</f>
        <v>2.2000000000000002</v>
      </c>
      <c r="C2722">
        <v>-754.16</v>
      </c>
      <c r="D2722">
        <f>INDEX([4]Treasury!B:B,MATCH('Figure 3.F.1.Panel 2'!A2722,[4]Treasury!A:A,0))</f>
        <v>3.07</v>
      </c>
      <c r="E2722">
        <v>-1.10249137342714</v>
      </c>
    </row>
    <row r="2723" spans="1:5">
      <c r="A2723" s="7">
        <v>43431</v>
      </c>
      <c r="B2723">
        <f>INDEX('[4]Fed Funds rate'!B:B,MATCH('Figure 3.F.1.Panel 2'!A2723,'[4]Fed Funds rate'!A:A,0))</f>
        <v>2.2000000000000002</v>
      </c>
      <c r="C2723">
        <v>-752.12</v>
      </c>
      <c r="D2723">
        <f>INDEX([4]Treasury!B:B,MATCH('Figure 3.F.1.Panel 2'!A2723,[4]Treasury!A:A,0))</f>
        <v>3.06</v>
      </c>
      <c r="E2723">
        <v>-1.3919477518134</v>
      </c>
    </row>
    <row r="2724" spans="1:5">
      <c r="A2724" s="7">
        <v>43432</v>
      </c>
      <c r="B2724">
        <f>INDEX('[4]Fed Funds rate'!B:B,MATCH('Figure 3.F.1.Panel 2'!A2724,'[4]Fed Funds rate'!A:A,0))</f>
        <v>2.2000000000000002</v>
      </c>
      <c r="C2724">
        <v>-754.56</v>
      </c>
      <c r="D2724">
        <f>INDEX([4]Treasury!B:B,MATCH('Figure 3.F.1.Panel 2'!A2724,[4]Treasury!A:A,0))</f>
        <v>3.06</v>
      </c>
      <c r="E2724">
        <v>-1.0866461640245</v>
      </c>
    </row>
    <row r="2725" spans="1:5">
      <c r="A2725" s="7">
        <v>43433</v>
      </c>
      <c r="B2725">
        <f>INDEX('[4]Fed Funds rate'!B:B,MATCH('Figure 3.F.1.Panel 2'!A2725,'[4]Fed Funds rate'!A:A,0))</f>
        <v>2.2000000000000002</v>
      </c>
      <c r="C2725">
        <v>-758.69</v>
      </c>
      <c r="D2725">
        <f>INDEX([4]Treasury!B:B,MATCH('Figure 3.F.1.Panel 2'!A2725,[4]Treasury!A:A,0))</f>
        <v>3.03</v>
      </c>
      <c r="E2725">
        <v>-0.55938880397786706</v>
      </c>
    </row>
    <row r="2726" spans="1:5">
      <c r="A2726" s="7">
        <v>43434</v>
      </c>
      <c r="B2726">
        <f>INDEX('[4]Fed Funds rate'!B:B,MATCH('Figure 3.F.1.Panel 2'!A2726,'[4]Fed Funds rate'!A:A,0))</f>
        <v>2.2000000000000002</v>
      </c>
      <c r="C2726">
        <v>-759.6</v>
      </c>
      <c r="D2726">
        <f>INDEX([4]Treasury!B:B,MATCH('Figure 3.F.1.Panel 2'!A2726,[4]Treasury!A:A,0))</f>
        <v>3.01</v>
      </c>
      <c r="E2726">
        <v>-0.458105519303103</v>
      </c>
    </row>
    <row r="2727" spans="1:5">
      <c r="A2727" s="7">
        <v>43437</v>
      </c>
      <c r="B2727">
        <f>INDEX('[4]Fed Funds rate'!B:B,MATCH('Figure 3.F.1.Panel 2'!A2727,'[4]Fed Funds rate'!A:A,0))</f>
        <v>2.19</v>
      </c>
      <c r="C2727">
        <v>-764.47</v>
      </c>
      <c r="D2727">
        <f>INDEX([4]Treasury!B:B,MATCH('Figure 3.F.1.Panel 2'!A2727,[4]Treasury!A:A,0))</f>
        <v>2.98</v>
      </c>
      <c r="E2727">
        <v>0.16238708892376499</v>
      </c>
    </row>
    <row r="2728" spans="1:5">
      <c r="A2728" s="7">
        <v>43438</v>
      </c>
      <c r="B2728">
        <f>INDEX('[4]Fed Funds rate'!B:B,MATCH('Figure 3.F.1.Panel 2'!A2728,'[4]Fed Funds rate'!A:A,0))</f>
        <v>2.2000000000000002</v>
      </c>
      <c r="C2728">
        <v>-763.55</v>
      </c>
      <c r="D2728">
        <f>INDEX([4]Treasury!B:B,MATCH('Figure 3.F.1.Panel 2'!A2728,[4]Treasury!A:A,0))</f>
        <v>2.91</v>
      </c>
      <c r="E2728">
        <v>2.33825805631795E-2</v>
      </c>
    </row>
    <row r="2729" spans="1:5">
      <c r="A2729" s="7">
        <v>43440</v>
      </c>
      <c r="B2729">
        <f>INDEX('[4]Fed Funds rate'!B:B,MATCH('Figure 3.F.1.Panel 2'!A2729,'[4]Fed Funds rate'!A:A,0))</f>
        <v>2.2000000000000002</v>
      </c>
      <c r="C2729">
        <v>-763.69</v>
      </c>
      <c r="D2729">
        <f>INDEX([4]Treasury!B:B,MATCH('Figure 3.F.1.Panel 2'!A2729,[4]Treasury!A:A,0))</f>
        <v>2.87</v>
      </c>
      <c r="E2729">
        <v>2.31296873813562E-2</v>
      </c>
    </row>
    <row r="2730" spans="1:5">
      <c r="A2730" s="7">
        <v>43441</v>
      </c>
      <c r="B2730">
        <f>INDEX('[4]Fed Funds rate'!B:B,MATCH('Figure 3.F.1.Panel 2'!A2730,'[4]Fed Funds rate'!A:A,0))</f>
        <v>2.19</v>
      </c>
      <c r="C2730">
        <v>-766</v>
      </c>
      <c r="D2730">
        <f>INDEX([4]Treasury!B:B,MATCH('Figure 3.F.1.Panel 2'!A2730,[4]Treasury!A:A,0))</f>
        <v>2.85</v>
      </c>
      <c r="E2730">
        <v>0.30656587787313999</v>
      </c>
    </row>
    <row r="2731" spans="1:5">
      <c r="A2731" s="7">
        <v>43444</v>
      </c>
      <c r="B2731">
        <f>INDEX('[4]Fed Funds rate'!B:B,MATCH('Figure 3.F.1.Panel 2'!A2731,'[4]Fed Funds rate'!A:A,0))</f>
        <v>2.2000000000000002</v>
      </c>
      <c r="C2731">
        <v>-765.23</v>
      </c>
      <c r="D2731">
        <f>INDEX([4]Treasury!B:B,MATCH('Figure 3.F.1.Panel 2'!A2731,[4]Treasury!A:A,0))</f>
        <v>2.85</v>
      </c>
      <c r="E2731">
        <v>0.18740771153886701</v>
      </c>
    </row>
    <row r="2732" spans="1:5">
      <c r="A2732" s="7">
        <v>43445</v>
      </c>
      <c r="B2732">
        <f>INDEX('[4]Fed Funds rate'!B:B,MATCH('Figure 3.F.1.Panel 2'!A2732,'[4]Fed Funds rate'!A:A,0))</f>
        <v>2.19</v>
      </c>
      <c r="C2732">
        <v>-765.88</v>
      </c>
      <c r="D2732">
        <f>INDEX([4]Treasury!B:B,MATCH('Figure 3.F.1.Panel 2'!A2732,[4]Treasury!A:A,0))</f>
        <v>2.89</v>
      </c>
      <c r="E2732">
        <v>0.25372862434699001</v>
      </c>
    </row>
    <row r="2733" spans="1:5">
      <c r="A2733" s="7">
        <v>43446</v>
      </c>
      <c r="B2733">
        <f>INDEX('[4]Fed Funds rate'!B:B,MATCH('Figure 3.F.1.Panel 2'!A2733,'[4]Fed Funds rate'!A:A,0))</f>
        <v>2.19</v>
      </c>
      <c r="C2733">
        <v>-768.62</v>
      </c>
      <c r="D2733">
        <f>INDEX([4]Treasury!B:B,MATCH('Figure 3.F.1.Panel 2'!A2733,[4]Treasury!A:A,0))</f>
        <v>2.91</v>
      </c>
      <c r="E2733">
        <v>0.59226437360939599</v>
      </c>
    </row>
    <row r="2734" spans="1:5">
      <c r="A2734" s="7">
        <v>43447</v>
      </c>
      <c r="B2734">
        <f>INDEX('[4]Fed Funds rate'!B:B,MATCH('Figure 3.F.1.Panel 2'!A2734,'[4]Fed Funds rate'!A:A,0))</f>
        <v>2.19</v>
      </c>
      <c r="C2734">
        <v>-771.04</v>
      </c>
      <c r="D2734">
        <f>INDEX([4]Treasury!B:B,MATCH('Figure 3.F.1.Panel 2'!A2734,[4]Treasury!A:A,0))</f>
        <v>2.91</v>
      </c>
      <c r="E2734">
        <v>0.88803613739639697</v>
      </c>
    </row>
    <row r="2735" spans="1:5">
      <c r="A2735" s="7">
        <v>43448</v>
      </c>
      <c r="B2735">
        <f>INDEX('[4]Fed Funds rate'!B:B,MATCH('Figure 3.F.1.Panel 2'!A2735,'[4]Fed Funds rate'!A:A,0))</f>
        <v>2.19</v>
      </c>
      <c r="C2735">
        <v>-771.02</v>
      </c>
      <c r="D2735">
        <f>INDEX([4]Treasury!B:B,MATCH('Figure 3.F.1.Panel 2'!A2735,[4]Treasury!A:A,0))</f>
        <v>2.89</v>
      </c>
      <c r="E2735">
        <v>0.86685919260071298</v>
      </c>
    </row>
    <row r="2736" spans="1:5">
      <c r="A2736" s="7">
        <v>43451</v>
      </c>
      <c r="B2736">
        <f>INDEX('[4]Fed Funds rate'!B:B,MATCH('Figure 3.F.1.Panel 2'!A2736,'[4]Fed Funds rate'!A:A,0))</f>
        <v>2.2000000000000002</v>
      </c>
      <c r="C2736">
        <v>-771.7</v>
      </c>
      <c r="D2736">
        <f>INDEX([4]Treasury!B:B,MATCH('Figure 3.F.1.Panel 2'!A2736,[4]Treasury!A:A,0))</f>
        <v>2.86</v>
      </c>
      <c r="E2736">
        <v>0.93643277066473696</v>
      </c>
    </row>
    <row r="2737" spans="1:5">
      <c r="A2737" s="7">
        <v>43452</v>
      </c>
      <c r="B2737">
        <f>INDEX('[4]Fed Funds rate'!B:B,MATCH('Figure 3.F.1.Panel 2'!A2737,'[4]Fed Funds rate'!A:A,0))</f>
        <v>2.2000000000000002</v>
      </c>
      <c r="C2737">
        <v>-771.68</v>
      </c>
      <c r="D2737">
        <f>INDEX([4]Treasury!B:B,MATCH('Figure 3.F.1.Panel 2'!A2737,[4]Treasury!A:A,0))</f>
        <v>2.82</v>
      </c>
      <c r="E2737">
        <v>0.91525924429959105</v>
      </c>
    </row>
    <row r="2738" spans="1:5">
      <c r="A2738" s="7">
        <v>43453</v>
      </c>
      <c r="B2738">
        <f>INDEX('[4]Fed Funds rate'!B:B,MATCH('Figure 3.F.1.Panel 2'!A2738,'[4]Fed Funds rate'!A:A,0))</f>
        <v>2.2000000000000002</v>
      </c>
      <c r="C2738">
        <v>-771.79</v>
      </c>
      <c r="D2738">
        <f>INDEX([4]Treasury!B:B,MATCH('Figure 3.F.1.Panel 2'!A2738,[4]Treasury!A:A,0))</f>
        <v>2.77</v>
      </c>
      <c r="E2738">
        <v>0.91093162914876302</v>
      </c>
    </row>
    <row r="2739" spans="1:5">
      <c r="A2739" s="7">
        <v>43454</v>
      </c>
      <c r="B2739">
        <f>INDEX('[4]Fed Funds rate'!B:B,MATCH('Figure 3.F.1.Panel 2'!A2739,'[4]Fed Funds rate'!A:A,0))</f>
        <v>2.4</v>
      </c>
      <c r="C2739">
        <v>-771.51</v>
      </c>
      <c r="D2739">
        <f>INDEX([4]Treasury!B:B,MATCH('Figure 3.F.1.Panel 2'!A2739,[4]Treasury!A:A,0))</f>
        <v>2.79</v>
      </c>
      <c r="E2739">
        <v>0.85606513442610299</v>
      </c>
    </row>
    <row r="2740" spans="1:5">
      <c r="A2740" s="7">
        <v>43455</v>
      </c>
      <c r="B2740">
        <f>INDEX('[4]Fed Funds rate'!B:B,MATCH('Figure 3.F.1.Panel 2'!A2740,'[4]Fed Funds rate'!A:A,0))</f>
        <v>2.4</v>
      </c>
      <c r="C2740">
        <v>-770.26</v>
      </c>
      <c r="D2740">
        <f>INDEX([4]Treasury!B:B,MATCH('Figure 3.F.1.Panel 2'!A2740,[4]Treasury!A:A,0))</f>
        <v>2.79</v>
      </c>
      <c r="E2740">
        <v>0.67533379068504396</v>
      </c>
    </row>
    <row r="2741" spans="1:5">
      <c r="A2741" s="7">
        <v>43458</v>
      </c>
      <c r="B2741">
        <f>INDEX('[4]Fed Funds rate'!B:B,MATCH('Figure 3.F.1.Panel 2'!A2741,'[4]Fed Funds rate'!A:A,0))</f>
        <v>2.4</v>
      </c>
      <c r="C2741">
        <v>-770.59</v>
      </c>
      <c r="D2741">
        <f>INDEX([4]Treasury!B:B,MATCH('Figure 3.F.1.Panel 2'!A2741,[4]Treasury!A:A,0))</f>
        <v>2.74</v>
      </c>
      <c r="E2741">
        <v>0.69958787629275299</v>
      </c>
    </row>
    <row r="2742" spans="1:5">
      <c r="A2742" s="7">
        <v>43460</v>
      </c>
      <c r="B2742">
        <f>INDEX('[4]Fed Funds rate'!B:B,MATCH('Figure 3.F.1.Panel 2'!A2742,'[4]Fed Funds rate'!A:A,0))</f>
        <v>2.4</v>
      </c>
      <c r="C2742">
        <v>-769.77</v>
      </c>
      <c r="D2742">
        <f>INDEX([4]Treasury!B:B,MATCH('Figure 3.F.1.Panel 2'!A2742,[4]Treasury!A:A,0))</f>
        <v>2.81</v>
      </c>
      <c r="E2742">
        <v>0.57454043068764804</v>
      </c>
    </row>
    <row r="2743" spans="1:5">
      <c r="A2743" s="7">
        <v>43461</v>
      </c>
      <c r="B2743">
        <f>INDEX('[4]Fed Funds rate'!B:B,MATCH('Figure 3.F.1.Panel 2'!A2743,'[4]Fed Funds rate'!A:A,0))</f>
        <v>2.4</v>
      </c>
      <c r="C2743">
        <v>-770.15</v>
      </c>
      <c r="D2743">
        <f>INDEX([4]Treasury!B:B,MATCH('Figure 3.F.1.Panel 2'!A2743,[4]Treasury!A:A,0))</f>
        <v>2.77</v>
      </c>
      <c r="E2743">
        <v>0.60531542491810297</v>
      </c>
    </row>
    <row r="2744" spans="1:5">
      <c r="A2744" s="7">
        <v>43462</v>
      </c>
      <c r="B2744">
        <f>INDEX('[4]Fed Funds rate'!B:B,MATCH('Figure 3.F.1.Panel 2'!A2744,'[4]Fed Funds rate'!A:A,0))</f>
        <v>2.4</v>
      </c>
      <c r="C2744">
        <v>-771.03</v>
      </c>
      <c r="D2744">
        <f>INDEX([4]Treasury!B:B,MATCH('Figure 3.F.1.Panel 2'!A2744,[4]Treasury!A:A,0))</f>
        <v>2.72</v>
      </c>
      <c r="E2744">
        <v>0.70093602674273803</v>
      </c>
    </row>
    <row r="2745" spans="1:5">
      <c r="A2745" s="7">
        <v>43465</v>
      </c>
      <c r="B2745">
        <f>INDEX('[4]Fed Funds rate'!B:B,MATCH('Figure 3.F.1.Panel 2'!A2745,'[4]Fed Funds rate'!A:A,0))</f>
        <v>2.4</v>
      </c>
      <c r="C2745">
        <v>-770.7</v>
      </c>
      <c r="D2745">
        <f>INDEX([4]Treasury!B:B,MATCH('Figure 3.F.1.Panel 2'!A2745,[4]Treasury!A:A,0))</f>
        <v>2.69</v>
      </c>
      <c r="E2745">
        <v>0.63954994883567895</v>
      </c>
    </row>
    <row r="2746" spans="1:5">
      <c r="A2746" s="7">
        <v>43467</v>
      </c>
      <c r="B2746">
        <f>INDEX('[4]Fed Funds rate'!B:B,MATCH('Figure 3.F.1.Panel 2'!A2746,'[4]Fed Funds rate'!A:A,0))</f>
        <v>2.4</v>
      </c>
      <c r="C2746">
        <v>-771.72</v>
      </c>
      <c r="D2746">
        <f>INDEX([4]Treasury!B:B,MATCH('Figure 3.F.1.Panel 2'!A2746,[4]Treasury!A:A,0))</f>
        <v>2.66</v>
      </c>
      <c r="E2746">
        <v>0.75323323577720203</v>
      </c>
    </row>
    <row r="2747" spans="1:5">
      <c r="A2747" s="7">
        <v>43468</v>
      </c>
      <c r="B2747">
        <f>INDEX('[4]Fed Funds rate'!B:B,MATCH('Figure 3.F.1.Panel 2'!A2747,'[4]Fed Funds rate'!A:A,0))</f>
        <v>2.4</v>
      </c>
      <c r="C2747">
        <v>-775.03</v>
      </c>
      <c r="D2747">
        <f>INDEX([4]Treasury!B:B,MATCH('Figure 3.F.1.Panel 2'!A2747,[4]Treasury!A:A,0))</f>
        <v>2.56</v>
      </c>
      <c r="E2747">
        <v>1.1626522389418601</v>
      </c>
    </row>
    <row r="2748" spans="1:5">
      <c r="A2748" s="7">
        <v>43469</v>
      </c>
      <c r="B2748">
        <f>INDEX('[4]Fed Funds rate'!B:B,MATCH('Figure 3.F.1.Panel 2'!A2748,'[4]Fed Funds rate'!A:A,0))</f>
        <v>2.4</v>
      </c>
      <c r="C2748">
        <v>-778.88</v>
      </c>
      <c r="D2748">
        <f>INDEX([4]Treasury!B:B,MATCH('Figure 3.F.1.Panel 2'!A2748,[4]Treasury!A:A,0))</f>
        <v>2.67</v>
      </c>
      <c r="E2748">
        <v>1.6396022114895401</v>
      </c>
    </row>
    <row r="2749" spans="1:5">
      <c r="A2749" s="7">
        <v>43472</v>
      </c>
      <c r="B2749">
        <f>INDEX('[4]Fed Funds rate'!B:B,MATCH('Figure 3.F.1.Panel 2'!A2749,'[4]Fed Funds rate'!A:A,0))</f>
        <v>2.4</v>
      </c>
      <c r="C2749">
        <v>-782.6</v>
      </c>
      <c r="D2749">
        <f>INDEX([4]Treasury!B:B,MATCH('Figure 3.F.1.Panel 2'!A2749,[4]Treasury!A:A,0))</f>
        <v>2.7</v>
      </c>
      <c r="E2749">
        <v>2.0974995139940802</v>
      </c>
    </row>
    <row r="2750" spans="1:5">
      <c r="A2750" s="7">
        <v>43473</v>
      </c>
      <c r="B2750">
        <f>INDEX('[4]Fed Funds rate'!B:B,MATCH('Figure 3.F.1.Panel 2'!A2750,'[4]Fed Funds rate'!A:A,0))</f>
        <v>2.4</v>
      </c>
      <c r="C2750">
        <v>-781.73</v>
      </c>
      <c r="D2750">
        <f>INDEX([4]Treasury!B:B,MATCH('Figure 3.F.1.Panel 2'!A2750,[4]Treasury!A:A,0))</f>
        <v>2.73</v>
      </c>
      <c r="E2750">
        <v>1.96769573124061</v>
      </c>
    </row>
    <row r="2751" spans="1:5">
      <c r="A2751" s="7">
        <v>43474</v>
      </c>
      <c r="B2751">
        <f>INDEX('[4]Fed Funds rate'!B:B,MATCH('Figure 3.F.1.Panel 2'!A2751,'[4]Fed Funds rate'!A:A,0))</f>
        <v>2.4</v>
      </c>
      <c r="C2751">
        <v>-784.77</v>
      </c>
      <c r="D2751">
        <f>INDEX([4]Treasury!B:B,MATCH('Figure 3.F.1.Panel 2'!A2751,[4]Treasury!A:A,0))</f>
        <v>2.74</v>
      </c>
      <c r="E2751">
        <v>2.3372491667144</v>
      </c>
    </row>
    <row r="2752" spans="1:5">
      <c r="A2752" s="7">
        <v>43475</v>
      </c>
      <c r="B2752">
        <f>INDEX('[4]Fed Funds rate'!B:B,MATCH('Figure 3.F.1.Panel 2'!A2752,'[4]Fed Funds rate'!A:A,0))</f>
        <v>2.4</v>
      </c>
      <c r="C2752">
        <v>-783.4</v>
      </c>
      <c r="D2752">
        <f>INDEX([4]Treasury!B:B,MATCH('Figure 3.F.1.Panel 2'!A2752,[4]Treasury!A:A,0))</f>
        <v>2.74</v>
      </c>
      <c r="E2752">
        <v>2.1439503146564198</v>
      </c>
    </row>
    <row r="2753" spans="1:5">
      <c r="A2753" s="7">
        <v>43476</v>
      </c>
      <c r="B2753">
        <f>INDEX('[4]Fed Funds rate'!B:B,MATCH('Figure 3.F.1.Panel 2'!A2753,'[4]Fed Funds rate'!A:A,0))</f>
        <v>2.4</v>
      </c>
      <c r="C2753">
        <v>-783.91</v>
      </c>
      <c r="D2753">
        <f>INDEX([4]Treasury!B:B,MATCH('Figure 3.F.1.Panel 2'!A2753,[4]Treasury!A:A,0))</f>
        <v>2.71</v>
      </c>
      <c r="E2753">
        <v>2.1904577173019102</v>
      </c>
    </row>
    <row r="2754" spans="1:5">
      <c r="A2754" s="7">
        <v>43479</v>
      </c>
      <c r="B2754">
        <f>INDEX('[4]Fed Funds rate'!B:B,MATCH('Figure 3.F.1.Panel 2'!A2754,'[4]Fed Funds rate'!A:A,0))</f>
        <v>2.4</v>
      </c>
      <c r="C2754">
        <v>-784.17</v>
      </c>
      <c r="D2754">
        <f>INDEX([4]Treasury!B:B,MATCH('Figure 3.F.1.Panel 2'!A2754,[4]Treasury!A:A,0))</f>
        <v>2.71</v>
      </c>
      <c r="E2754">
        <v>2.2050476269666799</v>
      </c>
    </row>
    <row r="2755" spans="1:5">
      <c r="A2755" s="7">
        <v>43480</v>
      </c>
      <c r="B2755">
        <f>INDEX('[4]Fed Funds rate'!B:B,MATCH('Figure 3.F.1.Panel 2'!A2755,'[4]Fed Funds rate'!A:A,0))</f>
        <v>2.4</v>
      </c>
      <c r="C2755">
        <v>-785.93</v>
      </c>
      <c r="D2755">
        <f>INDEX([4]Treasury!B:B,MATCH('Figure 3.F.1.Panel 2'!A2755,[4]Treasury!A:A,0))</f>
        <v>2.72</v>
      </c>
      <c r="E2755">
        <v>2.4106661929890798</v>
      </c>
    </row>
    <row r="2756" spans="1:5">
      <c r="A2756" s="7">
        <v>43481</v>
      </c>
      <c r="B2756">
        <f>INDEX('[4]Fed Funds rate'!B:B,MATCH('Figure 3.F.1.Panel 2'!A2756,'[4]Fed Funds rate'!A:A,0))</f>
        <v>2.4</v>
      </c>
      <c r="C2756">
        <v>-787.49</v>
      </c>
      <c r="D2756">
        <f>INDEX([4]Treasury!B:B,MATCH('Figure 3.F.1.Panel 2'!A2756,[4]Treasury!A:A,0))</f>
        <v>2.73</v>
      </c>
      <c r="E2756">
        <v>2.5903899435465898</v>
      </c>
    </row>
    <row r="2757" spans="1:5">
      <c r="A2757" s="7">
        <v>43482</v>
      </c>
      <c r="B2757">
        <f>INDEX('[4]Fed Funds rate'!B:B,MATCH('Figure 3.F.1.Panel 2'!A2757,'[4]Fed Funds rate'!A:A,0))</f>
        <v>2.4</v>
      </c>
      <c r="C2757">
        <v>-788.41</v>
      </c>
      <c r="D2757">
        <f>INDEX([4]Treasury!B:B,MATCH('Figure 3.F.1.Panel 2'!A2757,[4]Treasury!A:A,0))</f>
        <v>2.75</v>
      </c>
      <c r="E2757">
        <v>2.6885787516581501</v>
      </c>
    </row>
    <row r="2758" spans="1:5">
      <c r="A2758" s="7">
        <v>43483</v>
      </c>
      <c r="B2758">
        <f>INDEX('[4]Fed Funds rate'!B:B,MATCH('Figure 3.F.1.Panel 2'!A2758,'[4]Fed Funds rate'!A:A,0))</f>
        <v>2.4</v>
      </c>
      <c r="C2758">
        <v>-791.99</v>
      </c>
      <c r="D2758">
        <f>INDEX([4]Treasury!B:B,MATCH('Figure 3.F.1.Panel 2'!A2758,[4]Treasury!A:A,0))</f>
        <v>2.79</v>
      </c>
      <c r="E2758">
        <v>3.1230600977687502</v>
      </c>
    </row>
    <row r="2759" spans="1:5">
      <c r="A2759" s="7">
        <v>43487</v>
      </c>
      <c r="B2759">
        <f>INDEX('[4]Fed Funds rate'!B:B,MATCH('Figure 3.F.1.Panel 2'!A2759,'[4]Fed Funds rate'!A:A,0))</f>
        <v>2.4</v>
      </c>
      <c r="C2759">
        <v>-792.41</v>
      </c>
      <c r="D2759">
        <f>INDEX([4]Treasury!B:B,MATCH('Figure 3.F.1.Panel 2'!A2759,[4]Treasury!A:A,0))</f>
        <v>2.74</v>
      </c>
      <c r="E2759">
        <v>3.15750831713342</v>
      </c>
    </row>
    <row r="2760" spans="1:5">
      <c r="A2760" s="7">
        <v>43488</v>
      </c>
      <c r="B2760">
        <f>INDEX('[4]Fed Funds rate'!B:B,MATCH('Figure 3.F.1.Panel 2'!A2760,'[4]Fed Funds rate'!A:A,0))</f>
        <v>2.4</v>
      </c>
      <c r="C2760">
        <v>-796.59</v>
      </c>
      <c r="D2760">
        <f>INDEX([4]Treasury!B:B,MATCH('Figure 3.F.1.Panel 2'!A2760,[4]Treasury!A:A,0))</f>
        <v>2.76</v>
      </c>
      <c r="E2760">
        <v>3.6650584811548002</v>
      </c>
    </row>
    <row r="2761" spans="1:5">
      <c r="A2761" s="7">
        <v>43489</v>
      </c>
      <c r="B2761">
        <f>INDEX('[4]Fed Funds rate'!B:B,MATCH('Figure 3.F.1.Panel 2'!A2761,'[4]Fed Funds rate'!A:A,0))</f>
        <v>2.4</v>
      </c>
      <c r="C2761">
        <v>-799.47</v>
      </c>
      <c r="D2761">
        <f>INDEX([4]Treasury!B:B,MATCH('Figure 3.F.1.Panel 2'!A2761,[4]Treasury!A:A,0))</f>
        <v>2.72</v>
      </c>
      <c r="E2761">
        <v>4.0073800490989697</v>
      </c>
    </row>
    <row r="2762" spans="1:5">
      <c r="A2762" s="7">
        <v>43490</v>
      </c>
      <c r="B2762">
        <f>INDEX('[4]Fed Funds rate'!B:B,MATCH('Figure 3.F.1.Panel 2'!A2762,'[4]Fed Funds rate'!A:A,0))</f>
        <v>2.4</v>
      </c>
      <c r="C2762">
        <v>-799.89</v>
      </c>
      <c r="D2762">
        <f>INDEX([4]Treasury!B:B,MATCH('Figure 3.F.1.Panel 2'!A2762,[4]Treasury!A:A,0))</f>
        <v>2.76</v>
      </c>
      <c r="E2762">
        <v>4.04133413842123</v>
      </c>
    </row>
    <row r="2763" spans="1:5">
      <c r="A2763" s="7">
        <v>43493</v>
      </c>
      <c r="B2763">
        <f>INDEX('[4]Fed Funds rate'!B:B,MATCH('Figure 3.F.1.Panel 2'!A2763,'[4]Fed Funds rate'!A:A,0))</f>
        <v>2.4</v>
      </c>
      <c r="C2763">
        <v>-798.72</v>
      </c>
      <c r="D2763">
        <f>INDEX([4]Treasury!B:B,MATCH('Figure 3.F.1.Panel 2'!A2763,[4]Treasury!A:A,0))</f>
        <v>2.75</v>
      </c>
      <c r="E2763">
        <v>3.8763906183644301</v>
      </c>
    </row>
    <row r="2764" spans="1:5">
      <c r="A2764" s="7">
        <v>43494</v>
      </c>
      <c r="B2764">
        <f>INDEX('[4]Fed Funds rate'!B:B,MATCH('Figure 3.F.1.Panel 2'!A2764,'[4]Fed Funds rate'!A:A,0))</f>
        <v>2.4</v>
      </c>
      <c r="C2764">
        <v>-797.15</v>
      </c>
      <c r="D2764">
        <f>INDEX([4]Treasury!B:B,MATCH('Figure 3.F.1.Panel 2'!A2764,[4]Treasury!A:A,0))</f>
        <v>2.72</v>
      </c>
      <c r="E2764">
        <v>3.6610669360575199</v>
      </c>
    </row>
    <row r="2765" spans="1:5">
      <c r="A2765" s="7">
        <v>43495</v>
      </c>
      <c r="B2765">
        <f>INDEX('[4]Fed Funds rate'!B:B,MATCH('Figure 3.F.1.Panel 2'!A2765,'[4]Fed Funds rate'!A:A,0))</f>
        <v>2.4</v>
      </c>
      <c r="C2765">
        <v>-796.99</v>
      </c>
      <c r="D2765">
        <f>INDEX([4]Treasury!B:B,MATCH('Figure 3.F.1.Panel 2'!A2765,[4]Treasury!A:A,0))</f>
        <v>2.7</v>
      </c>
      <c r="E2765">
        <v>3.6224282700655901</v>
      </c>
    </row>
    <row r="2766" spans="1:5">
      <c r="A2766" s="7">
        <v>43496</v>
      </c>
      <c r="B2766">
        <f>INDEX('[4]Fed Funds rate'!B:B,MATCH('Figure 3.F.1.Panel 2'!A2766,'[4]Fed Funds rate'!A:A,0))</f>
        <v>2.4</v>
      </c>
      <c r="C2766">
        <v>-804.75</v>
      </c>
      <c r="D2766">
        <f>INDEX([4]Treasury!B:B,MATCH('Figure 3.F.1.Panel 2'!A2766,[4]Treasury!A:A,0))</f>
        <v>2.63</v>
      </c>
      <c r="E2766">
        <v>4.57281756585905</v>
      </c>
    </row>
    <row r="2767" spans="1:5">
      <c r="A2767" s="7">
        <v>43497</v>
      </c>
      <c r="B2767">
        <f>INDEX('[4]Fed Funds rate'!B:B,MATCH('Figure 3.F.1.Panel 2'!A2767,'[4]Fed Funds rate'!A:A,0))</f>
        <v>2.4</v>
      </c>
      <c r="C2767">
        <v>-805.66</v>
      </c>
      <c r="D2767">
        <f>INDEX([4]Treasury!B:B,MATCH('Figure 3.F.1.Panel 2'!A2767,[4]Treasury!A:A,0))</f>
        <v>2.7</v>
      </c>
      <c r="E2767">
        <v>4.6672683101621697</v>
      </c>
    </row>
    <row r="2768" spans="1:5">
      <c r="A2768" s="7">
        <v>43500</v>
      </c>
      <c r="B2768">
        <f>INDEX('[4]Fed Funds rate'!B:B,MATCH('Figure 3.F.1.Panel 2'!A2768,'[4]Fed Funds rate'!A:A,0))</f>
        <v>2.4</v>
      </c>
      <c r="C2768">
        <v>-805.2</v>
      </c>
      <c r="D2768">
        <f>INDEX([4]Treasury!B:B,MATCH('Figure 3.F.1.Panel 2'!A2768,[4]Treasury!A:A,0))</f>
        <v>2.73</v>
      </c>
      <c r="E2768">
        <v>4.5915925827633801</v>
      </c>
    </row>
    <row r="2769" spans="1:5">
      <c r="A2769" s="7">
        <v>43501</v>
      </c>
      <c r="B2769">
        <f>INDEX('[4]Fed Funds rate'!B:B,MATCH('Figure 3.F.1.Panel 2'!A2769,'[4]Fed Funds rate'!A:A,0))</f>
        <v>2.4</v>
      </c>
      <c r="C2769">
        <v>-808.98</v>
      </c>
      <c r="D2769">
        <f>INDEX([4]Treasury!B:B,MATCH('Figure 3.F.1.Panel 2'!A2769,[4]Treasury!A:A,0))</f>
        <v>2.71</v>
      </c>
      <c r="E2769">
        <v>5.0413799072841803</v>
      </c>
    </row>
    <row r="2770" spans="1:5">
      <c r="A2770" s="7">
        <v>43502</v>
      </c>
      <c r="B2770">
        <f>INDEX('[4]Fed Funds rate'!B:B,MATCH('Figure 3.F.1.Panel 2'!A2770,'[4]Fed Funds rate'!A:A,0))</f>
        <v>2.4</v>
      </c>
      <c r="C2770">
        <v>-808.32</v>
      </c>
      <c r="D2770">
        <f>INDEX([4]Treasury!B:B,MATCH('Figure 3.F.1.Panel 2'!A2770,[4]Treasury!A:A,0))</f>
        <v>2.7</v>
      </c>
      <c r="E2770">
        <v>4.9412001950472497</v>
      </c>
    </row>
    <row r="2771" spans="1:5">
      <c r="A2771" s="7">
        <v>43503</v>
      </c>
      <c r="B2771">
        <f>INDEX('[4]Fed Funds rate'!B:B,MATCH('Figure 3.F.1.Panel 2'!A2771,'[4]Fed Funds rate'!A:A,0))</f>
        <v>2.4</v>
      </c>
      <c r="C2771">
        <v>-806.56</v>
      </c>
      <c r="D2771">
        <f>INDEX([4]Treasury!B:B,MATCH('Figure 3.F.1.Panel 2'!A2771,[4]Treasury!A:A,0))</f>
        <v>2.65</v>
      </c>
      <c r="E2771">
        <v>4.7046656481878699</v>
      </c>
    </row>
    <row r="2772" spans="1:5">
      <c r="A2772" s="7">
        <v>43504</v>
      </c>
      <c r="B2772">
        <f>INDEX('[4]Fed Funds rate'!B:B,MATCH('Figure 3.F.1.Panel 2'!A2772,'[4]Fed Funds rate'!A:A,0))</f>
        <v>2.4</v>
      </c>
      <c r="C2772">
        <v>-805.19</v>
      </c>
      <c r="D2772">
        <f>INDEX([4]Treasury!B:B,MATCH('Figure 3.F.1.Panel 2'!A2772,[4]Treasury!A:A,0))</f>
        <v>2.63</v>
      </c>
      <c r="E2772">
        <v>4.5161030366838304</v>
      </c>
    </row>
    <row r="2773" spans="1:5">
      <c r="A2773" s="7">
        <v>43507</v>
      </c>
      <c r="B2773">
        <f>INDEX('[4]Fed Funds rate'!B:B,MATCH('Figure 3.F.1.Panel 2'!A2773,'[4]Fed Funds rate'!A:A,0))</f>
        <v>2.4</v>
      </c>
      <c r="C2773">
        <v>-803.22</v>
      </c>
      <c r="D2773">
        <f>INDEX([4]Treasury!B:B,MATCH('Figure 3.F.1.Panel 2'!A2773,[4]Treasury!A:A,0))</f>
        <v>2.65</v>
      </c>
      <c r="E2773">
        <v>4.25258006674607</v>
      </c>
    </row>
    <row r="2774" spans="1:5">
      <c r="A2774" s="7">
        <v>43508</v>
      </c>
      <c r="B2774">
        <f>INDEX('[4]Fed Funds rate'!B:B,MATCH('Figure 3.F.1.Panel 2'!A2774,'[4]Fed Funds rate'!A:A,0))</f>
        <v>2.4</v>
      </c>
      <c r="C2774">
        <v>-804.52</v>
      </c>
      <c r="D2774">
        <f>INDEX([4]Treasury!B:B,MATCH('Figure 3.F.1.Panel 2'!A2774,[4]Treasury!A:A,0))</f>
        <v>2.68</v>
      </c>
      <c r="E2774">
        <v>4.3957379495026299</v>
      </c>
    </row>
    <row r="2775" spans="1:5">
      <c r="A2775" s="7">
        <v>43509</v>
      </c>
      <c r="B2775">
        <f>INDEX('[4]Fed Funds rate'!B:B,MATCH('Figure 3.F.1.Panel 2'!A2775,'[4]Fed Funds rate'!A:A,0))</f>
        <v>2.4</v>
      </c>
      <c r="C2775">
        <v>-806.15</v>
      </c>
      <c r="D2775">
        <f>INDEX([4]Treasury!B:B,MATCH('Figure 3.F.1.Panel 2'!A2775,[4]Treasury!A:A,0))</f>
        <v>2.71</v>
      </c>
      <c r="E2775">
        <v>4.5795790064754502</v>
      </c>
    </row>
    <row r="2776" spans="1:5">
      <c r="A2776" s="7">
        <v>43510</v>
      </c>
      <c r="B2776">
        <f>INDEX('[4]Fed Funds rate'!B:B,MATCH('Figure 3.F.1.Panel 2'!A2776,'[4]Fed Funds rate'!A:A,0))</f>
        <v>2.4</v>
      </c>
      <c r="C2776">
        <v>-806.65</v>
      </c>
      <c r="D2776">
        <f>INDEX([4]Treasury!B:B,MATCH('Figure 3.F.1.Panel 2'!A2776,[4]Treasury!A:A,0))</f>
        <v>2.66</v>
      </c>
      <c r="E2776">
        <v>4.6230243085500398</v>
      </c>
    </row>
    <row r="2777" spans="1:5">
      <c r="A2777" s="7">
        <v>43511</v>
      </c>
      <c r="B2777">
        <f>INDEX('[4]Fed Funds rate'!B:B,MATCH('Figure 3.F.1.Panel 2'!A2777,'[4]Fed Funds rate'!A:A,0))</f>
        <v>2.4</v>
      </c>
      <c r="C2777">
        <v>-804.7</v>
      </c>
      <c r="D2777">
        <f>INDEX([4]Treasury!B:B,MATCH('Figure 3.F.1.Panel 2'!A2777,[4]Treasury!A:A,0))</f>
        <v>2.66</v>
      </c>
      <c r="E2777">
        <v>4.3624330313864403</v>
      </c>
    </row>
    <row r="2778" spans="1:5">
      <c r="A2778" s="7">
        <v>43515</v>
      </c>
      <c r="B2778">
        <f>INDEX('[4]Fed Funds rate'!B:B,MATCH('Figure 3.F.1.Panel 2'!A2778,'[4]Fed Funds rate'!A:A,0))</f>
        <v>2.4</v>
      </c>
      <c r="C2778">
        <v>-805.72</v>
      </c>
      <c r="D2778">
        <f>INDEX([4]Treasury!B:B,MATCH('Figure 3.F.1.Panel 2'!A2778,[4]Treasury!A:A,0))</f>
        <v>2.65</v>
      </c>
      <c r="E2778">
        <v>4.4705505827262098</v>
      </c>
    </row>
    <row r="2779" spans="1:5">
      <c r="A2779" s="7">
        <v>43516</v>
      </c>
      <c r="B2779">
        <f>INDEX('[4]Fed Funds rate'!B:B,MATCH('Figure 3.F.1.Panel 2'!A2779,'[4]Fed Funds rate'!A:A,0))</f>
        <v>2.4</v>
      </c>
      <c r="C2779">
        <v>-805.84</v>
      </c>
      <c r="D2779">
        <f>INDEX([4]Treasury!B:B,MATCH('Figure 3.F.1.Panel 2'!A2779,[4]Treasury!A:A,0))</f>
        <v>2.65</v>
      </c>
      <c r="E2779">
        <v>4.4668860770295797</v>
      </c>
    </row>
    <row r="2780" spans="1:5">
      <c r="A2780" s="7">
        <v>43517</v>
      </c>
      <c r="B2780">
        <f>INDEX('[4]Fed Funds rate'!B:B,MATCH('Figure 3.F.1.Panel 2'!A2780,'[4]Fed Funds rate'!A:A,0))</f>
        <v>2.4</v>
      </c>
      <c r="C2780">
        <v>-805.33</v>
      </c>
      <c r="D2780">
        <f>INDEX([4]Treasury!B:B,MATCH('Figure 3.F.1.Panel 2'!A2780,[4]Treasury!A:A,0))</f>
        <v>2.69</v>
      </c>
      <c r="E2780">
        <v>4.3850217220188998</v>
      </c>
    </row>
    <row r="2781" spans="1:5">
      <c r="A2781" s="7">
        <v>43518</v>
      </c>
      <c r="B2781">
        <f>INDEX('[4]Fed Funds rate'!B:B,MATCH('Figure 3.F.1.Panel 2'!A2781,'[4]Fed Funds rate'!A:A,0))</f>
        <v>2.4</v>
      </c>
      <c r="C2781">
        <v>-807.34</v>
      </c>
      <c r="D2781">
        <f>INDEX([4]Treasury!B:B,MATCH('Figure 3.F.1.Panel 2'!A2781,[4]Treasury!A:A,0))</f>
        <v>2.65</v>
      </c>
      <c r="E2781">
        <v>4.6157421600336104</v>
      </c>
    </row>
    <row r="2782" spans="1:5">
      <c r="A2782" s="7">
        <v>43521</v>
      </c>
      <c r="B2782">
        <f>INDEX('[4]Fed Funds rate'!B:B,MATCH('Figure 3.F.1.Panel 2'!A2782,'[4]Fed Funds rate'!A:A,0))</f>
        <v>2.4</v>
      </c>
      <c r="C2782">
        <v>-808.23</v>
      </c>
      <c r="D2782">
        <f>INDEX([4]Treasury!B:B,MATCH('Figure 3.F.1.Panel 2'!A2782,[4]Treasury!A:A,0))</f>
        <v>2.67</v>
      </c>
      <c r="E2782">
        <v>4.7073648521475198</v>
      </c>
    </row>
    <row r="2783" spans="1:5">
      <c r="A2783" s="7">
        <v>43522</v>
      </c>
      <c r="B2783">
        <f>INDEX('[4]Fed Funds rate'!B:B,MATCH('Figure 3.F.1.Panel 2'!A2783,'[4]Fed Funds rate'!A:A,0))</f>
        <v>2.4</v>
      </c>
      <c r="C2783">
        <v>-809.48</v>
      </c>
      <c r="D2783">
        <f>INDEX([4]Treasury!B:B,MATCH('Figure 3.F.1.Panel 2'!A2783,[4]Treasury!A:A,0))</f>
        <v>2.64</v>
      </c>
      <c r="E2783">
        <v>4.84334975850674</v>
      </c>
    </row>
    <row r="2784" spans="1:5">
      <c r="A2784" s="7">
        <v>43523</v>
      </c>
      <c r="B2784">
        <f>INDEX('[4]Fed Funds rate'!B:B,MATCH('Figure 3.F.1.Panel 2'!A2784,'[4]Fed Funds rate'!A:A,0))</f>
        <v>2.4</v>
      </c>
      <c r="C2784">
        <v>-810.02</v>
      </c>
      <c r="D2784">
        <f>INDEX([4]Treasury!B:B,MATCH('Figure 3.F.1.Panel 2'!A2784,[4]Treasury!A:A,0))</f>
        <v>2.69</v>
      </c>
      <c r="E2784">
        <v>4.8914830288990698</v>
      </c>
    </row>
    <row r="2785" spans="1:5">
      <c r="A2785" s="7">
        <v>43524</v>
      </c>
      <c r="B2785">
        <f>INDEX('[4]Fed Funds rate'!B:B,MATCH('Figure 3.F.1.Panel 2'!A2785,'[4]Fed Funds rate'!A:A,0))</f>
        <v>2.4</v>
      </c>
      <c r="C2785">
        <v>-809.76</v>
      </c>
      <c r="D2785">
        <f>INDEX([4]Treasury!B:B,MATCH('Figure 3.F.1.Panel 2'!A2785,[4]Treasury!A:A,0))</f>
        <v>2.73</v>
      </c>
      <c r="E2785">
        <v>4.8408265066731202</v>
      </c>
    </row>
    <row r="2786" spans="1:5">
      <c r="A2786" s="7">
        <v>43525</v>
      </c>
      <c r="B2786">
        <f>INDEX('[4]Fed Funds rate'!B:B,MATCH('Figure 3.F.1.Panel 2'!A2786,'[4]Fed Funds rate'!A:A,0))</f>
        <v>2.4</v>
      </c>
      <c r="C2786">
        <v>-807.61</v>
      </c>
      <c r="D2786">
        <f>INDEX([4]Treasury!B:B,MATCH('Figure 3.F.1.Panel 2'!A2786,[4]Treasury!A:A,0))</f>
        <v>2.76</v>
      </c>
      <c r="E2786">
        <v>4.5564098202821599</v>
      </c>
    </row>
    <row r="2787" spans="1:5">
      <c r="A2787" s="7">
        <v>43528</v>
      </c>
      <c r="B2787">
        <f>INDEX('[4]Fed Funds rate'!B:B,MATCH('Figure 3.F.1.Panel 2'!A2787,'[4]Fed Funds rate'!A:A,0))</f>
        <v>2.4</v>
      </c>
      <c r="C2787">
        <v>-807.06</v>
      </c>
      <c r="D2787">
        <f>INDEX([4]Treasury!B:B,MATCH('Figure 3.F.1.Panel 2'!A2787,[4]Treasury!A:A,0))</f>
        <v>2.72</v>
      </c>
      <c r="E2787">
        <v>4.46973221315511</v>
      </c>
    </row>
    <row r="2788" spans="1:5">
      <c r="A2788" s="7">
        <v>43529</v>
      </c>
      <c r="B2788">
        <f>INDEX('[4]Fed Funds rate'!B:B,MATCH('Figure 3.F.1.Panel 2'!A2788,'[4]Fed Funds rate'!A:A,0))</f>
        <v>2.4</v>
      </c>
      <c r="C2788">
        <v>-805.6</v>
      </c>
      <c r="D2788">
        <f>INDEX([4]Treasury!B:B,MATCH('Figure 3.F.1.Panel 2'!A2788,[4]Treasury!A:A,0))</f>
        <v>2.72</v>
      </c>
      <c r="E2788">
        <v>4.2701132131168098</v>
      </c>
    </row>
    <row r="2789" spans="1:5">
      <c r="A2789" s="7">
        <v>43530</v>
      </c>
      <c r="B2789">
        <f>INDEX('[4]Fed Funds rate'!B:B,MATCH('Figure 3.F.1.Panel 2'!A2789,'[4]Fed Funds rate'!A:A,0))</f>
        <v>2.4</v>
      </c>
      <c r="C2789">
        <v>-807.31</v>
      </c>
      <c r="D2789">
        <f>INDEX([4]Treasury!B:B,MATCH('Figure 3.F.1.Panel 2'!A2789,[4]Treasury!A:A,0))</f>
        <v>2.69</v>
      </c>
      <c r="E2789">
        <v>4.4636013394584699</v>
      </c>
    </row>
    <row r="2790" spans="1:5">
      <c r="A2790" s="7">
        <v>43531</v>
      </c>
      <c r="B2790">
        <f>INDEX('[4]Fed Funds rate'!B:B,MATCH('Figure 3.F.1.Panel 2'!A2790,'[4]Fed Funds rate'!A:A,0))</f>
        <v>2.4</v>
      </c>
      <c r="C2790">
        <v>-806.66</v>
      </c>
      <c r="D2790">
        <f>INDEX([4]Treasury!B:B,MATCH('Figure 3.F.1.Panel 2'!A2790,[4]Treasury!A:A,0))</f>
        <v>2.64</v>
      </c>
      <c r="E2790">
        <v>4.3645041289193998</v>
      </c>
    </row>
    <row r="2791" spans="1:5">
      <c r="A2791" s="7">
        <v>43532</v>
      </c>
      <c r="B2791">
        <f>INDEX('[4]Fed Funds rate'!B:B,MATCH('Figure 3.F.1.Panel 2'!A2791,'[4]Fed Funds rate'!A:A,0))</f>
        <v>2.4</v>
      </c>
      <c r="C2791">
        <v>-806.41</v>
      </c>
      <c r="D2791">
        <f>INDEX([4]Treasury!B:B,MATCH('Figure 3.F.1.Panel 2'!A2791,[4]Treasury!A:A,0))</f>
        <v>2.62</v>
      </c>
      <c r="E2791">
        <v>4.3149574363704897</v>
      </c>
    </row>
    <row r="2792" spans="1:5">
      <c r="A2792" s="7">
        <v>43535</v>
      </c>
      <c r="B2792">
        <f>INDEX('[4]Fed Funds rate'!B:B,MATCH('Figure 3.F.1.Panel 2'!A2792,'[4]Fed Funds rate'!A:A,0))</f>
        <v>2.4</v>
      </c>
      <c r="C2792">
        <v>-808.88</v>
      </c>
      <c r="D2792">
        <f>INDEX([4]Treasury!B:B,MATCH('Figure 3.F.1.Panel 2'!A2792,[4]Treasury!A:A,0))</f>
        <v>2.64</v>
      </c>
      <c r="E2792">
        <v>4.6022357960184701</v>
      </c>
    </row>
    <row r="2793" spans="1:5">
      <c r="A2793" s="7">
        <v>43536</v>
      </c>
      <c r="B2793">
        <f>INDEX('[4]Fed Funds rate'!B:B,MATCH('Figure 3.F.1.Panel 2'!A2793,'[4]Fed Funds rate'!A:A,0))</f>
        <v>2.4</v>
      </c>
      <c r="C2793">
        <v>-811.22</v>
      </c>
      <c r="D2793">
        <f>INDEX([4]Treasury!B:B,MATCH('Figure 3.F.1.Panel 2'!A2793,[4]Treasury!A:A,0))</f>
        <v>2.61</v>
      </c>
      <c r="E2793">
        <v>4.8725583207176397</v>
      </c>
    </row>
    <row r="2794" spans="1:5">
      <c r="A2794" s="7">
        <v>43537</v>
      </c>
      <c r="B2794">
        <f>INDEX('[4]Fed Funds rate'!B:B,MATCH('Figure 3.F.1.Panel 2'!A2794,'[4]Fed Funds rate'!A:A,0))</f>
        <v>2.4</v>
      </c>
      <c r="C2794">
        <v>-811.12</v>
      </c>
      <c r="D2794">
        <f>INDEX([4]Treasury!B:B,MATCH('Figure 3.F.1.Panel 2'!A2794,[4]Treasury!A:A,0))</f>
        <v>2.61</v>
      </c>
      <c r="E2794">
        <v>4.8416822965234498</v>
      </c>
    </row>
    <row r="2795" spans="1:5">
      <c r="A2795" s="7">
        <v>43538</v>
      </c>
      <c r="B2795">
        <f>INDEX('[4]Fed Funds rate'!B:B,MATCH('Figure 3.F.1.Panel 2'!A2795,'[4]Fed Funds rate'!A:A,0))</f>
        <v>2.4</v>
      </c>
      <c r="C2795">
        <v>-812.39</v>
      </c>
      <c r="D2795">
        <f>INDEX([4]Treasury!B:B,MATCH('Figure 3.F.1.Panel 2'!A2795,[4]Treasury!A:A,0))</f>
        <v>2.63</v>
      </c>
      <c r="E2795">
        <v>4.9795859034132901</v>
      </c>
    </row>
    <row r="2796" spans="1:5">
      <c r="A2796" s="7">
        <v>43539</v>
      </c>
      <c r="B2796">
        <f>INDEX('[4]Fed Funds rate'!B:B,MATCH('Figure 3.F.1.Panel 2'!A2796,'[4]Fed Funds rate'!A:A,0))</f>
        <v>2.4</v>
      </c>
      <c r="C2796">
        <v>-814.29</v>
      </c>
      <c r="D2796">
        <f>INDEX([4]Treasury!B:B,MATCH('Figure 3.F.1.Panel 2'!A2796,[4]Treasury!A:A,0))</f>
        <v>2.59</v>
      </c>
      <c r="E2796">
        <v>5.1946436619999696</v>
      </c>
    </row>
    <row r="2797" spans="1:5">
      <c r="A2797" s="7">
        <v>43542</v>
      </c>
      <c r="B2797">
        <f>INDEX('[4]Fed Funds rate'!B:B,MATCH('Figure 3.F.1.Panel 2'!A2797,'[4]Fed Funds rate'!A:A,0))</f>
        <v>2.4</v>
      </c>
      <c r="C2797">
        <v>-815.64</v>
      </c>
      <c r="D2797">
        <f>INDEX([4]Treasury!B:B,MATCH('Figure 3.F.1.Panel 2'!A2797,[4]Treasury!A:A,0))</f>
        <v>2.6</v>
      </c>
      <c r="E2797">
        <v>5.3417485757166698</v>
      </c>
    </row>
    <row r="2798" spans="1:5">
      <c r="A2798" s="7">
        <v>43543</v>
      </c>
      <c r="B2798">
        <f>INDEX('[4]Fed Funds rate'!B:B,MATCH('Figure 3.F.1.Panel 2'!A2798,'[4]Fed Funds rate'!A:A,0))</f>
        <v>2.4</v>
      </c>
      <c r="C2798">
        <v>-816.56</v>
      </c>
      <c r="D2798">
        <f>INDEX([4]Treasury!B:B,MATCH('Figure 3.F.1.Panel 2'!A2798,[4]Treasury!A:A,0))</f>
        <v>2.61</v>
      </c>
      <c r="E2798">
        <v>5.4359340408841401</v>
      </c>
    </row>
    <row r="2799" spans="1:5">
      <c r="A2799" s="7">
        <v>43544</v>
      </c>
      <c r="B2799">
        <f>INDEX('[4]Fed Funds rate'!B:B,MATCH('Figure 3.F.1.Panel 2'!A2799,'[4]Fed Funds rate'!A:A,0))</f>
        <v>2.41</v>
      </c>
      <c r="C2799">
        <v>-817.08</v>
      </c>
      <c r="D2799">
        <f>INDEX([4]Treasury!B:B,MATCH('Figure 3.F.1.Panel 2'!A2799,[4]Treasury!A:A,0))</f>
        <v>2.54</v>
      </c>
      <c r="E2799">
        <v>5.4810503097104402</v>
      </c>
    </row>
    <row r="2800" spans="1:5">
      <c r="A2800" s="7">
        <v>43545</v>
      </c>
      <c r="B2800">
        <f>INDEX('[4]Fed Funds rate'!B:B,MATCH('Figure 3.F.1.Panel 2'!A2800,'[4]Fed Funds rate'!A:A,0))</f>
        <v>2.41</v>
      </c>
      <c r="C2800">
        <v>-820.76</v>
      </c>
      <c r="D2800">
        <f>INDEX([4]Treasury!B:B,MATCH('Figure 3.F.1.Panel 2'!A2800,[4]Treasury!A:A,0))</f>
        <v>2.54</v>
      </c>
      <c r="E2800">
        <v>5.9118787394721704</v>
      </c>
    </row>
    <row r="2801" spans="1:5">
      <c r="A2801" s="7">
        <v>43546</v>
      </c>
      <c r="B2801">
        <f>INDEX('[4]Fed Funds rate'!B:B,MATCH('Figure 3.F.1.Panel 2'!A2801,'[4]Fed Funds rate'!A:A,0))</f>
        <v>2.41</v>
      </c>
      <c r="C2801">
        <v>-819.56</v>
      </c>
      <c r="D2801">
        <f>INDEX([4]Treasury!B:B,MATCH('Figure 3.F.1.Panel 2'!A2801,[4]Treasury!A:A,0))</f>
        <v>2.44</v>
      </c>
      <c r="E2801">
        <v>5.7470217074094299</v>
      </c>
    </row>
    <row r="2802" spans="1:5">
      <c r="A2802" s="7">
        <v>43549</v>
      </c>
      <c r="B2802">
        <f>INDEX('[4]Fed Funds rate'!B:B,MATCH('Figure 3.F.1.Panel 2'!A2802,'[4]Fed Funds rate'!A:A,0))</f>
        <v>2.4</v>
      </c>
      <c r="C2802">
        <v>-819.01</v>
      </c>
      <c r="D2802">
        <f>INDEX([4]Treasury!B:B,MATCH('Figure 3.F.1.Panel 2'!A2802,[4]Treasury!A:A,0))</f>
        <v>2.4300000000000002</v>
      </c>
      <c r="E2802">
        <v>5.6613464859381102</v>
      </c>
    </row>
    <row r="2803" spans="1:5">
      <c r="A2803" s="7">
        <v>43550</v>
      </c>
      <c r="B2803">
        <f>INDEX('[4]Fed Funds rate'!B:B,MATCH('Figure 3.F.1.Panel 2'!A2803,'[4]Fed Funds rate'!A:A,0))</f>
        <v>2.4</v>
      </c>
      <c r="C2803">
        <v>-820.8</v>
      </c>
      <c r="D2803">
        <f>INDEX([4]Treasury!B:B,MATCH('Figure 3.F.1.Panel 2'!A2803,[4]Treasury!A:A,0))</f>
        <v>2.41</v>
      </c>
      <c r="E2803">
        <v>5.8611216142970699</v>
      </c>
    </row>
    <row r="2804" spans="1:5">
      <c r="A2804" s="7">
        <v>43551</v>
      </c>
      <c r="B2804">
        <f>INDEX('[4]Fed Funds rate'!B:B,MATCH('Figure 3.F.1.Panel 2'!A2804,'[4]Fed Funds rate'!A:A,0))</f>
        <v>2.41</v>
      </c>
      <c r="C2804">
        <v>-820.06</v>
      </c>
      <c r="D2804">
        <f>INDEX([4]Treasury!B:B,MATCH('Figure 3.F.1.Panel 2'!A2804,[4]Treasury!A:A,0))</f>
        <v>2.39</v>
      </c>
      <c r="E2804">
        <v>5.7523826478367202</v>
      </c>
    </row>
    <row r="2805" spans="1:5">
      <c r="A2805" s="7">
        <v>43552</v>
      </c>
      <c r="B2805">
        <f>INDEX('[4]Fed Funds rate'!B:B,MATCH('Figure 3.F.1.Panel 2'!A2805,'[4]Fed Funds rate'!A:A,0))</f>
        <v>2.41</v>
      </c>
      <c r="C2805">
        <v>-819.61</v>
      </c>
      <c r="D2805">
        <f>INDEX([4]Treasury!B:B,MATCH('Figure 3.F.1.Panel 2'!A2805,[4]Treasury!A:A,0))</f>
        <v>2.39</v>
      </c>
      <c r="E2805">
        <v>5.6789517745525</v>
      </c>
    </row>
    <row r="2806" spans="1:5">
      <c r="A2806" s="7">
        <v>43553</v>
      </c>
      <c r="B2806">
        <f>INDEX('[4]Fed Funds rate'!B:B,MATCH('Figure 3.F.1.Panel 2'!A2806,'[4]Fed Funds rate'!A:A,0))</f>
        <v>2.4300000000000002</v>
      </c>
      <c r="C2806">
        <v>-821.52</v>
      </c>
      <c r="D2806">
        <f>INDEX([4]Treasury!B:B,MATCH('Figure 3.F.1.Panel 2'!A2806,[4]Treasury!A:A,0))</f>
        <v>2.41</v>
      </c>
      <c r="E2806">
        <v>5.8931771262077701</v>
      </c>
    </row>
    <row r="2807" spans="1:5">
      <c r="A2807" s="7">
        <v>43556</v>
      </c>
      <c r="B2807">
        <f>INDEX('[4]Fed Funds rate'!B:B,MATCH('Figure 3.F.1.Panel 2'!A2807,'[4]Fed Funds rate'!A:A,0))</f>
        <v>2.41</v>
      </c>
      <c r="C2807">
        <v>-822.27</v>
      </c>
      <c r="D2807">
        <f>INDEX([4]Treasury!B:B,MATCH('Figure 3.F.1.Panel 2'!A2807,[4]Treasury!A:A,0))</f>
        <v>2.4900000000000002</v>
      </c>
      <c r="E2807">
        <v>5.9658890409345897</v>
      </c>
    </row>
    <row r="2808" spans="1:5">
      <c r="A2808" s="7">
        <v>43557</v>
      </c>
      <c r="B2808">
        <f>INDEX('[4]Fed Funds rate'!B:B,MATCH('Figure 3.F.1.Panel 2'!A2808,'[4]Fed Funds rate'!A:A,0))</f>
        <v>2.41</v>
      </c>
      <c r="C2808">
        <v>-821.94</v>
      </c>
      <c r="D2808">
        <f>INDEX([4]Treasury!B:B,MATCH('Figure 3.F.1.Panel 2'!A2808,[4]Treasury!A:A,0))</f>
        <v>2.48</v>
      </c>
      <c r="E2808">
        <v>5.9072081353615404</v>
      </c>
    </row>
    <row r="2809" spans="1:5">
      <c r="A2809" s="7">
        <v>43558</v>
      </c>
      <c r="B2809">
        <f>INDEX('[4]Fed Funds rate'!B:B,MATCH('Figure 3.F.1.Panel 2'!A2809,'[4]Fed Funds rate'!A:A,0))</f>
        <v>2.41</v>
      </c>
      <c r="C2809">
        <v>-821.88</v>
      </c>
      <c r="D2809">
        <f>INDEX([4]Treasury!B:B,MATCH('Figure 3.F.1.Panel 2'!A2809,[4]Treasury!A:A,0))</f>
        <v>2.52</v>
      </c>
      <c r="E2809">
        <v>5.8813685953048198</v>
      </c>
    </row>
    <row r="2810" spans="1:5">
      <c r="A2810" s="7">
        <v>43559</v>
      </c>
      <c r="B2810">
        <f>INDEX('[4]Fed Funds rate'!B:B,MATCH('Figure 3.F.1.Panel 2'!A2810,'[4]Fed Funds rate'!A:A,0))</f>
        <v>2.41</v>
      </c>
      <c r="C2810">
        <v>-822.77</v>
      </c>
      <c r="D2810">
        <f>INDEX([4]Treasury!B:B,MATCH('Figure 3.F.1.Panel 2'!A2810,[4]Treasury!A:A,0))</f>
        <v>2.5099999999999998</v>
      </c>
      <c r="E2810">
        <v>5.9710594257689902</v>
      </c>
    </row>
    <row r="2811" spans="1:5">
      <c r="A2811" s="7">
        <v>43560</v>
      </c>
      <c r="B2811">
        <f>INDEX('[4]Fed Funds rate'!B:B,MATCH('Figure 3.F.1.Panel 2'!A2811,'[4]Fed Funds rate'!A:A,0))</f>
        <v>2.41</v>
      </c>
      <c r="C2811">
        <v>-823.08</v>
      </c>
      <c r="D2811">
        <f>INDEX([4]Treasury!B:B,MATCH('Figure 3.F.1.Panel 2'!A2811,[4]Treasury!A:A,0))</f>
        <v>2.5</v>
      </c>
      <c r="E2811">
        <v>5.9901916119224499</v>
      </c>
    </row>
    <row r="2812" spans="1:5">
      <c r="A2812" s="7">
        <v>43563</v>
      </c>
      <c r="B2812">
        <f>INDEX('[4]Fed Funds rate'!B:B,MATCH('Figure 3.F.1.Panel 2'!A2812,'[4]Fed Funds rate'!A:A,0))</f>
        <v>2.41</v>
      </c>
      <c r="C2812">
        <v>-822.28</v>
      </c>
      <c r="D2812">
        <f>INDEX([4]Treasury!B:B,MATCH('Figure 3.F.1.Panel 2'!A2812,[4]Treasury!A:A,0))</f>
        <v>2.52</v>
      </c>
      <c r="E2812">
        <v>5.8744107042482403</v>
      </c>
    </row>
    <row r="2813" spans="1:5">
      <c r="A2813" s="7">
        <v>43564</v>
      </c>
      <c r="B2813">
        <f>INDEX('[4]Fed Funds rate'!B:B,MATCH('Figure 3.F.1.Panel 2'!A2813,'[4]Fed Funds rate'!A:A,0))</f>
        <v>2.41</v>
      </c>
      <c r="C2813">
        <v>-823.29</v>
      </c>
      <c r="D2813">
        <f>INDEX([4]Treasury!B:B,MATCH('Figure 3.F.1.Panel 2'!A2813,[4]Treasury!A:A,0))</f>
        <v>2.5099999999999998</v>
      </c>
      <c r="E2813">
        <v>5.9786273690470999</v>
      </c>
    </row>
    <row r="2814" spans="1:5">
      <c r="A2814" s="7">
        <v>43565</v>
      </c>
      <c r="B2814">
        <f>INDEX('[4]Fed Funds rate'!B:B,MATCH('Figure 3.F.1.Panel 2'!A2814,'[4]Fed Funds rate'!A:A,0))</f>
        <v>2.41</v>
      </c>
      <c r="C2814">
        <v>-823.02</v>
      </c>
      <c r="D2814">
        <f>INDEX([4]Treasury!B:B,MATCH('Figure 3.F.1.Panel 2'!A2814,[4]Treasury!A:A,0))</f>
        <v>2.48</v>
      </c>
      <c r="E2814">
        <v>5.9272901481729097</v>
      </c>
    </row>
    <row r="2815" spans="1:5">
      <c r="A2815" s="7">
        <v>43566</v>
      </c>
      <c r="B2815">
        <f>INDEX('[4]Fed Funds rate'!B:B,MATCH('Figure 3.F.1.Panel 2'!A2815,'[4]Fed Funds rate'!A:A,0))</f>
        <v>2.41</v>
      </c>
      <c r="C2815">
        <v>-821.73</v>
      </c>
      <c r="D2815">
        <f>INDEX([4]Treasury!B:B,MATCH('Figure 3.F.1.Panel 2'!A2815,[4]Treasury!A:A,0))</f>
        <v>2.5099999999999998</v>
      </c>
      <c r="E2815">
        <v>5.7518913515640397</v>
      </c>
    </row>
    <row r="2816" spans="1:5">
      <c r="A2816" s="7">
        <v>43567</v>
      </c>
      <c r="B2816">
        <f>INDEX('[4]Fed Funds rate'!B:B,MATCH('Figure 3.F.1.Panel 2'!A2816,'[4]Fed Funds rate'!A:A,0))</f>
        <v>2.41</v>
      </c>
      <c r="C2816">
        <v>-819.97</v>
      </c>
      <c r="D2816">
        <f>INDEX([4]Treasury!B:B,MATCH('Figure 3.F.1.Panel 2'!A2816,[4]Treasury!A:A,0))</f>
        <v>2.56</v>
      </c>
      <c r="E2816">
        <v>5.5189439339990196</v>
      </c>
    </row>
    <row r="2817" spans="1:5">
      <c r="A2817" s="7">
        <v>43570</v>
      </c>
      <c r="B2817">
        <f>INDEX('[4]Fed Funds rate'!B:B,MATCH('Figure 3.F.1.Panel 2'!A2817,'[4]Fed Funds rate'!A:A,0))</f>
        <v>2.41</v>
      </c>
      <c r="C2817">
        <v>-819.85</v>
      </c>
      <c r="D2817">
        <f>INDEX([4]Treasury!B:B,MATCH('Figure 3.F.1.Panel 2'!A2817,[4]Treasury!A:A,0))</f>
        <v>2.5499999999999998</v>
      </c>
      <c r="E2817">
        <v>5.4857733096557597</v>
      </c>
    </row>
    <row r="2818" spans="1:5">
      <c r="A2818" s="7">
        <v>43571</v>
      </c>
      <c r="B2818">
        <f>INDEX('[4]Fed Funds rate'!B:B,MATCH('Figure 3.F.1.Panel 2'!A2818,'[4]Fed Funds rate'!A:A,0))</f>
        <v>2.41</v>
      </c>
      <c r="C2818">
        <v>-820.59</v>
      </c>
      <c r="D2818">
        <f>INDEX([4]Treasury!B:B,MATCH('Figure 3.F.1.Panel 2'!A2818,[4]Treasury!A:A,0))</f>
        <v>2.6</v>
      </c>
      <c r="E2818">
        <v>5.5574587146727401</v>
      </c>
    </row>
    <row r="2819" spans="1:5">
      <c r="A2819" s="7">
        <v>43572</v>
      </c>
      <c r="B2819">
        <f>INDEX('[4]Fed Funds rate'!B:B,MATCH('Figure 3.F.1.Panel 2'!A2819,'[4]Fed Funds rate'!A:A,0))</f>
        <v>2.42</v>
      </c>
      <c r="C2819">
        <v>-821.26</v>
      </c>
      <c r="D2819">
        <f>INDEX([4]Treasury!B:B,MATCH('Figure 3.F.1.Panel 2'!A2819,[4]Treasury!A:A,0))</f>
        <v>2.59</v>
      </c>
      <c r="E2819">
        <v>5.6205402450489101</v>
      </c>
    </row>
    <row r="2820" spans="1:5">
      <c r="A2820" s="7">
        <v>43573</v>
      </c>
      <c r="B2820">
        <f>INDEX('[4]Fed Funds rate'!B:B,MATCH('Figure 3.F.1.Panel 2'!A2820,'[4]Fed Funds rate'!A:A,0))</f>
        <v>2.4300000000000002</v>
      </c>
      <c r="C2820">
        <v>-821.17</v>
      </c>
      <c r="D2820">
        <f>INDEX([4]Treasury!B:B,MATCH('Figure 3.F.1.Panel 2'!A2820,[4]Treasury!A:A,0))</f>
        <v>2.57</v>
      </c>
      <c r="E2820">
        <v>5.5910477212912602</v>
      </c>
    </row>
    <row r="2821" spans="1:5">
      <c r="A2821" s="7">
        <v>43577</v>
      </c>
      <c r="B2821">
        <f>INDEX('[4]Fed Funds rate'!B:B,MATCH('Figure 3.F.1.Panel 2'!A2821,'[4]Fed Funds rate'!A:A,0))</f>
        <v>2.44</v>
      </c>
      <c r="C2821">
        <v>-820.78</v>
      </c>
      <c r="D2821">
        <f>INDEX([4]Treasury!B:B,MATCH('Figure 3.F.1.Panel 2'!A2821,[4]Treasury!A:A,0))</f>
        <v>2.59</v>
      </c>
      <c r="E2821">
        <v>5.5250106485460702</v>
      </c>
    </row>
    <row r="2822" spans="1:5">
      <c r="A2822" s="7">
        <v>43578</v>
      </c>
      <c r="B2822">
        <f>INDEX('[4]Fed Funds rate'!B:B,MATCH('Figure 3.F.1.Panel 2'!A2822,'[4]Fed Funds rate'!A:A,0))</f>
        <v>2.44</v>
      </c>
      <c r="C2822">
        <v>-821.76</v>
      </c>
      <c r="D2822">
        <f>INDEX([4]Treasury!B:B,MATCH('Figure 3.F.1.Panel 2'!A2822,[4]Treasury!A:A,0))</f>
        <v>2.57</v>
      </c>
      <c r="E2822">
        <v>5.62580603765013</v>
      </c>
    </row>
    <row r="2823" spans="1:5">
      <c r="A2823" s="7">
        <v>43579</v>
      </c>
      <c r="B2823">
        <f>INDEX('[4]Fed Funds rate'!B:B,MATCH('Figure 3.F.1.Panel 2'!A2823,'[4]Fed Funds rate'!A:A,0))</f>
        <v>2.44</v>
      </c>
      <c r="C2823">
        <v>-821.45</v>
      </c>
      <c r="D2823">
        <f>INDEX([4]Treasury!B:B,MATCH('Figure 3.F.1.Panel 2'!A2823,[4]Treasury!A:A,0))</f>
        <v>2.5299999999999998</v>
      </c>
      <c r="E2823">
        <v>5.5695435741252997</v>
      </c>
    </row>
    <row r="2824" spans="1:5">
      <c r="A2824" s="7">
        <v>43580</v>
      </c>
      <c r="B2824">
        <f>INDEX('[4]Fed Funds rate'!B:B,MATCH('Figure 3.F.1.Panel 2'!A2824,'[4]Fed Funds rate'!A:A,0))</f>
        <v>2.44</v>
      </c>
      <c r="C2824">
        <v>-819.39</v>
      </c>
      <c r="D2824">
        <f>INDEX([4]Treasury!B:B,MATCH('Figure 3.F.1.Panel 2'!A2824,[4]Treasury!A:A,0))</f>
        <v>2.54</v>
      </c>
      <c r="E2824">
        <v>5.2999216722355396</v>
      </c>
    </row>
    <row r="2825" spans="1:5">
      <c r="A2825" s="7">
        <v>43581</v>
      </c>
      <c r="B2825">
        <f>INDEX('[4]Fed Funds rate'!B:B,MATCH('Figure 3.F.1.Panel 2'!A2825,'[4]Fed Funds rate'!A:A,0))</f>
        <v>2.44</v>
      </c>
      <c r="C2825">
        <v>-821.29</v>
      </c>
      <c r="D2825">
        <f>INDEX([4]Treasury!B:B,MATCH('Figure 3.F.1.Panel 2'!A2825,[4]Treasury!A:A,0))</f>
        <v>2.5099999999999998</v>
      </c>
      <c r="E2825">
        <v>5.5130027645451403</v>
      </c>
    </row>
    <row r="2826" spans="1:5">
      <c r="A2826" s="7">
        <v>43584</v>
      </c>
      <c r="B2826">
        <f>INDEX('[4]Fed Funds rate'!B:B,MATCH('Figure 3.F.1.Panel 2'!A2826,'[4]Fed Funds rate'!A:A,0))</f>
        <v>2.4500000000000002</v>
      </c>
      <c r="C2826">
        <v>-821.6</v>
      </c>
      <c r="D2826">
        <f>INDEX([4]Treasury!B:B,MATCH('Figure 3.F.1.Panel 2'!A2826,[4]Treasury!A:A,0))</f>
        <v>2.54</v>
      </c>
      <c r="E2826">
        <v>5.5322114169176704</v>
      </c>
    </row>
    <row r="2827" spans="1:5">
      <c r="A2827" s="7">
        <v>43585</v>
      </c>
      <c r="B2827">
        <f>INDEX('[4]Fed Funds rate'!B:B,MATCH('Figure 3.F.1.Panel 2'!A2827,'[4]Fed Funds rate'!A:A,0))</f>
        <v>2.4500000000000002</v>
      </c>
      <c r="C2827">
        <v>-822.5</v>
      </c>
      <c r="D2827">
        <f>INDEX([4]Treasury!B:B,MATCH('Figure 3.F.1.Panel 2'!A2827,[4]Treasury!A:A,0))</f>
        <v>2.5099999999999998</v>
      </c>
      <c r="E2827">
        <v>5.6231646659604104</v>
      </c>
    </row>
    <row r="2828" spans="1:5">
      <c r="A2828" s="7">
        <v>43586</v>
      </c>
      <c r="B2828">
        <f>INDEX('[4]Fed Funds rate'!B:B,MATCH('Figure 3.F.1.Panel 2'!A2828,'[4]Fed Funds rate'!A:A,0))</f>
        <v>2.4500000000000002</v>
      </c>
      <c r="C2828">
        <v>-823.36</v>
      </c>
      <c r="D2828">
        <f>INDEX([4]Treasury!B:B,MATCH('Figure 3.F.1.Panel 2'!A2828,[4]Treasury!A:A,0))</f>
        <v>2.52</v>
      </c>
      <c r="E2828">
        <v>5.7091407277931703</v>
      </c>
    </row>
    <row r="2829" spans="1:5">
      <c r="A2829" s="7">
        <v>43587</v>
      </c>
      <c r="B2829">
        <f>INDEX('[4]Fed Funds rate'!B:B,MATCH('Figure 3.F.1.Panel 2'!A2829,'[4]Fed Funds rate'!A:A,0))</f>
        <v>2.41</v>
      </c>
      <c r="C2829">
        <v>-822.43</v>
      </c>
      <c r="D2829">
        <f>INDEX([4]Treasury!B:B,MATCH('Figure 3.F.1.Panel 2'!A2829,[4]Treasury!A:A,0))</f>
        <v>2.5499999999999998</v>
      </c>
      <c r="E2829">
        <v>5.5775970679592302</v>
      </c>
    </row>
    <row r="2830" spans="1:5">
      <c r="A2830" s="7">
        <v>43588</v>
      </c>
      <c r="B2830">
        <f>INDEX('[4]Fed Funds rate'!B:B,MATCH('Figure 3.F.1.Panel 2'!A2830,'[4]Fed Funds rate'!A:A,0))</f>
        <v>2.4</v>
      </c>
      <c r="C2830">
        <v>-823.84</v>
      </c>
      <c r="D2830">
        <f>INDEX([4]Treasury!B:B,MATCH('Figure 3.F.1.Panel 2'!A2830,[4]Treasury!A:A,0))</f>
        <v>2.54</v>
      </c>
      <c r="E2830">
        <v>5.7303659895184103</v>
      </c>
    </row>
    <row r="2831" spans="1:5">
      <c r="A2831" s="7">
        <v>43591</v>
      </c>
      <c r="B2831">
        <f>INDEX('[4]Fed Funds rate'!B:B,MATCH('Figure 3.F.1.Panel 2'!A2831,'[4]Fed Funds rate'!A:A,0))</f>
        <v>2.4</v>
      </c>
      <c r="C2831">
        <v>-824.43</v>
      </c>
      <c r="D2831">
        <f>INDEX([4]Treasury!B:B,MATCH('Figure 3.F.1.Panel 2'!A2831,[4]Treasury!A:A,0))</f>
        <v>2.5099999999999998</v>
      </c>
      <c r="E2831">
        <v>5.7834293294848704</v>
      </c>
    </row>
    <row r="2832" spans="1:5">
      <c r="A2832" s="7">
        <v>43592</v>
      </c>
      <c r="B2832">
        <f>INDEX('[4]Fed Funds rate'!B:B,MATCH('Figure 3.F.1.Panel 2'!A2832,'[4]Fed Funds rate'!A:A,0))</f>
        <v>2.4</v>
      </c>
      <c r="C2832">
        <v>-823.37</v>
      </c>
      <c r="D2832">
        <f>INDEX([4]Treasury!B:B,MATCH('Figure 3.F.1.Panel 2'!A2832,[4]Treasury!A:A,0))</f>
        <v>2.4500000000000002</v>
      </c>
      <c r="E2832">
        <v>5.6362466140790204</v>
      </c>
    </row>
    <row r="2833" spans="1:5">
      <c r="A2833" s="7">
        <v>43593</v>
      </c>
      <c r="B2833">
        <f>INDEX('[4]Fed Funds rate'!B:B,MATCH('Figure 3.F.1.Panel 2'!A2833,'[4]Fed Funds rate'!A:A,0))</f>
        <v>2.39</v>
      </c>
      <c r="C2833">
        <v>-822.56</v>
      </c>
      <c r="D2833">
        <f>INDEX([4]Treasury!B:B,MATCH('Figure 3.F.1.Panel 2'!A2833,[4]Treasury!A:A,0))</f>
        <v>2.4900000000000002</v>
      </c>
      <c r="E2833">
        <v>5.5192962681464897</v>
      </c>
    </row>
    <row r="2834" spans="1:5">
      <c r="A2834" s="7">
        <v>43594</v>
      </c>
      <c r="B2834">
        <f>INDEX('[4]Fed Funds rate'!B:B,MATCH('Figure 3.F.1.Panel 2'!A2834,'[4]Fed Funds rate'!A:A,0))</f>
        <v>2.38</v>
      </c>
      <c r="C2834">
        <v>-821.15</v>
      </c>
      <c r="D2834">
        <f>INDEX([4]Treasury!B:B,MATCH('Figure 3.F.1.Panel 2'!A2834,[4]Treasury!A:A,0))</f>
        <v>2.4500000000000002</v>
      </c>
      <c r="E2834">
        <v>5.32920794450194</v>
      </c>
    </row>
    <row r="2835" spans="1:5">
      <c r="A2835" s="7">
        <v>43595</v>
      </c>
      <c r="B2835">
        <f>INDEX('[4]Fed Funds rate'!B:B,MATCH('Figure 3.F.1.Panel 2'!A2835,'[4]Fed Funds rate'!A:A,0))</f>
        <v>2.38</v>
      </c>
      <c r="C2835">
        <v>-822.28</v>
      </c>
      <c r="D2835">
        <f>INDEX([4]Treasury!B:B,MATCH('Figure 3.F.1.Panel 2'!A2835,[4]Treasury!A:A,0))</f>
        <v>2.4700000000000002</v>
      </c>
      <c r="E2835">
        <v>5.4482006281088999</v>
      </c>
    </row>
    <row r="2836" spans="1:5">
      <c r="A2836" s="7">
        <v>43598</v>
      </c>
      <c r="B2836">
        <f>INDEX('[4]Fed Funds rate'!B:B,MATCH('Figure 3.F.1.Panel 2'!A2836,'[4]Fed Funds rate'!A:A,0))</f>
        <v>2.38</v>
      </c>
      <c r="C2836">
        <v>-820.02</v>
      </c>
      <c r="D2836">
        <f>INDEX([4]Treasury!B:B,MATCH('Figure 3.F.1.Panel 2'!A2836,[4]Treasury!A:A,0))</f>
        <v>2.4</v>
      </c>
      <c r="E2836">
        <v>5.1544526462064297</v>
      </c>
    </row>
    <row r="2837" spans="1:5">
      <c r="A2837" s="7">
        <v>43599</v>
      </c>
      <c r="B2837">
        <f>INDEX('[4]Fed Funds rate'!B:B,MATCH('Figure 3.F.1.Panel 2'!A2837,'[4]Fed Funds rate'!A:A,0))</f>
        <v>2.38</v>
      </c>
      <c r="C2837">
        <v>-820.98</v>
      </c>
      <c r="D2837">
        <f>INDEX([4]Treasury!B:B,MATCH('Figure 3.F.1.Panel 2'!A2837,[4]Treasury!A:A,0))</f>
        <v>2.42</v>
      </c>
      <c r="E2837">
        <v>5.2529310178797397</v>
      </c>
    </row>
    <row r="2838" spans="1:5">
      <c r="A2838" s="7">
        <v>43600</v>
      </c>
      <c r="B2838">
        <f>INDEX('[4]Fed Funds rate'!B:B,MATCH('Figure 3.F.1.Panel 2'!A2838,'[4]Fed Funds rate'!A:A,0))</f>
        <v>2.4</v>
      </c>
      <c r="C2838">
        <v>-822.58</v>
      </c>
      <c r="D2838">
        <f>INDEX([4]Treasury!B:B,MATCH('Figure 3.F.1.Panel 2'!A2838,[4]Treasury!A:A,0))</f>
        <v>2.37</v>
      </c>
      <c r="E2838">
        <v>5.4291074872643303</v>
      </c>
    </row>
    <row r="2839" spans="1:5">
      <c r="A2839" s="7">
        <v>43601</v>
      </c>
      <c r="B2839">
        <f>INDEX('[4]Fed Funds rate'!B:B,MATCH('Figure 3.F.1.Panel 2'!A2839,'[4]Fed Funds rate'!A:A,0))</f>
        <v>2.39</v>
      </c>
      <c r="C2839">
        <v>-823.58</v>
      </c>
      <c r="D2839">
        <f>INDEX([4]Treasury!B:B,MATCH('Figure 3.F.1.Panel 2'!A2839,[4]Treasury!A:A,0))</f>
        <v>2.4</v>
      </c>
      <c r="E2839">
        <v>5.5320800378607302</v>
      </c>
    </row>
    <row r="2840" spans="1:5">
      <c r="A2840" s="7">
        <v>43602</v>
      </c>
      <c r="B2840">
        <f>INDEX('[4]Fed Funds rate'!B:B,MATCH('Figure 3.F.1.Panel 2'!A2840,'[4]Fed Funds rate'!A:A,0))</f>
        <v>2.39</v>
      </c>
      <c r="C2840">
        <v>-823.09</v>
      </c>
      <c r="D2840">
        <f>INDEX([4]Treasury!B:B,MATCH('Figure 3.F.1.Panel 2'!A2840,[4]Treasury!A:A,0))</f>
        <v>2.39</v>
      </c>
      <c r="E2840">
        <v>5.4540442150304198</v>
      </c>
    </row>
    <row r="2841" spans="1:5">
      <c r="A2841" s="7">
        <v>43605</v>
      </c>
      <c r="B2841">
        <f>INDEX('[4]Fed Funds rate'!B:B,MATCH('Figure 3.F.1.Panel 2'!A2841,'[4]Fed Funds rate'!A:A,0))</f>
        <v>2.39</v>
      </c>
      <c r="C2841">
        <v>-823.44</v>
      </c>
      <c r="D2841">
        <f>INDEX([4]Treasury!B:B,MATCH('Figure 3.F.1.Panel 2'!A2841,[4]Treasury!A:A,0))</f>
        <v>2.41</v>
      </c>
      <c r="E2841">
        <v>5.47803665949015</v>
      </c>
    </row>
    <row r="2842" spans="1:5">
      <c r="A2842" s="7">
        <v>43606</v>
      </c>
      <c r="B2842">
        <f>INDEX('[4]Fed Funds rate'!B:B,MATCH('Figure 3.F.1.Panel 2'!A2842,'[4]Fed Funds rate'!A:A,0))</f>
        <v>2.39</v>
      </c>
      <c r="C2842">
        <v>-824.76</v>
      </c>
      <c r="D2842">
        <f>INDEX([4]Treasury!B:B,MATCH('Figure 3.F.1.Panel 2'!A2842,[4]Treasury!A:A,0))</f>
        <v>2.4300000000000002</v>
      </c>
      <c r="E2842">
        <v>5.6196907887707503</v>
      </c>
    </row>
    <row r="2843" spans="1:5">
      <c r="A2843" s="7">
        <v>43607</v>
      </c>
      <c r="B2843">
        <f>INDEX('[4]Fed Funds rate'!B:B,MATCH('Figure 3.F.1.Panel 2'!A2843,'[4]Fed Funds rate'!A:A,0))</f>
        <v>2.38</v>
      </c>
      <c r="C2843">
        <v>-825.37</v>
      </c>
      <c r="D2843">
        <f>INDEX([4]Treasury!B:B,MATCH('Figure 3.F.1.Panel 2'!A2843,[4]Treasury!A:A,0))</f>
        <v>2.39</v>
      </c>
      <c r="E2843">
        <v>5.6751042846762996</v>
      </c>
    </row>
    <row r="2844" spans="1:5">
      <c r="A2844" s="7">
        <v>43608</v>
      </c>
      <c r="B2844">
        <f>INDEX('[4]Fed Funds rate'!B:B,MATCH('Figure 3.F.1.Panel 2'!A2844,'[4]Fed Funds rate'!A:A,0))</f>
        <v>2.38</v>
      </c>
      <c r="C2844">
        <v>-824.45</v>
      </c>
      <c r="D2844">
        <f>INDEX([4]Treasury!B:B,MATCH('Figure 3.F.1.Panel 2'!A2844,[4]Treasury!A:A,0))</f>
        <v>2.31</v>
      </c>
      <c r="E2844">
        <v>5.5450574430093402</v>
      </c>
    </row>
    <row r="2845" spans="1:5">
      <c r="A2845" s="7">
        <v>43609</v>
      </c>
      <c r="B2845">
        <f>INDEX('[4]Fed Funds rate'!B:B,MATCH('Figure 3.F.1.Panel 2'!A2845,'[4]Fed Funds rate'!A:A,0))</f>
        <v>2.38</v>
      </c>
      <c r="C2845">
        <v>-824.86</v>
      </c>
      <c r="D2845">
        <f>INDEX([4]Treasury!B:B,MATCH('Figure 3.F.1.Panel 2'!A2845,[4]Treasury!A:A,0))</f>
        <v>2.3199999999999998</v>
      </c>
      <c r="E2845">
        <v>5.5762562568252099</v>
      </c>
    </row>
    <row r="2846" spans="1:5">
      <c r="A2846" s="7">
        <v>43613</v>
      </c>
      <c r="B2846">
        <f>INDEX('[4]Fed Funds rate'!B:B,MATCH('Figure 3.F.1.Panel 2'!A2846,'[4]Fed Funds rate'!A:A,0))</f>
        <v>2.39</v>
      </c>
      <c r="C2846">
        <v>-826.03</v>
      </c>
      <c r="D2846">
        <f>INDEX([4]Treasury!B:B,MATCH('Figure 3.F.1.Panel 2'!A2846,[4]Treasury!A:A,0))</f>
        <v>2.2599999999999998</v>
      </c>
      <c r="E2846">
        <v>5.69947962343167</v>
      </c>
    </row>
    <row r="2847" spans="1:5">
      <c r="A2847" s="7">
        <v>43614</v>
      </c>
      <c r="B2847">
        <f>INDEX('[4]Fed Funds rate'!B:B,MATCH('Figure 3.F.1.Panel 2'!A2847,'[4]Fed Funds rate'!A:A,0))</f>
        <v>2.39</v>
      </c>
      <c r="C2847">
        <v>-826.04</v>
      </c>
      <c r="D2847">
        <f>INDEX([4]Treasury!B:B,MATCH('Figure 3.F.1.Panel 2'!A2847,[4]Treasury!A:A,0))</f>
        <v>2.25</v>
      </c>
      <c r="E2847">
        <v>5.6821724048771696</v>
      </c>
    </row>
    <row r="2848" spans="1:5">
      <c r="A2848" s="7">
        <v>43615</v>
      </c>
      <c r="B2848">
        <f>INDEX('[4]Fed Funds rate'!B:B,MATCH('Figure 3.F.1.Panel 2'!A2848,'[4]Fed Funds rate'!A:A,0))</f>
        <v>2.39</v>
      </c>
      <c r="C2848">
        <v>-827.53</v>
      </c>
      <c r="D2848">
        <f>INDEX([4]Treasury!B:B,MATCH('Figure 3.F.1.Panel 2'!A2848,[4]Treasury!A:A,0))</f>
        <v>2.2200000000000002</v>
      </c>
      <c r="E2848">
        <v>5.8438713340083197</v>
      </c>
    </row>
    <row r="2849" spans="1:5">
      <c r="A2849" s="7">
        <v>43616</v>
      </c>
      <c r="B2849">
        <f>INDEX('[4]Fed Funds rate'!B:B,MATCH('Figure 3.F.1.Panel 2'!A2849,'[4]Fed Funds rate'!A:A,0))</f>
        <v>2.4</v>
      </c>
      <c r="C2849">
        <v>-827.22</v>
      </c>
      <c r="D2849">
        <f>INDEX([4]Treasury!B:B,MATCH('Figure 3.F.1.Panel 2'!A2849,[4]Treasury!A:A,0))</f>
        <v>2.14</v>
      </c>
      <c r="E2849">
        <v>5.7878867426568297</v>
      </c>
    </row>
    <row r="2850" spans="1:5">
      <c r="A2850" s="7">
        <v>43619</v>
      </c>
      <c r="B2850">
        <f>INDEX('[4]Fed Funds rate'!B:B,MATCH('Figure 3.F.1.Panel 2'!A2850,'[4]Fed Funds rate'!A:A,0))</f>
        <v>2.38</v>
      </c>
      <c r="C2850">
        <v>-828.39</v>
      </c>
      <c r="D2850">
        <f>INDEX([4]Treasury!B:B,MATCH('Figure 3.F.1.Panel 2'!A2850,[4]Treasury!A:A,0))</f>
        <v>2.0699999999999998</v>
      </c>
      <c r="E2850">
        <v>5.9107082668339199</v>
      </c>
    </row>
    <row r="2851" spans="1:5">
      <c r="A2851" s="7">
        <v>43620</v>
      </c>
      <c r="B2851">
        <f>INDEX('[4]Fed Funds rate'!B:B,MATCH('Figure 3.F.1.Panel 2'!A2851,'[4]Fed Funds rate'!A:A,0))</f>
        <v>2.38</v>
      </c>
      <c r="C2851">
        <v>-831</v>
      </c>
      <c r="D2851">
        <f>INDEX([4]Treasury!B:B,MATCH('Figure 3.F.1.Panel 2'!A2851,[4]Treasury!A:A,0))</f>
        <v>2.12</v>
      </c>
      <c r="E2851">
        <v>6.2067663825072197</v>
      </c>
    </row>
    <row r="2852" spans="1:5">
      <c r="A2852" s="7">
        <v>43621</v>
      </c>
      <c r="B2852">
        <f>INDEX('[4]Fed Funds rate'!B:B,MATCH('Figure 3.F.1.Panel 2'!A2852,'[4]Fed Funds rate'!A:A,0))</f>
        <v>2.38</v>
      </c>
      <c r="C2852">
        <v>-834.72</v>
      </c>
      <c r="D2852">
        <f>INDEX([4]Treasury!B:B,MATCH('Figure 3.F.1.Panel 2'!A2852,[4]Treasury!A:A,0))</f>
        <v>2.12</v>
      </c>
      <c r="E2852">
        <v>6.63490581459018</v>
      </c>
    </row>
    <row r="2853" spans="1:5">
      <c r="A2853" s="7">
        <v>43622</v>
      </c>
      <c r="B2853">
        <f>INDEX('[4]Fed Funds rate'!B:B,MATCH('Figure 3.F.1.Panel 2'!A2853,'[4]Fed Funds rate'!A:A,0))</f>
        <v>2.37</v>
      </c>
      <c r="C2853">
        <v>-836.1</v>
      </c>
      <c r="D2853">
        <f>INDEX([4]Treasury!B:B,MATCH('Figure 3.F.1.Panel 2'!A2853,[4]Treasury!A:A,0))</f>
        <v>2.12</v>
      </c>
      <c r="E2853">
        <v>6.78157975418946</v>
      </c>
    </row>
    <row r="2854" spans="1:5">
      <c r="A2854" s="7">
        <v>43623</v>
      </c>
      <c r="B2854">
        <f>INDEX('[4]Fed Funds rate'!B:B,MATCH('Figure 3.F.1.Panel 2'!A2854,'[4]Fed Funds rate'!A:A,0))</f>
        <v>2.37</v>
      </c>
      <c r="C2854">
        <v>-837.73</v>
      </c>
      <c r="D2854">
        <f>INDEX([4]Treasury!B:B,MATCH('Figure 3.F.1.Panel 2'!A2854,[4]Treasury!A:A,0))</f>
        <v>2.09</v>
      </c>
      <c r="E2854">
        <v>6.9578288370108803</v>
      </c>
    </row>
    <row r="2855" spans="1:5">
      <c r="A2855" s="7">
        <v>43626</v>
      </c>
      <c r="B2855">
        <f>INDEX('[4]Fed Funds rate'!B:B,MATCH('Figure 3.F.1.Panel 2'!A2855,'[4]Fed Funds rate'!A:A,0))</f>
        <v>2.37</v>
      </c>
      <c r="C2855">
        <v>-839.63</v>
      </c>
      <c r="D2855">
        <f>INDEX([4]Treasury!B:B,MATCH('Figure 3.F.1.Panel 2'!A2855,[4]Treasury!A:A,0))</f>
        <v>2.15</v>
      </c>
      <c r="E2855">
        <v>7.1658620844182197</v>
      </c>
    </row>
    <row r="2856" spans="1:5">
      <c r="A2856" s="7">
        <v>43627</v>
      </c>
      <c r="B2856">
        <f>INDEX('[4]Fed Funds rate'!B:B,MATCH('Figure 3.F.1.Panel 2'!A2856,'[4]Fed Funds rate'!A:A,0))</f>
        <v>2.37</v>
      </c>
      <c r="C2856">
        <v>-839.81</v>
      </c>
      <c r="D2856">
        <f>INDEX([4]Treasury!B:B,MATCH('Figure 3.F.1.Panel 2'!A2856,[4]Treasury!A:A,0))</f>
        <v>2.15</v>
      </c>
      <c r="E2856">
        <v>7.1687850340052801</v>
      </c>
    </row>
    <row r="2857" spans="1:5">
      <c r="A2857" s="7">
        <v>43628</v>
      </c>
      <c r="B2857">
        <f>INDEX('[4]Fed Funds rate'!B:B,MATCH('Figure 3.F.1.Panel 2'!A2857,'[4]Fed Funds rate'!A:A,0))</f>
        <v>2.37</v>
      </c>
      <c r="C2857">
        <v>-840.73</v>
      </c>
      <c r="D2857">
        <f>INDEX([4]Treasury!B:B,MATCH('Figure 3.F.1.Panel 2'!A2857,[4]Treasury!A:A,0))</f>
        <v>2.13</v>
      </c>
      <c r="E2857">
        <v>7.2597614542995599</v>
      </c>
    </row>
    <row r="2858" spans="1:5">
      <c r="A2858" s="7">
        <v>43629</v>
      </c>
      <c r="B2858">
        <f>INDEX('[4]Fed Funds rate'!B:B,MATCH('Figure 3.F.1.Panel 2'!A2858,'[4]Fed Funds rate'!A:A,0))</f>
        <v>2.37</v>
      </c>
      <c r="C2858">
        <v>-840.95</v>
      </c>
      <c r="D2858">
        <f>INDEX([4]Treasury!B:B,MATCH('Figure 3.F.1.Panel 2'!A2858,[4]Treasury!A:A,0))</f>
        <v>2.1</v>
      </c>
      <c r="E2858">
        <v>7.2674141183373404</v>
      </c>
    </row>
    <row r="2859" spans="1:5">
      <c r="A2859" s="7">
        <v>43630</v>
      </c>
      <c r="B2859">
        <f>INDEX('[4]Fed Funds rate'!B:B,MATCH('Figure 3.F.1.Panel 2'!A2859,'[4]Fed Funds rate'!A:A,0))</f>
        <v>2.36</v>
      </c>
      <c r="C2859">
        <v>-840.26</v>
      </c>
      <c r="D2859">
        <f>INDEX([4]Treasury!B:B,MATCH('Figure 3.F.1.Panel 2'!A2859,[4]Treasury!A:A,0))</f>
        <v>2.09</v>
      </c>
      <c r="E2859">
        <v>7.16681928748016</v>
      </c>
    </row>
    <row r="2860" spans="1:5">
      <c r="A2860" s="7">
        <v>43633</v>
      </c>
      <c r="B2860">
        <f>INDEX('[4]Fed Funds rate'!B:B,MATCH('Figure 3.F.1.Panel 2'!A2860,'[4]Fed Funds rate'!A:A,0))</f>
        <v>2.38</v>
      </c>
      <c r="C2860">
        <v>-839.99</v>
      </c>
      <c r="D2860">
        <f>INDEX([4]Treasury!B:B,MATCH('Figure 3.F.1.Panel 2'!A2860,[4]Treasury!A:A,0))</f>
        <v>2.09</v>
      </c>
      <c r="E2860">
        <v>7.11617068226382</v>
      </c>
    </row>
    <row r="2861" spans="1:5">
      <c r="A2861" s="7">
        <v>43634</v>
      </c>
      <c r="B2861">
        <f>INDEX('[4]Fed Funds rate'!B:B,MATCH('Figure 3.F.1.Panel 2'!A2861,'[4]Fed Funds rate'!A:A,0))</f>
        <v>2.37</v>
      </c>
      <c r="C2861">
        <v>-845.12</v>
      </c>
      <c r="D2861">
        <f>INDEX([4]Treasury!B:B,MATCH('Figure 3.F.1.Panel 2'!A2861,[4]Treasury!A:A,0))</f>
        <v>2.06</v>
      </c>
      <c r="E2861">
        <v>7.70652492076578</v>
      </c>
    </row>
    <row r="2862" spans="1:5">
      <c r="A2862" s="7">
        <v>43635</v>
      </c>
      <c r="B2862">
        <f>INDEX('[4]Fed Funds rate'!B:B,MATCH('Figure 3.F.1.Panel 2'!A2862,'[4]Fed Funds rate'!A:A,0))</f>
        <v>2.37</v>
      </c>
      <c r="C2862">
        <v>-847.22</v>
      </c>
      <c r="D2862">
        <f>INDEX([4]Treasury!B:B,MATCH('Figure 3.F.1.Panel 2'!A2862,[4]Treasury!A:A,0))</f>
        <v>2.0299999999999998</v>
      </c>
      <c r="E2862">
        <v>7.9361927144598203</v>
      </c>
    </row>
    <row r="2863" spans="1:5">
      <c r="A2863" s="7">
        <v>43636</v>
      </c>
      <c r="B2863">
        <f>INDEX('[4]Fed Funds rate'!B:B,MATCH('Figure 3.F.1.Panel 2'!A2863,'[4]Fed Funds rate'!A:A,0))</f>
        <v>2.37</v>
      </c>
      <c r="C2863">
        <v>-855.37</v>
      </c>
      <c r="D2863">
        <f>INDEX([4]Treasury!B:B,MATCH('Figure 3.F.1.Panel 2'!A2863,[4]Treasury!A:A,0))</f>
        <v>2.0099999999999998</v>
      </c>
      <c r="E2863">
        <v>8.8750561262295307</v>
      </c>
    </row>
    <row r="2864" spans="1:5">
      <c r="A2864" s="7">
        <v>43637</v>
      </c>
      <c r="B2864">
        <f>INDEX('[4]Fed Funds rate'!B:B,MATCH('Figure 3.F.1.Panel 2'!A2864,'[4]Fed Funds rate'!A:A,0))</f>
        <v>2.38</v>
      </c>
      <c r="C2864">
        <v>-851.81</v>
      </c>
      <c r="D2864">
        <f>INDEX([4]Treasury!B:B,MATCH('Figure 3.F.1.Panel 2'!A2864,[4]Treasury!A:A,0))</f>
        <v>2.0699999999999998</v>
      </c>
      <c r="E2864">
        <v>8.4394851670624504</v>
      </c>
    </row>
    <row r="2865" spans="1:5">
      <c r="A2865" s="7">
        <v>43640</v>
      </c>
      <c r="B2865">
        <f>INDEX('[4]Fed Funds rate'!B:B,MATCH('Figure 3.F.1.Panel 2'!A2865,'[4]Fed Funds rate'!A:A,0))</f>
        <v>2.38</v>
      </c>
      <c r="C2865">
        <v>-852.08</v>
      </c>
      <c r="D2865">
        <f>INDEX([4]Treasury!B:B,MATCH('Figure 3.F.1.Panel 2'!A2865,[4]Treasury!A:A,0))</f>
        <v>2.02</v>
      </c>
      <c r="E2865">
        <v>8.4526696118426798</v>
      </c>
    </row>
    <row r="2866" spans="1:5">
      <c r="A2866" s="7">
        <v>43641</v>
      </c>
      <c r="B2866">
        <f>INDEX('[4]Fed Funds rate'!B:B,MATCH('Figure 3.F.1.Panel 2'!A2866,'[4]Fed Funds rate'!A:A,0))</f>
        <v>2.38</v>
      </c>
      <c r="C2866">
        <v>-851.35</v>
      </c>
      <c r="D2866">
        <f>INDEX([4]Treasury!B:B,MATCH('Figure 3.F.1.Panel 2'!A2866,[4]Treasury!A:A,0))</f>
        <v>2</v>
      </c>
      <c r="E2866">
        <v>8.3484529993577308</v>
      </c>
    </row>
    <row r="2867" spans="1:5">
      <c r="A2867" s="7">
        <v>43642</v>
      </c>
      <c r="B2867">
        <f>INDEX('[4]Fed Funds rate'!B:B,MATCH('Figure 3.F.1.Panel 2'!A2867,'[4]Fed Funds rate'!A:A,0))</f>
        <v>2.38</v>
      </c>
      <c r="C2867">
        <v>-850.53</v>
      </c>
      <c r="D2867">
        <f>INDEX([4]Treasury!B:B,MATCH('Figure 3.F.1.Panel 2'!A2867,[4]Treasury!A:A,0))</f>
        <v>2.0499999999999998</v>
      </c>
      <c r="E2867">
        <v>8.2335823414416591</v>
      </c>
    </row>
    <row r="2868" spans="1:5">
      <c r="A2868" s="7">
        <v>43643</v>
      </c>
      <c r="B2868">
        <f>INDEX('[4]Fed Funds rate'!B:B,MATCH('Figure 3.F.1.Panel 2'!A2868,'[4]Fed Funds rate'!A:A,0))</f>
        <v>2.38</v>
      </c>
      <c r="C2868">
        <v>-851.84</v>
      </c>
      <c r="D2868">
        <f>INDEX([4]Treasury!B:B,MATCH('Figure 3.F.1.Panel 2'!A2868,[4]Treasury!A:A,0))</f>
        <v>2.0099999999999998</v>
      </c>
      <c r="E2868">
        <v>8.3689793861745994</v>
      </c>
    </row>
    <row r="2869" spans="1:5">
      <c r="A2869" s="7">
        <v>43644</v>
      </c>
      <c r="B2869">
        <f>INDEX('[4]Fed Funds rate'!B:B,MATCH('Figure 3.F.1.Panel 2'!A2869,'[4]Fed Funds rate'!A:A,0))</f>
        <v>2.4</v>
      </c>
      <c r="C2869">
        <v>-852.4</v>
      </c>
      <c r="D2869">
        <f>INDEX([4]Treasury!B:B,MATCH('Figure 3.F.1.Panel 2'!A2869,[4]Treasury!A:A,0))</f>
        <v>2</v>
      </c>
      <c r="E2869">
        <v>8.4161923136946299</v>
      </c>
    </row>
    <row r="2870" spans="1:5">
      <c r="A2870" s="7">
        <v>43647</v>
      </c>
      <c r="B2870">
        <f>INDEX('[4]Fed Funds rate'!B:B,MATCH('Figure 3.F.1.Panel 2'!A2870,'[4]Fed Funds rate'!A:A,0))</f>
        <v>2.39</v>
      </c>
      <c r="C2870">
        <v>-856.12</v>
      </c>
      <c r="D2870">
        <f>INDEX([4]Treasury!B:B,MATCH('Figure 3.F.1.Panel 2'!A2870,[4]Treasury!A:A,0))</f>
        <v>2.0299999999999998</v>
      </c>
      <c r="E2870">
        <v>8.8331526512987395</v>
      </c>
    </row>
    <row r="2871" spans="1:5">
      <c r="A2871" s="7">
        <v>43648</v>
      </c>
      <c r="B2871">
        <f>INDEX('[4]Fed Funds rate'!B:B,MATCH('Figure 3.F.1.Panel 2'!A2871,'[4]Fed Funds rate'!A:A,0))</f>
        <v>2.4</v>
      </c>
      <c r="C2871">
        <v>-857.37</v>
      </c>
      <c r="D2871">
        <f>INDEX([4]Treasury!B:B,MATCH('Figure 3.F.1.Panel 2'!A2871,[4]Treasury!A:A,0))</f>
        <v>1.98</v>
      </c>
      <c r="E2871">
        <v>8.9605493244401906</v>
      </c>
    </row>
    <row r="2872" spans="1:5">
      <c r="A2872" s="7">
        <v>43649</v>
      </c>
      <c r="B2872">
        <f>INDEX('[4]Fed Funds rate'!B:B,MATCH('Figure 3.F.1.Panel 2'!A2872,'[4]Fed Funds rate'!A:A,0))</f>
        <v>2.41</v>
      </c>
      <c r="C2872">
        <v>-859.8</v>
      </c>
      <c r="D2872">
        <f>INDEX([4]Treasury!B:B,MATCH('Figure 3.F.1.Panel 2'!A2872,[4]Treasury!A:A,0))</f>
        <v>1.96</v>
      </c>
      <c r="E2872">
        <v>9.2250694716584505</v>
      </c>
    </row>
    <row r="2873" spans="1:5">
      <c r="A2873" s="7">
        <v>43651</v>
      </c>
      <c r="B2873">
        <f>INDEX('[4]Fed Funds rate'!B:B,MATCH('Figure 3.F.1.Panel 2'!A2873,'[4]Fed Funds rate'!A:A,0))</f>
        <v>2.42</v>
      </c>
      <c r="C2873">
        <v>-858.04</v>
      </c>
      <c r="D2873">
        <f>INDEX([4]Treasury!B:B,MATCH('Figure 3.F.1.Panel 2'!A2873,[4]Treasury!A:A,0))</f>
        <v>2.04</v>
      </c>
      <c r="E2873">
        <v>9.0016576100599597</v>
      </c>
    </row>
    <row r="2874" spans="1:5">
      <c r="A2874" s="7">
        <v>43654</v>
      </c>
      <c r="B2874">
        <f>INDEX('[4]Fed Funds rate'!B:B,MATCH('Figure 3.F.1.Panel 2'!A2874,'[4]Fed Funds rate'!A:A,0))</f>
        <v>2.41</v>
      </c>
      <c r="C2874">
        <v>-856.09</v>
      </c>
      <c r="D2874">
        <f>INDEX([4]Treasury!B:B,MATCH('Figure 3.F.1.Panel 2'!A2874,[4]Treasury!A:A,0))</f>
        <v>2.0499999999999998</v>
      </c>
      <c r="E2874">
        <v>8.7556340988844497</v>
      </c>
    </row>
    <row r="2875" spans="1:5">
      <c r="A2875" s="7">
        <v>43655</v>
      </c>
      <c r="B2875">
        <f>INDEX('[4]Fed Funds rate'!B:B,MATCH('Figure 3.F.1.Panel 2'!A2875,'[4]Fed Funds rate'!A:A,0))</f>
        <v>2.41</v>
      </c>
      <c r="C2875">
        <v>-854.18</v>
      </c>
      <c r="D2875">
        <f>INDEX([4]Treasury!B:B,MATCH('Figure 3.F.1.Panel 2'!A2875,[4]Treasury!A:A,0))</f>
        <v>2.0699999999999998</v>
      </c>
      <c r="E2875">
        <v>8.5137752666531696</v>
      </c>
    </row>
    <row r="2876" spans="1:5">
      <c r="A2876" s="7">
        <v>43656</v>
      </c>
      <c r="B2876">
        <f>INDEX('[4]Fed Funds rate'!B:B,MATCH('Figure 3.F.1.Panel 2'!A2876,'[4]Fed Funds rate'!A:A,0))</f>
        <v>2.41</v>
      </c>
      <c r="C2876">
        <v>-853.97</v>
      </c>
      <c r="D2876">
        <f>INDEX([4]Treasury!B:B,MATCH('Figure 3.F.1.Panel 2'!A2876,[4]Treasury!A:A,0))</f>
        <v>2.0699999999999998</v>
      </c>
      <c r="E2876">
        <v>8.4706856214976298</v>
      </c>
    </row>
    <row r="2877" spans="1:5">
      <c r="A2877" s="7">
        <v>43657</v>
      </c>
      <c r="B2877">
        <f>INDEX('[4]Fed Funds rate'!B:B,MATCH('Figure 3.F.1.Panel 2'!A2877,'[4]Fed Funds rate'!A:A,0))</f>
        <v>2.4</v>
      </c>
      <c r="C2877">
        <v>-853.6</v>
      </c>
      <c r="D2877">
        <f>INDEX([4]Treasury!B:B,MATCH('Figure 3.F.1.Panel 2'!A2877,[4]Treasury!A:A,0))</f>
        <v>2.13</v>
      </c>
      <c r="E2877">
        <v>8.4088480956914893</v>
      </c>
    </row>
    <row r="2878" spans="1:5">
      <c r="A2878" s="7">
        <v>43658</v>
      </c>
      <c r="B2878">
        <f>INDEX('[4]Fed Funds rate'!B:B,MATCH('Figure 3.F.1.Panel 2'!A2878,'[4]Fed Funds rate'!A:A,0))</f>
        <v>2.38</v>
      </c>
      <c r="C2878">
        <v>-853.34</v>
      </c>
      <c r="D2878">
        <f>INDEX([4]Treasury!B:B,MATCH('Figure 3.F.1.Panel 2'!A2878,[4]Treasury!A:A,0))</f>
        <v>2.12</v>
      </c>
      <c r="E2878">
        <v>8.3598836885932997</v>
      </c>
    </row>
    <row r="2879" spans="1:5">
      <c r="A2879" s="7">
        <v>43661</v>
      </c>
      <c r="B2879">
        <f>INDEX('[4]Fed Funds rate'!B:B,MATCH('Figure 3.F.1.Panel 2'!A2879,'[4]Fed Funds rate'!A:A,0))</f>
        <v>2.4</v>
      </c>
      <c r="C2879">
        <v>-855.27</v>
      </c>
      <c r="D2879">
        <f>INDEX([4]Treasury!B:B,MATCH('Figure 3.F.1.Panel 2'!A2879,[4]Treasury!A:A,0))</f>
        <v>2.09</v>
      </c>
      <c r="E2879">
        <v>8.5672984329534003</v>
      </c>
    </row>
    <row r="2880" spans="1:5">
      <c r="A2880" s="7">
        <v>43662</v>
      </c>
      <c r="B2880">
        <f>INDEX('[4]Fed Funds rate'!B:B,MATCH('Figure 3.F.1.Panel 2'!A2880,'[4]Fed Funds rate'!A:A,0))</f>
        <v>2.41</v>
      </c>
      <c r="C2880">
        <v>-855.38</v>
      </c>
      <c r="D2880">
        <f>INDEX([4]Treasury!B:B,MATCH('Figure 3.F.1.Panel 2'!A2880,[4]Treasury!A:A,0))</f>
        <v>2.13</v>
      </c>
      <c r="E2880">
        <v>8.5616596088094603</v>
      </c>
    </row>
    <row r="2881" spans="1:5">
      <c r="A2881" s="7">
        <v>43663</v>
      </c>
      <c r="B2881">
        <f>INDEX('[4]Fed Funds rate'!B:B,MATCH('Figure 3.F.1.Panel 2'!A2881,'[4]Fed Funds rate'!A:A,0))</f>
        <v>2.41</v>
      </c>
      <c r="C2881">
        <v>-856.59</v>
      </c>
      <c r="D2881">
        <f>INDEX([4]Treasury!B:B,MATCH('Figure 3.F.1.Panel 2'!A2881,[4]Treasury!A:A,0))</f>
        <v>2.06</v>
      </c>
      <c r="E2881">
        <v>8.6845183679048397</v>
      </c>
    </row>
    <row r="2882" spans="1:5">
      <c r="A2882" s="7">
        <v>43664</v>
      </c>
      <c r="B2882">
        <f>INDEX('[4]Fed Funds rate'!B:B,MATCH('Figure 3.F.1.Panel 2'!A2882,'[4]Fed Funds rate'!A:A,0))</f>
        <v>2.41</v>
      </c>
      <c r="C2882">
        <v>-856.14</v>
      </c>
      <c r="D2882">
        <f>INDEX([4]Treasury!B:B,MATCH('Figure 3.F.1.Panel 2'!A2882,[4]Treasury!A:A,0))</f>
        <v>2.04</v>
      </c>
      <c r="E2882">
        <v>8.6134723486170497</v>
      </c>
    </row>
    <row r="2883" spans="1:5">
      <c r="A2883" s="7">
        <v>43665</v>
      </c>
      <c r="B2883">
        <f>INDEX('[4]Fed Funds rate'!B:B,MATCH('Figure 3.F.1.Panel 2'!A2883,'[4]Fed Funds rate'!A:A,0))</f>
        <v>2.41</v>
      </c>
      <c r="C2883">
        <v>-857.48</v>
      </c>
      <c r="D2883">
        <f>INDEX([4]Treasury!B:B,MATCH('Figure 3.F.1.Panel 2'!A2883,[4]Treasury!A:A,0))</f>
        <v>2.0499999999999998</v>
      </c>
      <c r="E2883">
        <v>8.7513686660683998</v>
      </c>
    </row>
    <row r="2884" spans="1:5">
      <c r="A2884" s="7">
        <v>43668</v>
      </c>
      <c r="B2884">
        <f>INDEX('[4]Fed Funds rate'!B:B,MATCH('Figure 3.F.1.Panel 2'!A2884,'[4]Fed Funds rate'!A:A,0))</f>
        <v>2.4</v>
      </c>
      <c r="C2884">
        <v>-858.57</v>
      </c>
      <c r="D2884">
        <f>INDEX([4]Treasury!B:B,MATCH('Figure 3.F.1.Panel 2'!A2884,[4]Treasury!A:A,0))</f>
        <v>2.0499999999999998</v>
      </c>
      <c r="E2884">
        <v>8.8599073777809192</v>
      </c>
    </row>
    <row r="2885" spans="1:5">
      <c r="A2885" s="7">
        <v>43669</v>
      </c>
      <c r="B2885">
        <f>INDEX('[4]Fed Funds rate'!B:B,MATCH('Figure 3.F.1.Panel 2'!A2885,'[4]Fed Funds rate'!A:A,0))</f>
        <v>2.4</v>
      </c>
      <c r="C2885">
        <v>-859.5</v>
      </c>
      <c r="D2885">
        <f>INDEX([4]Treasury!B:B,MATCH('Figure 3.F.1.Panel 2'!A2885,[4]Treasury!A:A,0))</f>
        <v>2.08</v>
      </c>
      <c r="E2885">
        <v>8.9496717207832699</v>
      </c>
    </row>
    <row r="2886" spans="1:5">
      <c r="A2886" s="7">
        <v>43670</v>
      </c>
      <c r="B2886">
        <f>INDEX('[4]Fed Funds rate'!B:B,MATCH('Figure 3.F.1.Panel 2'!A2886,'[4]Fed Funds rate'!A:A,0))</f>
        <v>2.4</v>
      </c>
      <c r="C2886">
        <v>-861.05</v>
      </c>
      <c r="D2886">
        <f>INDEX([4]Treasury!B:B,MATCH('Figure 3.F.1.Panel 2'!A2886,[4]Treasury!A:A,0))</f>
        <v>2.0499999999999998</v>
      </c>
      <c r="E2886">
        <v>9.1113505813394795</v>
      </c>
    </row>
    <row r="2887" spans="1:5">
      <c r="A2887" s="7">
        <v>43671</v>
      </c>
      <c r="B2887">
        <f>INDEX('[4]Fed Funds rate'!B:B,MATCH('Figure 3.F.1.Panel 2'!A2887,'[4]Fed Funds rate'!A:A,0))</f>
        <v>2.4</v>
      </c>
      <c r="C2887">
        <v>-861.3</v>
      </c>
      <c r="D2887">
        <f>INDEX([4]Treasury!B:B,MATCH('Figure 3.F.1.Panel 2'!A2887,[4]Treasury!A:A,0))</f>
        <v>2.08</v>
      </c>
      <c r="E2887">
        <v>9.1218851022805403</v>
      </c>
    </row>
    <row r="2888" spans="1:5">
      <c r="A2888" s="7">
        <v>43672</v>
      </c>
      <c r="B2888">
        <f>INDEX('[4]Fed Funds rate'!B:B,MATCH('Figure 3.F.1.Panel 2'!A2888,'[4]Fed Funds rate'!A:A,0))</f>
        <v>2.4</v>
      </c>
      <c r="C2888">
        <v>-861.42</v>
      </c>
      <c r="D2888">
        <f>INDEX([4]Treasury!B:B,MATCH('Figure 3.F.1.Panel 2'!A2888,[4]Treasury!A:A,0))</f>
        <v>2.08</v>
      </c>
      <c r="E2888">
        <v>9.1173215244390295</v>
      </c>
    </row>
    <row r="2889" spans="1:5">
      <c r="A2889" s="7">
        <v>43675</v>
      </c>
      <c r="B2889">
        <f>INDEX('[4]Fed Funds rate'!B:B,MATCH('Figure 3.F.1.Panel 2'!A2889,'[4]Fed Funds rate'!A:A,0))</f>
        <v>2.4</v>
      </c>
      <c r="C2889">
        <v>-862.31</v>
      </c>
      <c r="D2889">
        <f>INDEX([4]Treasury!B:B,MATCH('Figure 3.F.1.Panel 2'!A2889,[4]Treasury!A:A,0))</f>
        <v>2.06</v>
      </c>
      <c r="E2889">
        <v>9.2020914788945394</v>
      </c>
    </row>
    <row r="2890" spans="1:5">
      <c r="A2890" s="7">
        <v>43676</v>
      </c>
      <c r="B2890">
        <f>INDEX('[4]Fed Funds rate'!B:B,MATCH('Figure 3.F.1.Panel 2'!A2890,'[4]Fed Funds rate'!A:A,0))</f>
        <v>2.39</v>
      </c>
      <c r="C2890">
        <v>-861.38</v>
      </c>
      <c r="D2890">
        <f>INDEX([4]Treasury!B:B,MATCH('Figure 3.F.1.Panel 2'!A2890,[4]Treasury!A:A,0))</f>
        <v>2.06</v>
      </c>
      <c r="E2890">
        <v>9.0756894944608995</v>
      </c>
    </row>
    <row r="2891" spans="1:5">
      <c r="A2891" s="7">
        <v>43677</v>
      </c>
      <c r="B2891">
        <f>INDEX('[4]Fed Funds rate'!B:B,MATCH('Figure 3.F.1.Panel 2'!A2891,'[4]Fed Funds rate'!A:A,0))</f>
        <v>2.4</v>
      </c>
      <c r="C2891">
        <v>-862.21</v>
      </c>
      <c r="D2891">
        <f>INDEX([4]Treasury!B:B,MATCH('Figure 3.F.1.Panel 2'!A2891,[4]Treasury!A:A,0))</f>
        <v>2.02</v>
      </c>
      <c r="E2891">
        <v>9.1535067172118207</v>
      </c>
    </row>
    <row r="2892" spans="1:5">
      <c r="A2892" s="7">
        <v>43678</v>
      </c>
      <c r="B2892">
        <f>INDEX('[4]Fed Funds rate'!B:B,MATCH('Figure 3.F.1.Panel 2'!A2892,'[4]Fed Funds rate'!A:A,0))</f>
        <v>2.14</v>
      </c>
      <c r="C2892">
        <v>-861.76</v>
      </c>
      <c r="D2892">
        <f>INDEX([4]Treasury!B:B,MATCH('Figure 3.F.1.Panel 2'!A2892,[4]Treasury!A:A,0))</f>
        <v>1.9</v>
      </c>
      <c r="E2892">
        <v>9.0828087859169901</v>
      </c>
    </row>
    <row r="2893" spans="1:5">
      <c r="A2893" s="7">
        <v>43679</v>
      </c>
      <c r="B2893">
        <f>INDEX('[4]Fed Funds rate'!B:B,MATCH('Figure 3.F.1.Panel 2'!A2893,'[4]Fed Funds rate'!A:A,0))</f>
        <v>2.14</v>
      </c>
      <c r="C2893">
        <v>-862.69</v>
      </c>
      <c r="D2893">
        <f>INDEX([4]Treasury!B:B,MATCH('Figure 3.F.1.Panel 2'!A2893,[4]Treasury!A:A,0))</f>
        <v>1.86</v>
      </c>
      <c r="E2893">
        <v>9.1721769747834898</v>
      </c>
    </row>
    <row r="2894" spans="1:5">
      <c r="A2894" s="7">
        <v>43682</v>
      </c>
      <c r="B2894">
        <f>INDEX('[4]Fed Funds rate'!B:B,MATCH('Figure 3.F.1.Panel 2'!A2894,'[4]Fed Funds rate'!A:A,0))</f>
        <v>2.13</v>
      </c>
      <c r="C2894">
        <v>-859.96</v>
      </c>
      <c r="D2894">
        <f>INDEX([4]Treasury!B:B,MATCH('Figure 3.F.1.Panel 2'!A2894,[4]Treasury!A:A,0))</f>
        <v>1.75</v>
      </c>
      <c r="E2894">
        <v>8.8367314258085798</v>
      </c>
    </row>
    <row r="2895" spans="1:5">
      <c r="A2895" s="7">
        <v>43683</v>
      </c>
      <c r="B2895">
        <f>INDEX('[4]Fed Funds rate'!B:B,MATCH('Figure 3.F.1.Panel 2'!A2895,'[4]Fed Funds rate'!A:A,0))</f>
        <v>2.13</v>
      </c>
      <c r="C2895">
        <v>-861.02</v>
      </c>
      <c r="D2895">
        <f>INDEX([4]Treasury!B:B,MATCH('Figure 3.F.1.Panel 2'!A2895,[4]Treasury!A:A,0))</f>
        <v>1.73</v>
      </c>
      <c r="E2895">
        <v>8.9414258611710604</v>
      </c>
    </row>
    <row r="2896" spans="1:5">
      <c r="A2896" s="7">
        <v>43684</v>
      </c>
      <c r="B2896">
        <f>INDEX('[4]Fed Funds rate'!B:B,MATCH('Figure 3.F.1.Panel 2'!A2896,'[4]Fed Funds rate'!A:A,0))</f>
        <v>2.12</v>
      </c>
      <c r="C2896">
        <v>-866.03</v>
      </c>
      <c r="D2896">
        <f>INDEX([4]Treasury!B:B,MATCH('Figure 3.F.1.Panel 2'!A2896,[4]Treasury!A:A,0))</f>
        <v>1.71</v>
      </c>
      <c r="E2896">
        <v>9.5031169028138702</v>
      </c>
    </row>
    <row r="2897" spans="1:5">
      <c r="A2897" s="7">
        <v>43685</v>
      </c>
      <c r="B2897">
        <f>INDEX('[4]Fed Funds rate'!B:B,MATCH('Figure 3.F.1.Panel 2'!A2897,'[4]Fed Funds rate'!A:A,0))</f>
        <v>2.12</v>
      </c>
      <c r="C2897">
        <v>-867.55</v>
      </c>
      <c r="D2897">
        <f>INDEX([4]Treasury!B:B,MATCH('Figure 3.F.1.Panel 2'!A2897,[4]Treasury!A:A,0))</f>
        <v>1.72</v>
      </c>
      <c r="E2897">
        <v>9.6599864914020301</v>
      </c>
    </row>
    <row r="2898" spans="1:5">
      <c r="A2898" s="7">
        <v>43686</v>
      </c>
      <c r="B2898">
        <f>INDEX('[4]Fed Funds rate'!B:B,MATCH('Figure 3.F.1.Panel 2'!A2898,'[4]Fed Funds rate'!A:A,0))</f>
        <v>2.12</v>
      </c>
      <c r="C2898">
        <v>-870.36</v>
      </c>
      <c r="D2898">
        <f>INDEX([4]Treasury!B:B,MATCH('Figure 3.F.1.Panel 2'!A2898,[4]Treasury!A:A,0))</f>
        <v>1.74</v>
      </c>
      <c r="E2898">
        <v>9.9648741308365008</v>
      </c>
    </row>
    <row r="2899" spans="1:5">
      <c r="A2899" s="7">
        <v>43689</v>
      </c>
      <c r="B2899">
        <f>INDEX('[4]Fed Funds rate'!B:B,MATCH('Figure 3.F.1.Panel 2'!A2899,'[4]Fed Funds rate'!A:A,0))</f>
        <v>2.12</v>
      </c>
      <c r="C2899">
        <v>-859.81</v>
      </c>
      <c r="D2899">
        <f>INDEX([4]Treasury!B:B,MATCH('Figure 3.F.1.Panel 2'!A2899,[4]Treasury!A:A,0))</f>
        <v>1.65</v>
      </c>
      <c r="E2899">
        <v>8.7268366471970396</v>
      </c>
    </row>
    <row r="2900" spans="1:5">
      <c r="A2900" s="7">
        <v>43690</v>
      </c>
      <c r="B2900">
        <f>INDEX('[4]Fed Funds rate'!B:B,MATCH('Figure 3.F.1.Panel 2'!A2900,'[4]Fed Funds rate'!A:A,0))</f>
        <v>2.12</v>
      </c>
      <c r="C2900">
        <v>-857.94</v>
      </c>
      <c r="D2900">
        <f>INDEX([4]Treasury!B:B,MATCH('Figure 3.F.1.Panel 2'!A2900,[4]Treasury!A:A,0))</f>
        <v>1.68</v>
      </c>
      <c r="E2900">
        <v>8.4906213997123796</v>
      </c>
    </row>
    <row r="2901" spans="1:5">
      <c r="A2901" s="7">
        <v>43691</v>
      </c>
      <c r="B2901">
        <f>INDEX('[4]Fed Funds rate'!B:B,MATCH('Figure 3.F.1.Panel 2'!A2901,'[4]Fed Funds rate'!A:A,0))</f>
        <v>2.12</v>
      </c>
      <c r="C2901">
        <v>-858</v>
      </c>
      <c r="D2901">
        <f>INDEX([4]Treasury!B:B,MATCH('Figure 3.F.1.Panel 2'!A2901,[4]Treasury!A:A,0))</f>
        <v>1.59</v>
      </c>
      <c r="E2901">
        <v>8.4791267105111903</v>
      </c>
    </row>
    <row r="2902" spans="1:5">
      <c r="A2902" s="7">
        <v>43692</v>
      </c>
      <c r="B2902">
        <f>INDEX('[4]Fed Funds rate'!B:B,MATCH('Figure 3.F.1.Panel 2'!A2902,'[4]Fed Funds rate'!A:A,0))</f>
        <v>2.13</v>
      </c>
      <c r="C2902">
        <v>-860.5</v>
      </c>
      <c r="D2902">
        <f>INDEX([4]Treasury!B:B,MATCH('Figure 3.F.1.Panel 2'!A2902,[4]Treasury!A:A,0))</f>
        <v>1.52</v>
      </c>
      <c r="E2902">
        <v>8.7515909291886302</v>
      </c>
    </row>
    <row r="2903" spans="1:5">
      <c r="A2903" s="7">
        <v>43693</v>
      </c>
      <c r="B2903">
        <f>INDEX('[4]Fed Funds rate'!B:B,MATCH('Figure 3.F.1.Panel 2'!A2903,'[4]Fed Funds rate'!A:A,0))</f>
        <v>2.13</v>
      </c>
      <c r="C2903">
        <v>-863.37</v>
      </c>
      <c r="D2903">
        <f>INDEX([4]Treasury!B:B,MATCH('Figure 3.F.1.Panel 2'!A2903,[4]Treasury!A:A,0))</f>
        <v>1.55</v>
      </c>
      <c r="E2903">
        <v>9.0660761255934403</v>
      </c>
    </row>
    <row r="2904" spans="1:5">
      <c r="A2904" s="7">
        <v>43696</v>
      </c>
      <c r="B2904">
        <f>INDEX('[4]Fed Funds rate'!B:B,MATCH('Figure 3.F.1.Panel 2'!A2904,'[4]Fed Funds rate'!A:A,0))</f>
        <v>2.13</v>
      </c>
      <c r="C2904">
        <v>-860.27</v>
      </c>
      <c r="D2904">
        <f>INDEX([4]Treasury!B:B,MATCH('Figure 3.F.1.Panel 2'!A2904,[4]Treasury!A:A,0))</f>
        <v>1.6</v>
      </c>
      <c r="E2904">
        <v>8.6878855424805508</v>
      </c>
    </row>
    <row r="2905" spans="1:5">
      <c r="A2905" s="7">
        <v>43697</v>
      </c>
      <c r="B2905">
        <f>INDEX('[4]Fed Funds rate'!B:B,MATCH('Figure 3.F.1.Panel 2'!A2905,'[4]Fed Funds rate'!A:A,0))</f>
        <v>2.13</v>
      </c>
      <c r="C2905">
        <v>-860.65</v>
      </c>
      <c r="D2905">
        <f>INDEX([4]Treasury!B:B,MATCH('Figure 3.F.1.Panel 2'!A2905,[4]Treasury!A:A,0))</f>
        <v>1.55</v>
      </c>
      <c r="E2905">
        <v>8.7135621970224904</v>
      </c>
    </row>
    <row r="2906" spans="1:5">
      <c r="A2906" s="7">
        <v>43698</v>
      </c>
      <c r="B2906">
        <f>INDEX('[4]Fed Funds rate'!B:B,MATCH('Figure 3.F.1.Panel 2'!A2906,'[4]Fed Funds rate'!A:A,0))</f>
        <v>2.12</v>
      </c>
      <c r="C2906">
        <v>-861.39</v>
      </c>
      <c r="D2906">
        <f>INDEX([4]Treasury!B:B,MATCH('Figure 3.F.1.Panel 2'!A2906,[4]Treasury!A:A,0))</f>
        <v>1.59</v>
      </c>
      <c r="E2906">
        <v>8.7810215502232705</v>
      </c>
    </row>
    <row r="2907" spans="1:5">
      <c r="A2907" s="7">
        <v>43699</v>
      </c>
      <c r="B2907">
        <f>INDEX('[4]Fed Funds rate'!B:B,MATCH('Figure 3.F.1.Panel 2'!A2907,'[4]Fed Funds rate'!A:A,0))</f>
        <v>2.12</v>
      </c>
      <c r="C2907">
        <v>-862.92</v>
      </c>
      <c r="D2907">
        <f>INDEX([4]Treasury!B:B,MATCH('Figure 3.F.1.Panel 2'!A2907,[4]Treasury!A:A,0))</f>
        <v>1.62</v>
      </c>
      <c r="E2907">
        <v>8.9399991976926003</v>
      </c>
    </row>
    <row r="2908" spans="1:5">
      <c r="A2908" s="7">
        <v>43700</v>
      </c>
      <c r="B2908">
        <f>INDEX('[4]Fed Funds rate'!B:B,MATCH('Figure 3.F.1.Panel 2'!A2908,'[4]Fed Funds rate'!A:A,0))</f>
        <v>2.12</v>
      </c>
      <c r="C2908">
        <v>-863.24</v>
      </c>
      <c r="D2908">
        <f>INDEX([4]Treasury!B:B,MATCH('Figure 3.F.1.Panel 2'!A2908,[4]Treasury!A:A,0))</f>
        <v>1.52</v>
      </c>
      <c r="E2908">
        <v>8.9585915671038894</v>
      </c>
    </row>
    <row r="2909" spans="1:5">
      <c r="A2909" s="7">
        <v>43703</v>
      </c>
      <c r="B2909">
        <f>INDEX('[4]Fed Funds rate'!B:B,MATCH('Figure 3.F.1.Panel 2'!A2909,'[4]Fed Funds rate'!A:A,0))</f>
        <v>2.12</v>
      </c>
      <c r="C2909">
        <v>-863.4</v>
      </c>
      <c r="D2909">
        <f>INDEX([4]Treasury!B:B,MATCH('Figure 3.F.1.Panel 2'!A2909,[4]Treasury!A:A,0))</f>
        <v>1.54</v>
      </c>
      <c r="E2909">
        <v>8.9586410645415508</v>
      </c>
    </row>
    <row r="2910" spans="1:5">
      <c r="A2910" s="7">
        <v>43704</v>
      </c>
      <c r="B2910">
        <f>INDEX('[4]Fed Funds rate'!B:B,MATCH('Figure 3.F.1.Panel 2'!A2910,'[4]Fed Funds rate'!A:A,0))</f>
        <v>2.12</v>
      </c>
      <c r="C2910">
        <v>-863.95</v>
      </c>
      <c r="D2910">
        <f>INDEX([4]Treasury!B:B,MATCH('Figure 3.F.1.Panel 2'!A2910,[4]Treasury!A:A,0))</f>
        <v>1.49</v>
      </c>
      <c r="E2910">
        <v>9.0038393608517708</v>
      </c>
    </row>
    <row r="2911" spans="1:5">
      <c r="A2911" s="7">
        <v>43705</v>
      </c>
      <c r="B2911">
        <f>INDEX('[4]Fed Funds rate'!B:B,MATCH('Figure 3.F.1.Panel 2'!A2911,'[4]Fed Funds rate'!A:A,0))</f>
        <v>2.12</v>
      </c>
      <c r="C2911">
        <v>-865.88</v>
      </c>
      <c r="D2911">
        <f>INDEX([4]Treasury!B:B,MATCH('Figure 3.F.1.Panel 2'!A2911,[4]Treasury!A:A,0))</f>
        <v>1.47</v>
      </c>
      <c r="E2911">
        <v>9.2085002401539597</v>
      </c>
    </row>
    <row r="2912" spans="1:5">
      <c r="A2912" s="7">
        <v>43706</v>
      </c>
      <c r="B2912">
        <f>INDEX('[4]Fed Funds rate'!B:B,MATCH('Figure 3.F.1.Panel 2'!A2912,'[4]Fed Funds rate'!A:A,0))</f>
        <v>2.12</v>
      </c>
      <c r="C2912">
        <v>-865.91</v>
      </c>
      <c r="D2912">
        <f>INDEX([4]Treasury!B:B,MATCH('Figure 3.F.1.Panel 2'!A2912,[4]Treasury!A:A,0))</f>
        <v>1.5</v>
      </c>
      <c r="E2912">
        <v>9.1934828746340091</v>
      </c>
    </row>
    <row r="2913" spans="1:5">
      <c r="A2913" s="7">
        <v>43707</v>
      </c>
      <c r="B2913">
        <f>INDEX('[4]Fed Funds rate'!B:B,MATCH('Figure 3.F.1.Panel 2'!A2913,'[4]Fed Funds rate'!A:A,0))</f>
        <v>2.13</v>
      </c>
      <c r="C2913">
        <v>-866.93</v>
      </c>
      <c r="D2913">
        <f>INDEX([4]Treasury!B:B,MATCH('Figure 3.F.1.Panel 2'!A2913,[4]Treasury!A:A,0))</f>
        <v>1.5</v>
      </c>
      <c r="E2913">
        <v>9.2927272523978601</v>
      </c>
    </row>
    <row r="2914" spans="1:5">
      <c r="A2914" s="7">
        <v>43711</v>
      </c>
      <c r="B2914">
        <f>INDEX('[4]Fed Funds rate'!B:B,MATCH('Figure 3.F.1.Panel 2'!A2914,'[4]Fed Funds rate'!A:A,0))</f>
        <v>2.13</v>
      </c>
      <c r="C2914">
        <v>-869.88</v>
      </c>
      <c r="D2914">
        <f>INDEX([4]Treasury!B:B,MATCH('Figure 3.F.1.Panel 2'!A2914,[4]Treasury!A:A,0))</f>
        <v>1.47</v>
      </c>
      <c r="E2914">
        <v>9.6139499163622304</v>
      </c>
    </row>
    <row r="2915" spans="1:5">
      <c r="A2915" s="7">
        <v>43712</v>
      </c>
      <c r="B2915">
        <f>INDEX('[4]Fed Funds rate'!B:B,MATCH('Figure 3.F.1.Panel 2'!A2915,'[4]Fed Funds rate'!A:A,0))</f>
        <v>2.13</v>
      </c>
      <c r="C2915">
        <v>-873.98</v>
      </c>
      <c r="D2915">
        <f>INDEX([4]Treasury!B:B,MATCH('Figure 3.F.1.Panel 2'!A2915,[4]Treasury!A:A,0))</f>
        <v>1.47</v>
      </c>
      <c r="E2915">
        <v>10.065691642295899</v>
      </c>
    </row>
    <row r="2916" spans="1:5">
      <c r="A2916" s="7">
        <v>43713</v>
      </c>
      <c r="B2916">
        <f>INDEX('[4]Fed Funds rate'!B:B,MATCH('Figure 3.F.1.Panel 2'!A2916,'[4]Fed Funds rate'!A:A,0))</f>
        <v>2.13</v>
      </c>
      <c r="C2916">
        <v>-873.81</v>
      </c>
      <c r="D2916">
        <f>INDEX([4]Treasury!B:B,MATCH('Figure 3.F.1.Panel 2'!A2916,[4]Treasury!A:A,0))</f>
        <v>1.57</v>
      </c>
      <c r="E2916">
        <v>10.027758667969399</v>
      </c>
    </row>
    <row r="2917" spans="1:5">
      <c r="A2917" s="7">
        <v>43714</v>
      </c>
      <c r="B2917">
        <f>INDEX('[4]Fed Funds rate'!B:B,MATCH('Figure 3.F.1.Panel 2'!A2917,'[4]Fed Funds rate'!A:A,0))</f>
        <v>2.12</v>
      </c>
      <c r="C2917">
        <v>-872.92</v>
      </c>
      <c r="D2917">
        <f>INDEX([4]Treasury!B:B,MATCH('Figure 3.F.1.Panel 2'!A2917,[4]Treasury!A:A,0))</f>
        <v>1.55</v>
      </c>
      <c r="E2917">
        <v>9.9073746580584103</v>
      </c>
    </row>
    <row r="2918" spans="1:5">
      <c r="A2918" s="7">
        <v>43717</v>
      </c>
      <c r="B2918">
        <f>INDEX('[4]Fed Funds rate'!B:B,MATCH('Figure 3.F.1.Panel 2'!A2918,'[4]Fed Funds rate'!A:A,0))</f>
        <v>2.13</v>
      </c>
      <c r="C2918">
        <v>-870.81</v>
      </c>
      <c r="D2918">
        <f>INDEX([4]Treasury!B:B,MATCH('Figure 3.F.1.Panel 2'!A2918,[4]Treasury!A:A,0))</f>
        <v>1.63</v>
      </c>
      <c r="E2918">
        <v>9.6468858333159897</v>
      </c>
    </row>
    <row r="2919" spans="1:5">
      <c r="A2919" s="7">
        <v>43718</v>
      </c>
      <c r="B2919">
        <f>INDEX('[4]Fed Funds rate'!B:B,MATCH('Figure 3.F.1.Panel 2'!A2919,'[4]Fed Funds rate'!A:A,0))</f>
        <v>2.13</v>
      </c>
      <c r="C2919">
        <v>-866.95</v>
      </c>
      <c r="D2919">
        <f>INDEX([4]Treasury!B:B,MATCH('Figure 3.F.1.Panel 2'!A2919,[4]Treasury!A:A,0))</f>
        <v>1.72</v>
      </c>
      <c r="E2919">
        <v>9.1841568075398001</v>
      </c>
    </row>
    <row r="2920" spans="1:5">
      <c r="A2920" s="7">
        <v>43719</v>
      </c>
      <c r="B2920">
        <f>INDEX('[4]Fed Funds rate'!B:B,MATCH('Figure 3.F.1.Panel 2'!A2920,'[4]Fed Funds rate'!A:A,0))</f>
        <v>2.13</v>
      </c>
      <c r="C2920">
        <v>-865.08</v>
      </c>
      <c r="D2920">
        <f>INDEX([4]Treasury!B:B,MATCH('Figure 3.F.1.Panel 2'!A2920,[4]Treasury!A:A,0))</f>
        <v>1.75</v>
      </c>
      <c r="E2920">
        <v>8.9497474387771891</v>
      </c>
    </row>
    <row r="2921" spans="1:5">
      <c r="A2921" s="7">
        <v>43720</v>
      </c>
      <c r="B2921">
        <f>INDEX('[4]Fed Funds rate'!B:B,MATCH('Figure 3.F.1.Panel 2'!A2921,'[4]Fed Funds rate'!A:A,0))</f>
        <v>2.13</v>
      </c>
      <c r="C2921">
        <v>-867.06</v>
      </c>
      <c r="D2921">
        <f>INDEX([4]Treasury!B:B,MATCH('Figure 3.F.1.Panel 2'!A2921,[4]Treasury!A:A,0))</f>
        <v>1.79</v>
      </c>
      <c r="E2921">
        <v>9.1598893175540699</v>
      </c>
    </row>
    <row r="2922" spans="1:5">
      <c r="A2922" s="7">
        <v>43721</v>
      </c>
      <c r="B2922">
        <f>INDEX('[4]Fed Funds rate'!B:B,MATCH('Figure 3.F.1.Panel 2'!A2922,'[4]Fed Funds rate'!A:A,0))</f>
        <v>2.14</v>
      </c>
      <c r="C2922">
        <v>-860.51</v>
      </c>
      <c r="D2922">
        <f>INDEX([4]Treasury!B:B,MATCH('Figure 3.F.1.Panel 2'!A2922,[4]Treasury!A:A,0))</f>
        <v>1.9</v>
      </c>
      <c r="E2922">
        <v>8.3831185177152694</v>
      </c>
    </row>
    <row r="2923" spans="1:5">
      <c r="A2923" s="7">
        <v>43724</v>
      </c>
      <c r="B2923">
        <f>INDEX('[4]Fed Funds rate'!B:B,MATCH('Figure 3.F.1.Panel 2'!A2923,'[4]Fed Funds rate'!A:A,0))</f>
        <v>2.25</v>
      </c>
      <c r="C2923">
        <v>-859.57</v>
      </c>
      <c r="D2923">
        <f>INDEX([4]Treasury!B:B,MATCH('Figure 3.F.1.Panel 2'!A2923,[4]Treasury!A:A,0))</f>
        <v>1.84</v>
      </c>
      <c r="E2923">
        <v>8.2553451801161302</v>
      </c>
    </row>
    <row r="2924" spans="1:5">
      <c r="A2924" s="7">
        <v>43725</v>
      </c>
      <c r="B2924">
        <f>INDEX('[4]Fed Funds rate'!B:B,MATCH('Figure 3.F.1.Panel 2'!A2924,'[4]Fed Funds rate'!A:A,0))</f>
        <v>2.2999999999999998</v>
      </c>
      <c r="C2924">
        <v>-860.96</v>
      </c>
      <c r="D2924">
        <f>INDEX([4]Treasury!B:B,MATCH('Figure 3.F.1.Panel 2'!A2924,[4]Treasury!A:A,0))</f>
        <v>1.81</v>
      </c>
      <c r="E2924">
        <v>8.3984477832427693</v>
      </c>
    </row>
    <row r="2925" spans="1:5">
      <c r="A2925" s="7">
        <v>43726</v>
      </c>
      <c r="B2925">
        <f>INDEX('[4]Fed Funds rate'!B:B,MATCH('Figure 3.F.1.Panel 2'!A2925,'[4]Fed Funds rate'!A:A,0))</f>
        <v>2.25</v>
      </c>
      <c r="C2925">
        <v>-864.13</v>
      </c>
      <c r="D2925">
        <f>INDEX([4]Treasury!B:B,MATCH('Figure 3.F.1.Panel 2'!A2925,[4]Treasury!A:A,0))</f>
        <v>1.8</v>
      </c>
      <c r="E2925">
        <v>8.7474902375242802</v>
      </c>
    </row>
    <row r="2926" spans="1:5">
      <c r="A2926" s="7">
        <v>43727</v>
      </c>
      <c r="B2926">
        <f>INDEX('[4]Fed Funds rate'!B:B,MATCH('Figure 3.F.1.Panel 2'!A2926,'[4]Fed Funds rate'!A:A,0))</f>
        <v>1.9</v>
      </c>
      <c r="C2926">
        <v>-865.17</v>
      </c>
      <c r="D2926">
        <f>INDEX([4]Treasury!B:B,MATCH('Figure 3.F.1.Panel 2'!A2926,[4]Treasury!A:A,0))</f>
        <v>1.79</v>
      </c>
      <c r="E2926">
        <v>8.8492956511153107</v>
      </c>
    </row>
    <row r="2927" spans="1:5">
      <c r="A2927" s="7">
        <v>43728</v>
      </c>
      <c r="B2927">
        <f>INDEX('[4]Fed Funds rate'!B:B,MATCH('Figure 3.F.1.Panel 2'!A2927,'[4]Fed Funds rate'!A:A,0))</f>
        <v>1.9</v>
      </c>
      <c r="C2927">
        <v>-867.37</v>
      </c>
      <c r="D2927">
        <f>INDEX([4]Treasury!B:B,MATCH('Figure 3.F.1.Panel 2'!A2927,[4]Treasury!A:A,0))</f>
        <v>1.74</v>
      </c>
      <c r="E2927">
        <v>9.0847842282687399</v>
      </c>
    </row>
    <row r="2928" spans="1:5">
      <c r="A2928" s="7">
        <v>43731</v>
      </c>
      <c r="B2928">
        <f>INDEX('[4]Fed Funds rate'!B:B,MATCH('Figure 3.F.1.Panel 2'!A2928,'[4]Fed Funds rate'!A:A,0))</f>
        <v>1.9</v>
      </c>
      <c r="C2928">
        <v>-868.37</v>
      </c>
      <c r="D2928">
        <f>INDEX([4]Treasury!B:B,MATCH('Figure 3.F.1.Panel 2'!A2928,[4]Treasury!A:A,0))</f>
        <v>1.72</v>
      </c>
      <c r="E2928">
        <v>9.1815354543239192</v>
      </c>
    </row>
    <row r="2929" spans="1:5">
      <c r="A2929" s="7">
        <v>43732</v>
      </c>
      <c r="B2929">
        <f>INDEX('[4]Fed Funds rate'!B:B,MATCH('Figure 3.F.1.Panel 2'!A2929,'[4]Fed Funds rate'!A:A,0))</f>
        <v>1.9</v>
      </c>
      <c r="C2929">
        <v>-865.59</v>
      </c>
      <c r="D2929">
        <f>INDEX([4]Treasury!B:B,MATCH('Figure 3.F.1.Panel 2'!A2929,[4]Treasury!A:A,0))</f>
        <v>1.64</v>
      </c>
      <c r="E2929">
        <v>8.8424089925094904</v>
      </c>
    </row>
    <row r="2930" spans="1:5">
      <c r="A2930" s="7">
        <v>43733</v>
      </c>
      <c r="B2930">
        <f>INDEX('[4]Fed Funds rate'!B:B,MATCH('Figure 3.F.1.Panel 2'!A2930,'[4]Fed Funds rate'!A:A,0))</f>
        <v>1.9</v>
      </c>
      <c r="C2930">
        <v>-862.7</v>
      </c>
      <c r="D2930">
        <f>INDEX([4]Treasury!B:B,MATCH('Figure 3.F.1.Panel 2'!A2930,[4]Treasury!A:A,0))</f>
        <v>1.73</v>
      </c>
      <c r="E2930">
        <v>8.4895017133318298</v>
      </c>
    </row>
    <row r="2931" spans="1:5">
      <c r="A2931" s="7">
        <v>43734</v>
      </c>
      <c r="B2931">
        <f>INDEX('[4]Fed Funds rate'!B:B,MATCH('Figure 3.F.1.Panel 2'!A2931,'[4]Fed Funds rate'!A:A,0))</f>
        <v>1.85</v>
      </c>
      <c r="C2931">
        <v>-863.25</v>
      </c>
      <c r="D2931">
        <f>INDEX([4]Treasury!B:B,MATCH('Figure 3.F.1.Panel 2'!A2931,[4]Treasury!A:A,0))</f>
        <v>1.7</v>
      </c>
      <c r="E2931">
        <v>8.5347629106751093</v>
      </c>
    </row>
    <row r="2932" spans="1:5">
      <c r="A2932" s="7">
        <v>43735</v>
      </c>
      <c r="B2932">
        <f>INDEX('[4]Fed Funds rate'!B:B,MATCH('Figure 3.F.1.Panel 2'!A2932,'[4]Fed Funds rate'!A:A,0))</f>
        <v>1.83</v>
      </c>
      <c r="C2932">
        <v>-863.95</v>
      </c>
      <c r="D2932">
        <f>INDEX([4]Treasury!B:B,MATCH('Figure 3.F.1.Panel 2'!A2932,[4]Treasury!A:A,0))</f>
        <v>1.69</v>
      </c>
      <c r="E2932">
        <v>8.5973476692473696</v>
      </c>
    </row>
    <row r="2933" spans="1:5">
      <c r="A2933" s="7">
        <v>43738</v>
      </c>
      <c r="B2933">
        <f>INDEX('[4]Fed Funds rate'!B:B,MATCH('Figure 3.F.1.Panel 2'!A2933,'[4]Fed Funds rate'!A:A,0))</f>
        <v>1.9</v>
      </c>
      <c r="C2933">
        <v>-863.81</v>
      </c>
      <c r="D2933">
        <f>INDEX([4]Treasury!B:B,MATCH('Figure 3.F.1.Panel 2'!A2933,[4]Treasury!A:A,0))</f>
        <v>1.68</v>
      </c>
      <c r="E2933">
        <v>8.5626709550244797</v>
      </c>
    </row>
    <row r="2934" spans="1:5">
      <c r="A2934" s="7">
        <v>43739</v>
      </c>
      <c r="B2934">
        <f>INDEX('[4]Fed Funds rate'!B:B,MATCH('Figure 3.F.1.Panel 2'!A2934,'[4]Fed Funds rate'!A:A,0))</f>
        <v>1.88</v>
      </c>
      <c r="C2934">
        <v>-863.3</v>
      </c>
      <c r="D2934">
        <f>INDEX([4]Treasury!B:B,MATCH('Figure 3.F.1.Panel 2'!A2934,[4]Treasury!A:A,0))</f>
        <v>1.65</v>
      </c>
      <c r="E2934">
        <v>8.4851425284327799</v>
      </c>
    </row>
    <row r="2935" spans="1:5">
      <c r="A2935" s="7">
        <v>43740</v>
      </c>
      <c r="B2935">
        <f>INDEX('[4]Fed Funds rate'!B:B,MATCH('Figure 3.F.1.Panel 2'!A2935,'[4]Fed Funds rate'!A:A,0))</f>
        <v>1.85</v>
      </c>
      <c r="C2935">
        <v>-862.46</v>
      </c>
      <c r="D2935">
        <f>INDEX([4]Treasury!B:B,MATCH('Figure 3.F.1.Panel 2'!A2935,[4]Treasury!A:A,0))</f>
        <v>1.6</v>
      </c>
      <c r="E2935">
        <v>8.3693244065949504</v>
      </c>
    </row>
    <row r="2936" spans="1:5">
      <c r="A2936" s="7">
        <v>43741</v>
      </c>
      <c r="B2936">
        <f>INDEX('[4]Fed Funds rate'!B:B,MATCH('Figure 3.F.1.Panel 2'!A2936,'[4]Fed Funds rate'!A:A,0))</f>
        <v>1.83</v>
      </c>
      <c r="C2936">
        <v>-864.63</v>
      </c>
      <c r="D2936">
        <f>INDEX([4]Treasury!B:B,MATCH('Figure 3.F.1.Panel 2'!A2936,[4]Treasury!A:A,0))</f>
        <v>1.54</v>
      </c>
      <c r="E2936">
        <v>8.6021451104380695</v>
      </c>
    </row>
    <row r="2937" spans="1:5">
      <c r="A2937" s="7">
        <v>43742</v>
      </c>
      <c r="B2937">
        <f>INDEX('[4]Fed Funds rate'!B:B,MATCH('Figure 3.F.1.Panel 2'!A2937,'[4]Fed Funds rate'!A:A,0))</f>
        <v>1.82</v>
      </c>
      <c r="C2937">
        <v>-868.01</v>
      </c>
      <c r="D2937">
        <f>INDEX([4]Treasury!B:B,MATCH('Figure 3.F.1.Panel 2'!A2937,[4]Treasury!A:A,0))</f>
        <v>1.52</v>
      </c>
      <c r="E2937">
        <v>8.9738330267189195</v>
      </c>
    </row>
    <row r="2938" spans="1:5">
      <c r="A2938" s="7">
        <v>43745</v>
      </c>
      <c r="B2938">
        <f>INDEX('[4]Fed Funds rate'!B:B,MATCH('Figure 3.F.1.Panel 2'!A2938,'[4]Fed Funds rate'!A:A,0))</f>
        <v>1.82</v>
      </c>
      <c r="C2938">
        <v>-868.66</v>
      </c>
      <c r="D2938">
        <f>INDEX([4]Treasury!B:B,MATCH('Figure 3.F.1.Panel 2'!A2938,[4]Treasury!A:A,0))</f>
        <v>1.56</v>
      </c>
      <c r="E2938">
        <v>9.0302208201572896</v>
      </c>
    </row>
    <row r="2939" spans="1:5">
      <c r="A2939" s="7">
        <v>43746</v>
      </c>
      <c r="B2939">
        <f>INDEX('[4]Fed Funds rate'!B:B,MATCH('Figure 3.F.1.Panel 2'!A2939,'[4]Fed Funds rate'!A:A,0))</f>
        <v>1.82</v>
      </c>
      <c r="C2939">
        <v>-867.09</v>
      </c>
      <c r="D2939">
        <f>INDEX([4]Treasury!B:B,MATCH('Figure 3.F.1.Panel 2'!A2939,[4]Treasury!A:A,0))</f>
        <v>1.54</v>
      </c>
      <c r="E2939">
        <v>8.8308515590457493</v>
      </c>
    </row>
    <row r="2940" spans="1:5">
      <c r="A2940" s="7">
        <v>43747</v>
      </c>
      <c r="B2940">
        <f>INDEX('[4]Fed Funds rate'!B:B,MATCH('Figure 3.F.1.Panel 2'!A2940,'[4]Fed Funds rate'!A:A,0))</f>
        <v>1.82</v>
      </c>
      <c r="C2940">
        <v>-866.08</v>
      </c>
      <c r="D2940">
        <f>INDEX([4]Treasury!B:B,MATCH('Figure 3.F.1.Panel 2'!A2940,[4]Treasury!A:A,0))</f>
        <v>1.59</v>
      </c>
      <c r="E2940">
        <v>8.6958350453231699</v>
      </c>
    </row>
    <row r="2941" spans="1:5">
      <c r="A2941" s="7">
        <v>43748</v>
      </c>
      <c r="B2941">
        <f>INDEX('[4]Fed Funds rate'!B:B,MATCH('Figure 3.F.1.Panel 2'!A2941,'[4]Fed Funds rate'!A:A,0))</f>
        <v>1.82</v>
      </c>
      <c r="C2941">
        <v>-865.48</v>
      </c>
      <c r="D2941">
        <f>INDEX([4]Treasury!B:B,MATCH('Figure 3.F.1.Panel 2'!A2941,[4]Treasury!A:A,0))</f>
        <v>1.67</v>
      </c>
      <c r="E2941">
        <v>8.6080668433090697</v>
      </c>
    </row>
    <row r="2942" spans="1:5">
      <c r="A2942" s="7">
        <v>43749</v>
      </c>
      <c r="B2942">
        <f>INDEX('[4]Fed Funds rate'!B:B,MATCH('Figure 3.F.1.Panel 2'!A2942,'[4]Fed Funds rate'!A:A,0))</f>
        <v>1.82</v>
      </c>
      <c r="C2942">
        <v>-864.54</v>
      </c>
      <c r="D2942">
        <f>INDEX([4]Treasury!B:B,MATCH('Figure 3.F.1.Panel 2'!A2942,[4]Treasury!A:A,0))</f>
        <v>1.76</v>
      </c>
      <c r="E2942">
        <v>8.4809315665669303</v>
      </c>
    </row>
    <row r="2943" spans="1:5">
      <c r="A2943" s="7">
        <v>43753</v>
      </c>
      <c r="B2943">
        <f>INDEX('[4]Fed Funds rate'!B:B,MATCH('Figure 3.F.1.Panel 2'!A2943,'[4]Fed Funds rate'!A:A,0))</f>
        <v>1.9</v>
      </c>
      <c r="C2943">
        <v>-864.85</v>
      </c>
      <c r="D2943">
        <f>INDEX([4]Treasury!B:B,MATCH('Figure 3.F.1.Panel 2'!A2943,[4]Treasury!A:A,0))</f>
        <v>1.77</v>
      </c>
      <c r="E2943">
        <v>8.4983168827062592</v>
      </c>
    </row>
    <row r="2944" spans="1:5">
      <c r="A2944" s="7">
        <v>43754</v>
      </c>
      <c r="B2944">
        <f>INDEX('[4]Fed Funds rate'!B:B,MATCH('Figure 3.F.1.Panel 2'!A2944,'[4]Fed Funds rate'!A:A,0))</f>
        <v>1.9</v>
      </c>
      <c r="C2944">
        <v>-864.45</v>
      </c>
      <c r="D2944">
        <f>INDEX([4]Treasury!B:B,MATCH('Figure 3.F.1.Panel 2'!A2944,[4]Treasury!A:A,0))</f>
        <v>1.75</v>
      </c>
      <c r="E2944">
        <v>8.43359043935504</v>
      </c>
    </row>
    <row r="2945" spans="1:5">
      <c r="A2945" s="7">
        <v>43755</v>
      </c>
      <c r="B2945">
        <f>INDEX('[4]Fed Funds rate'!B:B,MATCH('Figure 3.F.1.Panel 2'!A2945,'[4]Fed Funds rate'!A:A,0))</f>
        <v>1.85</v>
      </c>
      <c r="C2945">
        <v>-865.12</v>
      </c>
      <c r="D2945">
        <f>INDEX([4]Treasury!B:B,MATCH('Figure 3.F.1.Panel 2'!A2945,[4]Treasury!A:A,0))</f>
        <v>1.76</v>
      </c>
      <c r="E2945">
        <v>8.4926019239192101</v>
      </c>
    </row>
    <row r="2946" spans="1:5">
      <c r="A2946" s="7">
        <v>43756</v>
      </c>
      <c r="B2946">
        <f>INDEX('[4]Fed Funds rate'!B:B,MATCH('Figure 3.F.1.Panel 2'!A2946,'[4]Fed Funds rate'!A:A,0))</f>
        <v>1.85</v>
      </c>
      <c r="C2946">
        <v>-865.45</v>
      </c>
      <c r="D2946">
        <f>INDEX([4]Treasury!B:B,MATCH('Figure 3.F.1.Panel 2'!A2946,[4]Treasury!A:A,0))</f>
        <v>1.76</v>
      </c>
      <c r="E2946">
        <v>8.51227574935489</v>
      </c>
    </row>
    <row r="2947" spans="1:5">
      <c r="A2947" s="7">
        <v>43759</v>
      </c>
      <c r="B2947">
        <f>INDEX('[4]Fed Funds rate'!B:B,MATCH('Figure 3.F.1.Panel 2'!A2947,'[4]Fed Funds rate'!A:A,0))</f>
        <v>1.85</v>
      </c>
      <c r="C2947">
        <v>-863.56</v>
      </c>
      <c r="D2947">
        <f>INDEX([4]Treasury!B:B,MATCH('Figure 3.F.1.Panel 2'!A2947,[4]Treasury!A:A,0))</f>
        <v>1.8</v>
      </c>
      <c r="E2947">
        <v>8.2751900713761799</v>
      </c>
    </row>
    <row r="2948" spans="1:5">
      <c r="A2948" s="7">
        <v>43760</v>
      </c>
      <c r="B2948">
        <f>INDEX('[4]Fed Funds rate'!B:B,MATCH('Figure 3.F.1.Panel 2'!A2948,'[4]Fed Funds rate'!A:A,0))</f>
        <v>1.85</v>
      </c>
      <c r="C2948">
        <v>-864.29</v>
      </c>
      <c r="D2948">
        <f>INDEX([4]Treasury!B:B,MATCH('Figure 3.F.1.Panel 2'!A2948,[4]Treasury!A:A,0))</f>
        <v>1.78</v>
      </c>
      <c r="E2948">
        <v>8.3412253029349497</v>
      </c>
    </row>
    <row r="2949" spans="1:5">
      <c r="A2949" s="7">
        <v>43761</v>
      </c>
      <c r="B2949">
        <f>INDEX('[4]Fed Funds rate'!B:B,MATCH('Figure 3.F.1.Panel 2'!A2949,'[4]Fed Funds rate'!A:A,0))</f>
        <v>1.85</v>
      </c>
      <c r="C2949">
        <v>-865.37</v>
      </c>
      <c r="D2949">
        <f>INDEX([4]Treasury!B:B,MATCH('Figure 3.F.1.Panel 2'!A2949,[4]Treasury!A:A,0))</f>
        <v>1.77</v>
      </c>
      <c r="E2949">
        <v>8.4476430283094697</v>
      </c>
    </row>
    <row r="2950" spans="1:5">
      <c r="A2950" s="7">
        <v>43762</v>
      </c>
      <c r="B2950">
        <f>INDEX('[4]Fed Funds rate'!B:B,MATCH('Figure 3.F.1.Panel 2'!A2950,'[4]Fed Funds rate'!A:A,0))</f>
        <v>1.85</v>
      </c>
      <c r="C2950">
        <v>-866.82</v>
      </c>
      <c r="D2950">
        <f>INDEX([4]Treasury!B:B,MATCH('Figure 3.F.1.Panel 2'!A2950,[4]Treasury!A:A,0))</f>
        <v>1.77</v>
      </c>
      <c r="E2950">
        <v>8.5965993898204207</v>
      </c>
    </row>
    <row r="2951" spans="1:5">
      <c r="A2951" s="7">
        <v>43763</v>
      </c>
      <c r="B2951">
        <f>INDEX('[4]Fed Funds rate'!B:B,MATCH('Figure 3.F.1.Panel 2'!A2951,'[4]Fed Funds rate'!A:A,0))</f>
        <v>1.83</v>
      </c>
      <c r="C2951">
        <v>-867</v>
      </c>
      <c r="D2951">
        <f>INDEX([4]Treasury!B:B,MATCH('Figure 3.F.1.Panel 2'!A2951,[4]Treasury!A:A,0))</f>
        <v>1.8</v>
      </c>
      <c r="E2951">
        <v>8.5989015126565302</v>
      </c>
    </row>
    <row r="2952" spans="1:5">
      <c r="A2952" s="7">
        <v>43766</v>
      </c>
      <c r="B2952">
        <f>INDEX('[4]Fed Funds rate'!B:B,MATCH('Figure 3.F.1.Panel 2'!A2952,'[4]Fed Funds rate'!A:A,0))</f>
        <v>1.83</v>
      </c>
      <c r="C2952">
        <v>-864.83</v>
      </c>
      <c r="D2952">
        <f>INDEX([4]Treasury!B:B,MATCH('Figure 3.F.1.Panel 2'!A2952,[4]Treasury!A:A,0))</f>
        <v>1.85</v>
      </c>
      <c r="E2952">
        <v>8.3298386615913298</v>
      </c>
    </row>
    <row r="2953" spans="1:5">
      <c r="A2953" s="7">
        <v>43767</v>
      </c>
      <c r="B2953">
        <f>INDEX('[4]Fed Funds rate'!B:B,MATCH('Figure 3.F.1.Panel 2'!A2953,'[4]Fed Funds rate'!A:A,0))</f>
        <v>1.82</v>
      </c>
      <c r="C2953">
        <v>-864.46</v>
      </c>
      <c r="D2953">
        <f>INDEX([4]Treasury!B:B,MATCH('Figure 3.F.1.Panel 2'!A2953,[4]Treasury!A:A,0))</f>
        <v>1.84</v>
      </c>
      <c r="E2953">
        <v>8.2685862992017203</v>
      </c>
    </row>
    <row r="2954" spans="1:5">
      <c r="A2954" s="7">
        <v>43768</v>
      </c>
      <c r="B2954">
        <f>INDEX('[4]Fed Funds rate'!B:B,MATCH('Figure 3.F.1.Panel 2'!A2954,'[4]Fed Funds rate'!A:A,0))</f>
        <v>1.82</v>
      </c>
      <c r="C2954">
        <v>-863.37</v>
      </c>
      <c r="D2954">
        <f>INDEX([4]Treasury!B:B,MATCH('Figure 3.F.1.Panel 2'!A2954,[4]Treasury!A:A,0))</f>
        <v>1.78</v>
      </c>
      <c r="E2954">
        <v>8.1239567512611703</v>
      </c>
    </row>
    <row r="2955" spans="1:5">
      <c r="A2955" s="7">
        <v>43769</v>
      </c>
      <c r="B2955">
        <f>INDEX('[4]Fed Funds rate'!B:B,MATCH('Figure 3.F.1.Panel 2'!A2955,'[4]Fed Funds rate'!A:A,0))</f>
        <v>1.58</v>
      </c>
      <c r="C2955">
        <v>-867.01</v>
      </c>
      <c r="D2955">
        <f>INDEX([4]Treasury!B:B,MATCH('Figure 3.F.1.Panel 2'!A2955,[4]Treasury!A:A,0))</f>
        <v>1.69</v>
      </c>
      <c r="E2955">
        <v>8.5262150188333408</v>
      </c>
    </row>
    <row r="2956" spans="1:5">
      <c r="A2956" s="7">
        <v>43770</v>
      </c>
      <c r="B2956">
        <f>INDEX('[4]Fed Funds rate'!B:B,MATCH('Figure 3.F.1.Panel 2'!A2956,'[4]Fed Funds rate'!A:A,0))</f>
        <v>1.57</v>
      </c>
      <c r="C2956">
        <v>-868.87</v>
      </c>
      <c r="D2956">
        <f>INDEX([4]Treasury!B:B,MATCH('Figure 3.F.1.Panel 2'!A2956,[4]Treasury!A:A,0))</f>
        <v>1.73</v>
      </c>
      <c r="E2956">
        <v>8.7220569598439397</v>
      </c>
    </row>
    <row r="2957" spans="1:5">
      <c r="A2957" s="7">
        <v>43773</v>
      </c>
      <c r="B2957">
        <f>INDEX('[4]Fed Funds rate'!B:B,MATCH('Figure 3.F.1.Panel 2'!A2957,'[4]Fed Funds rate'!A:A,0))</f>
        <v>1.56</v>
      </c>
      <c r="C2957">
        <v>-868.03</v>
      </c>
      <c r="D2957">
        <f>INDEX([4]Treasury!B:B,MATCH('Figure 3.F.1.Panel 2'!A2957,[4]Treasury!A:A,0))</f>
        <v>1.79</v>
      </c>
      <c r="E2957">
        <v>8.6068747556665794</v>
      </c>
    </row>
    <row r="2958" spans="1:5">
      <c r="A2958" s="7">
        <v>43774</v>
      </c>
      <c r="B2958">
        <f>INDEX('[4]Fed Funds rate'!B:B,MATCH('Figure 3.F.1.Panel 2'!A2958,'[4]Fed Funds rate'!A:A,0))</f>
        <v>1.56</v>
      </c>
      <c r="C2958">
        <v>-864.19</v>
      </c>
      <c r="D2958">
        <f>INDEX([4]Treasury!B:B,MATCH('Figure 3.F.1.Panel 2'!A2958,[4]Treasury!A:A,0))</f>
        <v>1.86</v>
      </c>
      <c r="E2958">
        <v>8.1450547038726793</v>
      </c>
    </row>
    <row r="2959" spans="1:5">
      <c r="A2959" s="7">
        <v>43775</v>
      </c>
      <c r="B2959">
        <f>INDEX('[4]Fed Funds rate'!B:B,MATCH('Figure 3.F.1.Panel 2'!A2959,'[4]Fed Funds rate'!A:A,0))</f>
        <v>1.55</v>
      </c>
      <c r="C2959">
        <v>-864.95</v>
      </c>
      <c r="D2959">
        <f>INDEX([4]Treasury!B:B,MATCH('Figure 3.F.1.Panel 2'!A2959,[4]Treasury!A:A,0))</f>
        <v>1.81</v>
      </c>
      <c r="E2959">
        <v>8.2145025716039299</v>
      </c>
    </row>
    <row r="2960" spans="1:5">
      <c r="A2960" s="7">
        <v>43776</v>
      </c>
      <c r="B2960">
        <f>INDEX('[4]Fed Funds rate'!B:B,MATCH('Figure 3.F.1.Panel 2'!A2960,'[4]Fed Funds rate'!A:A,0))</f>
        <v>1.55</v>
      </c>
      <c r="C2960">
        <v>-863.27</v>
      </c>
      <c r="D2960">
        <f>INDEX([4]Treasury!B:B,MATCH('Figure 3.F.1.Panel 2'!A2960,[4]Treasury!A:A,0))</f>
        <v>1.92</v>
      </c>
      <c r="E2960">
        <v>8.0016262297629002</v>
      </c>
    </row>
    <row r="2961" spans="1:5">
      <c r="A2961" s="7">
        <v>43777</v>
      </c>
      <c r="B2961">
        <f>INDEX('[4]Fed Funds rate'!B:B,MATCH('Figure 3.F.1.Panel 2'!A2961,'[4]Fed Funds rate'!A:A,0))</f>
        <v>1.55</v>
      </c>
      <c r="C2961">
        <v>-862.23</v>
      </c>
      <c r="D2961">
        <f>INDEX([4]Treasury!B:B,MATCH('Figure 3.F.1.Panel 2'!A2961,[4]Treasury!A:A,0))</f>
        <v>1.94</v>
      </c>
      <c r="E2961">
        <v>7.8626253758109197</v>
      </c>
    </row>
    <row r="2962" spans="1:5">
      <c r="A2962" s="7">
        <v>43781</v>
      </c>
      <c r="B2962">
        <f>INDEX('[4]Fed Funds rate'!B:B,MATCH('Figure 3.F.1.Panel 2'!A2962,'[4]Fed Funds rate'!A:A,0))</f>
        <v>1.55</v>
      </c>
      <c r="C2962">
        <v>-860.95</v>
      </c>
      <c r="D2962">
        <f>INDEX([4]Treasury!B:B,MATCH('Figure 3.F.1.Panel 2'!A2962,[4]Treasury!A:A,0))</f>
        <v>1.92</v>
      </c>
      <c r="E2962">
        <v>7.6956072559280502</v>
      </c>
    </row>
    <row r="2963" spans="1:5">
      <c r="A2963" s="7">
        <v>43782</v>
      </c>
      <c r="B2963">
        <f>INDEX('[4]Fed Funds rate'!B:B,MATCH('Figure 3.F.1.Panel 2'!A2963,'[4]Fed Funds rate'!A:A,0))</f>
        <v>1.55</v>
      </c>
      <c r="C2963">
        <v>-861.17</v>
      </c>
      <c r="D2963">
        <f>INDEX([4]Treasury!B:B,MATCH('Figure 3.F.1.Panel 2'!A2963,[4]Treasury!A:A,0))</f>
        <v>1.88</v>
      </c>
      <c r="E2963">
        <v>7.7027021265471296</v>
      </c>
    </row>
    <row r="2964" spans="1:5">
      <c r="A2964" s="7">
        <v>43783</v>
      </c>
      <c r="B2964">
        <f>INDEX('[4]Fed Funds rate'!B:B,MATCH('Figure 3.F.1.Panel 2'!A2964,'[4]Fed Funds rate'!A:A,0))</f>
        <v>1.55</v>
      </c>
      <c r="C2964">
        <v>-864.01</v>
      </c>
      <c r="D2964">
        <f>INDEX([4]Treasury!B:B,MATCH('Figure 3.F.1.Panel 2'!A2964,[4]Treasury!A:A,0))</f>
        <v>1.82</v>
      </c>
      <c r="E2964">
        <v>8.0134889152242295</v>
      </c>
    </row>
    <row r="2965" spans="1:5">
      <c r="A2965" s="7">
        <v>43784</v>
      </c>
      <c r="B2965">
        <f>INDEX('[4]Fed Funds rate'!B:B,MATCH('Figure 3.F.1.Panel 2'!A2965,'[4]Fed Funds rate'!A:A,0))</f>
        <v>1.55</v>
      </c>
      <c r="C2965">
        <v>-863.96</v>
      </c>
      <c r="D2965">
        <f>INDEX([4]Treasury!B:B,MATCH('Figure 3.F.1.Panel 2'!A2965,[4]Treasury!A:A,0))</f>
        <v>1.84</v>
      </c>
      <c r="E2965">
        <v>7.9892477794670604</v>
      </c>
    </row>
    <row r="2966" spans="1:5">
      <c r="A2966" s="7">
        <v>43787</v>
      </c>
      <c r="B2966">
        <f>INDEX('[4]Fed Funds rate'!B:B,MATCH('Figure 3.F.1.Panel 2'!A2966,'[4]Fed Funds rate'!A:A,0))</f>
        <v>1.55</v>
      </c>
      <c r="C2966">
        <v>-862.39</v>
      </c>
      <c r="D2966">
        <f>INDEX([4]Treasury!B:B,MATCH('Figure 3.F.1.Panel 2'!A2966,[4]Treasury!A:A,0))</f>
        <v>1.81</v>
      </c>
      <c r="E2966">
        <v>7.7889076084285298</v>
      </c>
    </row>
    <row r="2967" spans="1:5">
      <c r="A2967" s="7">
        <v>43788</v>
      </c>
      <c r="B2967">
        <f>INDEX('[4]Fed Funds rate'!B:B,MATCH('Figure 3.F.1.Panel 2'!A2967,'[4]Fed Funds rate'!A:A,0))</f>
        <v>1.55</v>
      </c>
      <c r="C2967">
        <v>-861</v>
      </c>
      <c r="D2967">
        <f>INDEX([4]Treasury!B:B,MATCH('Figure 3.F.1.Panel 2'!A2967,[4]Treasury!A:A,0))</f>
        <v>1.79</v>
      </c>
      <c r="E2967">
        <v>7.6091446320934804</v>
      </c>
    </row>
    <row r="2968" spans="1:5">
      <c r="A2968" s="7">
        <v>43789</v>
      </c>
      <c r="B2968">
        <f>INDEX('[4]Fed Funds rate'!B:B,MATCH('Figure 3.F.1.Panel 2'!A2968,'[4]Fed Funds rate'!A:A,0))</f>
        <v>1.55</v>
      </c>
      <c r="C2968">
        <v>-862.1</v>
      </c>
      <c r="D2968">
        <f>INDEX([4]Treasury!B:B,MATCH('Figure 3.F.1.Panel 2'!A2968,[4]Treasury!A:A,0))</f>
        <v>1.73</v>
      </c>
      <c r="E2968">
        <v>7.7183690617524601</v>
      </c>
    </row>
    <row r="2969" spans="1:5">
      <c r="A2969" s="7">
        <v>43790</v>
      </c>
      <c r="B2969">
        <f>INDEX('[4]Fed Funds rate'!B:B,MATCH('Figure 3.F.1.Panel 2'!A2969,'[4]Fed Funds rate'!A:A,0))</f>
        <v>1.55</v>
      </c>
      <c r="C2969">
        <v>-862.73</v>
      </c>
      <c r="D2969">
        <f>INDEX([4]Treasury!B:B,MATCH('Figure 3.F.1.Panel 2'!A2969,[4]Treasury!A:A,0))</f>
        <v>1.77</v>
      </c>
      <c r="E2969">
        <v>7.7729678088043102</v>
      </c>
    </row>
    <row r="2970" spans="1:5">
      <c r="A2970" s="7">
        <v>43791</v>
      </c>
      <c r="B2970">
        <f>INDEX('[4]Fed Funds rate'!B:B,MATCH('Figure 3.F.1.Panel 2'!A2970,'[4]Fed Funds rate'!A:A,0))</f>
        <v>1.55</v>
      </c>
      <c r="C2970">
        <v>-864.45</v>
      </c>
      <c r="D2970">
        <f>INDEX([4]Treasury!B:B,MATCH('Figure 3.F.1.Panel 2'!A2970,[4]Treasury!A:A,0))</f>
        <v>1.77</v>
      </c>
      <c r="E2970">
        <v>7.9536850430019896</v>
      </c>
    </row>
    <row r="2971" spans="1:5">
      <c r="A2971" s="7">
        <v>43794</v>
      </c>
      <c r="B2971">
        <f>INDEX('[4]Fed Funds rate'!B:B,MATCH('Figure 3.F.1.Panel 2'!A2971,'[4]Fed Funds rate'!A:A,0))</f>
        <v>1.55</v>
      </c>
      <c r="C2971">
        <v>-864.59</v>
      </c>
      <c r="D2971">
        <f>INDEX([4]Treasury!B:B,MATCH('Figure 3.F.1.Panel 2'!A2971,[4]Treasury!A:A,0))</f>
        <v>1.76</v>
      </c>
      <c r="E2971">
        <v>7.9514280964274304</v>
      </c>
    </row>
    <row r="2972" spans="1:5">
      <c r="A2972" s="7">
        <v>43795</v>
      </c>
      <c r="B2972">
        <f>INDEX('[4]Fed Funds rate'!B:B,MATCH('Figure 3.F.1.Panel 2'!A2972,'[4]Fed Funds rate'!A:A,0))</f>
        <v>1.55</v>
      </c>
      <c r="C2972">
        <v>-866.49</v>
      </c>
      <c r="D2972">
        <f>INDEX([4]Treasury!B:B,MATCH('Figure 3.F.1.Panel 2'!A2972,[4]Treasury!A:A,0))</f>
        <v>1.74</v>
      </c>
      <c r="E2972">
        <v>8.1524939350413206</v>
      </c>
    </row>
    <row r="2973" spans="1:5">
      <c r="A2973" s="7">
        <v>43796</v>
      </c>
      <c r="B2973">
        <f>INDEX('[4]Fed Funds rate'!B:B,MATCH('Figure 3.F.1.Panel 2'!A2973,'[4]Fed Funds rate'!A:A,0))</f>
        <v>1.55</v>
      </c>
      <c r="C2973">
        <v>-865.75</v>
      </c>
      <c r="D2973">
        <f>INDEX([4]Treasury!B:B,MATCH('Figure 3.F.1.Panel 2'!A2973,[4]Treasury!A:A,0))</f>
        <v>1.77</v>
      </c>
      <c r="E2973">
        <v>8.0486055464972406</v>
      </c>
    </row>
    <row r="2974" spans="1:5">
      <c r="A2974" s="7">
        <v>43798</v>
      </c>
      <c r="B2974">
        <f>INDEX('[4]Fed Funds rate'!B:B,MATCH('Figure 3.F.1.Panel 2'!A2974,'[4]Fed Funds rate'!A:A,0))</f>
        <v>1.56</v>
      </c>
      <c r="C2974">
        <v>-865.59</v>
      </c>
      <c r="D2974">
        <f>INDEX([4]Treasury!B:B,MATCH('Figure 3.F.1.Panel 2'!A2974,[4]Treasury!A:A,0))</f>
        <v>1.78</v>
      </c>
      <c r="E2974">
        <v>8.0116733901224908</v>
      </c>
    </row>
    <row r="2975" spans="1:5">
      <c r="A2975" s="7">
        <v>43801</v>
      </c>
      <c r="B2975">
        <f>INDEX('[4]Fed Funds rate'!B:B,MATCH('Figure 3.F.1.Panel 2'!A2975,'[4]Fed Funds rate'!A:A,0))</f>
        <v>1.56</v>
      </c>
      <c r="C2975">
        <v>-862.01</v>
      </c>
      <c r="D2975">
        <f>INDEX([4]Treasury!B:B,MATCH('Figure 3.F.1.Panel 2'!A2975,[4]Treasury!A:A,0))</f>
        <v>1.83</v>
      </c>
      <c r="E2975">
        <v>7.57877615829306</v>
      </c>
    </row>
    <row r="2976" spans="1:5">
      <c r="A2976" s="7">
        <v>43802</v>
      </c>
      <c r="B2976">
        <f>INDEX('[4]Fed Funds rate'!B:B,MATCH('Figure 3.F.1.Panel 2'!A2976,'[4]Fed Funds rate'!A:A,0))</f>
        <v>1.55</v>
      </c>
      <c r="C2976">
        <v>-862.81</v>
      </c>
      <c r="D2976">
        <f>INDEX([4]Treasury!B:B,MATCH('Figure 3.F.1.Panel 2'!A2976,[4]Treasury!A:A,0))</f>
        <v>1.72</v>
      </c>
      <c r="E2976">
        <v>7.6530911304921503</v>
      </c>
    </row>
    <row r="2977" spans="1:5">
      <c r="A2977" s="7">
        <v>43803</v>
      </c>
      <c r="B2977">
        <f>INDEX('[4]Fed Funds rate'!B:B,MATCH('Figure 3.F.1.Panel 2'!A2977,'[4]Fed Funds rate'!A:A,0))</f>
        <v>1.55</v>
      </c>
      <c r="C2977">
        <v>-864.21</v>
      </c>
      <c r="D2977">
        <f>INDEX([4]Treasury!B:B,MATCH('Figure 3.F.1.Panel 2'!A2977,[4]Treasury!A:A,0))</f>
        <v>1.77</v>
      </c>
      <c r="E2977">
        <v>7.7967723259278001</v>
      </c>
    </row>
    <row r="2978" spans="1:5">
      <c r="A2978" s="7">
        <v>43804</v>
      </c>
      <c r="B2978">
        <f>INDEX('[4]Fed Funds rate'!B:B,MATCH('Figure 3.F.1.Panel 2'!A2978,'[4]Fed Funds rate'!A:A,0))</f>
        <v>1.55</v>
      </c>
      <c r="C2978">
        <v>-865.15</v>
      </c>
      <c r="D2978">
        <f>INDEX([4]Treasury!B:B,MATCH('Figure 3.F.1.Panel 2'!A2978,[4]Treasury!A:A,0))</f>
        <v>1.8</v>
      </c>
      <c r="E2978">
        <v>7.8870357598728997</v>
      </c>
    </row>
    <row r="2979" spans="1:5">
      <c r="A2979" s="7">
        <v>43805</v>
      </c>
      <c r="B2979">
        <f>INDEX('[4]Fed Funds rate'!B:B,MATCH('Figure 3.F.1.Panel 2'!A2979,'[4]Fed Funds rate'!A:A,0))</f>
        <v>1.55</v>
      </c>
      <c r="C2979">
        <v>-866.33</v>
      </c>
      <c r="D2979">
        <f>INDEX([4]Treasury!B:B,MATCH('Figure 3.F.1.Panel 2'!A2979,[4]Treasury!A:A,0))</f>
        <v>1.84</v>
      </c>
      <c r="E2979">
        <v>8.0048885603003992</v>
      </c>
    </row>
    <row r="2980" spans="1:5">
      <c r="A2980" s="7">
        <v>43808</v>
      </c>
      <c r="B2980">
        <f>INDEX('[4]Fed Funds rate'!B:B,MATCH('Figure 3.F.1.Panel 2'!A2980,'[4]Fed Funds rate'!A:A,0))</f>
        <v>1.55</v>
      </c>
      <c r="C2980">
        <v>-868.84</v>
      </c>
      <c r="D2980">
        <f>INDEX([4]Treasury!B:B,MATCH('Figure 3.F.1.Panel 2'!A2980,[4]Treasury!A:A,0))</f>
        <v>1.83</v>
      </c>
      <c r="E2980">
        <v>8.2757512987961892</v>
      </c>
    </row>
    <row r="2981" spans="1:5">
      <c r="A2981" s="7">
        <v>43809</v>
      </c>
      <c r="B2981">
        <f>INDEX('[4]Fed Funds rate'!B:B,MATCH('Figure 3.F.1.Panel 2'!A2981,'[4]Fed Funds rate'!A:A,0))</f>
        <v>1.55</v>
      </c>
      <c r="C2981">
        <v>-869.63</v>
      </c>
      <c r="D2981">
        <f>INDEX([4]Treasury!B:B,MATCH('Figure 3.F.1.Panel 2'!A2981,[4]Treasury!A:A,0))</f>
        <v>1.85</v>
      </c>
      <c r="E2981">
        <v>8.3481900368884592</v>
      </c>
    </row>
    <row r="2982" spans="1:5">
      <c r="A2982" s="7">
        <v>43810</v>
      </c>
      <c r="B2982">
        <f>INDEX('[4]Fed Funds rate'!B:B,MATCH('Figure 3.F.1.Panel 2'!A2982,'[4]Fed Funds rate'!A:A,0))</f>
        <v>1.55</v>
      </c>
      <c r="C2982">
        <v>-871.86</v>
      </c>
      <c r="D2982">
        <f>INDEX([4]Treasury!B:B,MATCH('Figure 3.F.1.Panel 2'!A2982,[4]Treasury!A:A,0))</f>
        <v>1.79</v>
      </c>
      <c r="E2982">
        <v>8.5858474380261196</v>
      </c>
    </row>
    <row r="2983" spans="1:5">
      <c r="A2983" s="7">
        <v>43811</v>
      </c>
      <c r="B2983">
        <f>INDEX('[4]Fed Funds rate'!B:B,MATCH('Figure 3.F.1.Panel 2'!A2983,'[4]Fed Funds rate'!A:A,0))</f>
        <v>1.55</v>
      </c>
      <c r="C2983">
        <v>-873.8</v>
      </c>
      <c r="D2983">
        <f>INDEX([4]Treasury!B:B,MATCH('Figure 3.F.1.Panel 2'!A2983,[4]Treasury!A:A,0))</f>
        <v>1.9</v>
      </c>
      <c r="E2983">
        <v>8.7896682713520704</v>
      </c>
    </row>
    <row r="2984" spans="1:5">
      <c r="A2984" s="7">
        <v>43812</v>
      </c>
      <c r="B2984">
        <f>INDEX('[4]Fed Funds rate'!B:B,MATCH('Figure 3.F.1.Panel 2'!A2984,'[4]Fed Funds rate'!A:A,0))</f>
        <v>1.55</v>
      </c>
      <c r="C2984">
        <v>-875.19</v>
      </c>
      <c r="D2984">
        <f>INDEX([4]Treasury!B:B,MATCH('Figure 3.F.1.Panel 2'!A2984,[4]Treasury!A:A,0))</f>
        <v>1.82</v>
      </c>
      <c r="E2984">
        <v>8.9301729304890998</v>
      </c>
    </row>
    <row r="2985" spans="1:5">
      <c r="A2985" s="7">
        <v>43815</v>
      </c>
      <c r="B2985">
        <f>INDEX('[4]Fed Funds rate'!B:B,MATCH('Figure 3.F.1.Panel 2'!A2985,'[4]Fed Funds rate'!A:A,0))</f>
        <v>1.56</v>
      </c>
      <c r="C2985">
        <v>-875.91</v>
      </c>
      <c r="D2985">
        <f>INDEX([4]Treasury!B:B,MATCH('Figure 3.F.1.Panel 2'!A2985,[4]Treasury!A:A,0))</f>
        <v>1.89</v>
      </c>
      <c r="E2985">
        <v>8.9939632145596899</v>
      </c>
    </row>
    <row r="2986" spans="1:5">
      <c r="A2986" s="7">
        <v>43816</v>
      </c>
      <c r="B2986">
        <f>INDEX('[4]Fed Funds rate'!B:B,MATCH('Figure 3.F.1.Panel 2'!A2986,'[4]Fed Funds rate'!A:A,0))</f>
        <v>1.55</v>
      </c>
      <c r="C2986">
        <v>-878.92</v>
      </c>
      <c r="D2986">
        <f>INDEX([4]Treasury!B:B,MATCH('Figure 3.F.1.Panel 2'!A2986,[4]Treasury!A:A,0))</f>
        <v>1.89</v>
      </c>
      <c r="E2986">
        <v>9.3185734874083401</v>
      </c>
    </row>
    <row r="2987" spans="1:5">
      <c r="A2987" s="7">
        <v>43817</v>
      </c>
      <c r="B2987">
        <f>INDEX('[4]Fed Funds rate'!B:B,MATCH('Figure 3.F.1.Panel 2'!A2987,'[4]Fed Funds rate'!A:A,0))</f>
        <v>1.55</v>
      </c>
      <c r="C2987">
        <v>-879.44</v>
      </c>
      <c r="D2987">
        <f>INDEX([4]Treasury!B:B,MATCH('Figure 3.F.1.Panel 2'!A2987,[4]Treasury!A:A,0))</f>
        <v>1.92</v>
      </c>
      <c r="E2987">
        <v>9.3592767823498608</v>
      </c>
    </row>
    <row r="2988" spans="1:5">
      <c r="A2988" s="7">
        <v>43818</v>
      </c>
      <c r="B2988">
        <f>INDEX('[4]Fed Funds rate'!B:B,MATCH('Figure 3.F.1.Panel 2'!A2988,'[4]Fed Funds rate'!A:A,0))</f>
        <v>1.55</v>
      </c>
      <c r="C2988">
        <v>-878.37</v>
      </c>
      <c r="D2988">
        <f>INDEX([4]Treasury!B:B,MATCH('Figure 3.F.1.Panel 2'!A2988,[4]Treasury!A:A,0))</f>
        <v>1.92</v>
      </c>
      <c r="E2988">
        <v>9.2190921499070502</v>
      </c>
    </row>
    <row r="2989" spans="1:5">
      <c r="A2989" s="7">
        <v>43819</v>
      </c>
      <c r="B2989">
        <f>INDEX('[4]Fed Funds rate'!B:B,MATCH('Figure 3.F.1.Panel 2'!A2989,'[4]Fed Funds rate'!A:A,0))</f>
        <v>1.55</v>
      </c>
      <c r="C2989">
        <v>-878.4</v>
      </c>
      <c r="D2989">
        <f>INDEX([4]Treasury!B:B,MATCH('Figure 3.F.1.Panel 2'!A2989,[4]Treasury!A:A,0))</f>
        <v>1.92</v>
      </c>
      <c r="E2989">
        <v>9.2040657934652401</v>
      </c>
    </row>
    <row r="2990" spans="1:5">
      <c r="A2990" s="7">
        <v>43822</v>
      </c>
      <c r="B2990">
        <f>INDEX('[4]Fed Funds rate'!B:B,MATCH('Figure 3.F.1.Panel 2'!A2990,'[4]Fed Funds rate'!A:A,0))</f>
        <v>1.55</v>
      </c>
      <c r="C2990">
        <v>-879.84</v>
      </c>
      <c r="D2990">
        <f>INDEX([4]Treasury!B:B,MATCH('Figure 3.F.1.Panel 2'!A2990,[4]Treasury!A:A,0))</f>
        <v>1.93</v>
      </c>
      <c r="E2990">
        <v>9.3494247848617498</v>
      </c>
    </row>
    <row r="2991" spans="1:5">
      <c r="A2991" s="7">
        <v>43823</v>
      </c>
      <c r="B2991">
        <f>INDEX('[4]Fed Funds rate'!B:B,MATCH('Figure 3.F.1.Panel 2'!A2991,'[4]Fed Funds rate'!A:A,0))</f>
        <v>1.55</v>
      </c>
      <c r="C2991">
        <v>-879.89</v>
      </c>
      <c r="D2991">
        <f>INDEX([4]Treasury!B:B,MATCH('Figure 3.F.1.Panel 2'!A2991,[4]Treasury!A:A,0))</f>
        <v>1.9</v>
      </c>
      <c r="E2991">
        <v>9.3366667716313696</v>
      </c>
    </row>
    <row r="2992" spans="1:5">
      <c r="A2992" s="7">
        <v>43825</v>
      </c>
      <c r="B2992">
        <f>INDEX('[4]Fed Funds rate'!B:B,MATCH('Figure 3.F.1.Panel 2'!A2992,'[4]Fed Funds rate'!A:A,0))</f>
        <v>1.55</v>
      </c>
      <c r="C2992">
        <v>-880.43</v>
      </c>
      <c r="D2992">
        <f>INDEX([4]Treasury!B:B,MATCH('Figure 3.F.1.Panel 2'!A2992,[4]Treasury!A:A,0))</f>
        <v>1.9</v>
      </c>
      <c r="E2992">
        <v>9.3795790571238005</v>
      </c>
    </row>
    <row r="2993" spans="1:5">
      <c r="A2993" s="7">
        <v>43826</v>
      </c>
      <c r="B2993">
        <f>INDEX('[4]Fed Funds rate'!B:B,MATCH('Figure 3.F.1.Panel 2'!A2993,'[4]Fed Funds rate'!A:A,0))</f>
        <v>1.55</v>
      </c>
      <c r="C2993">
        <v>-882.22</v>
      </c>
      <c r="D2993">
        <f>INDEX([4]Treasury!B:B,MATCH('Figure 3.F.1.Panel 2'!A2993,[4]Treasury!A:A,0))</f>
        <v>1.88</v>
      </c>
      <c r="E2993">
        <v>9.5642427160767003</v>
      </c>
    </row>
    <row r="2994" spans="1:5">
      <c r="A2994" s="7">
        <v>43829</v>
      </c>
      <c r="B2994">
        <f>INDEX('[4]Fed Funds rate'!B:B,MATCH('Figure 3.F.1.Panel 2'!A2994,'[4]Fed Funds rate'!A:A,0))</f>
        <v>1.55</v>
      </c>
      <c r="C2994">
        <v>-881.82</v>
      </c>
      <c r="D2994">
        <f>INDEX([4]Treasury!B:B,MATCH('Figure 3.F.1.Panel 2'!A2994,[4]Treasury!A:A,0))</f>
        <v>1.9</v>
      </c>
      <c r="E2994">
        <v>9.5004530813707699</v>
      </c>
    </row>
    <row r="2995" spans="1:5">
      <c r="A2995" s="7">
        <v>43830</v>
      </c>
      <c r="B2995">
        <f>INDEX('[4]Fed Funds rate'!B:B,MATCH('Figure 3.F.1.Panel 2'!A2995,'[4]Fed Funds rate'!A:A,0))</f>
        <v>1.55</v>
      </c>
      <c r="C2995">
        <v>-881.83</v>
      </c>
      <c r="D2995">
        <f>INDEX([4]Treasury!B:B,MATCH('Figure 3.F.1.Panel 2'!A2995,[4]Treasury!A:A,0))</f>
        <v>1.92</v>
      </c>
      <c r="E2995">
        <v>9.4831484089065707</v>
      </c>
    </row>
    <row r="2996" spans="1:5">
      <c r="A2996" s="7">
        <v>43832</v>
      </c>
      <c r="B2996">
        <f>INDEX('[4]Fed Funds rate'!B:B,MATCH('Figure 3.F.1.Panel 2'!A2996,'[4]Fed Funds rate'!A:A,0))</f>
        <v>1.55</v>
      </c>
      <c r="C2996">
        <v>-883.16</v>
      </c>
      <c r="D2996">
        <f>INDEX([4]Treasury!B:B,MATCH('Figure 3.F.1.Panel 2'!A2996,[4]Treasury!A:A,0))</f>
        <v>1.88</v>
      </c>
      <c r="E2996">
        <v>9.6154193258870393</v>
      </c>
    </row>
    <row r="2997" spans="1:5">
      <c r="A2997" s="7">
        <v>43833</v>
      </c>
      <c r="B2997">
        <f>INDEX('[4]Fed Funds rate'!B:B,MATCH('Figure 3.F.1.Panel 2'!A2997,'[4]Fed Funds rate'!A:A,0))</f>
        <v>1.55</v>
      </c>
      <c r="C2997">
        <v>-882.95</v>
      </c>
      <c r="D2997">
        <f>INDEX([4]Treasury!B:B,MATCH('Figure 3.F.1.Panel 2'!A2997,[4]Treasury!A:A,0))</f>
        <v>1.8</v>
      </c>
      <c r="E2997">
        <v>9.5732005700131104</v>
      </c>
    </row>
    <row r="2998" spans="1:5">
      <c r="A2998" s="7">
        <v>43836</v>
      </c>
      <c r="B2998">
        <f>INDEX('[4]Fed Funds rate'!B:B,MATCH('Figure 3.F.1.Panel 2'!A2998,'[4]Fed Funds rate'!A:A,0))</f>
        <v>1.55</v>
      </c>
      <c r="C2998">
        <v>-882.74</v>
      </c>
      <c r="D2998">
        <f>INDEX([4]Treasury!B:B,MATCH('Figure 3.F.1.Panel 2'!A2998,[4]Treasury!A:A,0))</f>
        <v>1.81</v>
      </c>
      <c r="E2998">
        <v>9.5309766600913601</v>
      </c>
    </row>
    <row r="2999" spans="1:5">
      <c r="A2999" s="7">
        <v>43837</v>
      </c>
      <c r="B2999">
        <f>INDEX('[4]Fed Funds rate'!B:B,MATCH('Figure 3.F.1.Panel 2'!A2999,'[4]Fed Funds rate'!A:A,0))</f>
        <v>1.55</v>
      </c>
      <c r="C2999">
        <v>-883.94</v>
      </c>
      <c r="D2999">
        <f>INDEX([4]Treasury!B:B,MATCH('Figure 3.F.1.Panel 2'!A2999,[4]Treasury!A:A,0))</f>
        <v>1.83</v>
      </c>
      <c r="E2999">
        <v>9.6483880396826809</v>
      </c>
    </row>
    <row r="3000" spans="1:5">
      <c r="A3000" s="7">
        <v>43838</v>
      </c>
      <c r="B3000">
        <f>INDEX('[4]Fed Funds rate'!B:B,MATCH('Figure 3.F.1.Panel 2'!A3000,'[4]Fed Funds rate'!A:A,0))</f>
        <v>1.55</v>
      </c>
      <c r="C3000">
        <v>-884.43</v>
      </c>
      <c r="D3000">
        <f>INDEX([4]Treasury!B:B,MATCH('Figure 3.F.1.Panel 2'!A3000,[4]Treasury!A:A,0))</f>
        <v>1.87</v>
      </c>
      <c r="E3000">
        <v>9.6853701367942904</v>
      </c>
    </row>
    <row r="3001" spans="1:5">
      <c r="A3001" s="7">
        <v>43839</v>
      </c>
      <c r="B3001">
        <f>INDEX('[4]Fed Funds rate'!B:B,MATCH('Figure 3.F.1.Panel 2'!A3001,'[4]Fed Funds rate'!A:A,0))</f>
        <v>1.55</v>
      </c>
      <c r="C3001">
        <v>-884.43</v>
      </c>
      <c r="D3001">
        <f>INDEX([4]Treasury!B:B,MATCH('Figure 3.F.1.Panel 2'!A3001,[4]Treasury!A:A,0))</f>
        <v>1.85</v>
      </c>
      <c r="E3001">
        <v>9.66693446728606</v>
      </c>
    </row>
    <row r="3002" spans="1:5">
      <c r="A3002" s="7">
        <v>43840</v>
      </c>
      <c r="B3002">
        <f>INDEX('[4]Fed Funds rate'!B:B,MATCH('Figure 3.F.1.Panel 2'!A3002,'[4]Fed Funds rate'!A:A,0))</f>
        <v>1.54</v>
      </c>
      <c r="C3002">
        <v>-885.57</v>
      </c>
      <c r="D3002">
        <f>INDEX([4]Treasury!B:B,MATCH('Figure 3.F.1.Panel 2'!A3002,[4]Treasury!A:A,0))</f>
        <v>1.83</v>
      </c>
      <c r="E3002">
        <v>9.7773128757961505</v>
      </c>
    </row>
    <row r="3003" spans="1:5">
      <c r="A3003" s="7">
        <v>43843</v>
      </c>
      <c r="B3003">
        <f>INDEX('[4]Fed Funds rate'!B:B,MATCH('Figure 3.F.1.Panel 2'!A3003,'[4]Fed Funds rate'!A:A,0))</f>
        <v>1.54</v>
      </c>
      <c r="C3003">
        <v>-885.8</v>
      </c>
      <c r="D3003">
        <f>INDEX([4]Treasury!B:B,MATCH('Figure 3.F.1.Panel 2'!A3003,[4]Treasury!A:A,0))</f>
        <v>1.85</v>
      </c>
      <c r="E3003">
        <v>9.7848468083239997</v>
      </c>
    </row>
    <row r="3004" spans="1:5">
      <c r="A3004" s="7">
        <v>43844</v>
      </c>
      <c r="B3004">
        <f>INDEX('[4]Fed Funds rate'!B:B,MATCH('Figure 3.F.1.Panel 2'!A3004,'[4]Fed Funds rate'!A:A,0))</f>
        <v>1.54</v>
      </c>
      <c r="C3004">
        <v>-886.15</v>
      </c>
      <c r="D3004">
        <f>INDEX([4]Treasury!B:B,MATCH('Figure 3.F.1.Panel 2'!A3004,[4]Treasury!A:A,0))</f>
        <v>1.82</v>
      </c>
      <c r="E3004">
        <v>9.8059171413124204</v>
      </c>
    </row>
    <row r="3005" spans="1:5">
      <c r="A3005" s="7">
        <v>43845</v>
      </c>
      <c r="B3005">
        <f>INDEX('[4]Fed Funds rate'!B:B,MATCH('Figure 3.F.1.Panel 2'!A3005,'[4]Fed Funds rate'!A:A,0))</f>
        <v>1.54</v>
      </c>
      <c r="C3005">
        <v>-888.8</v>
      </c>
      <c r="D3005">
        <f>INDEX([4]Treasury!B:B,MATCH('Figure 3.F.1.Panel 2'!A3005,[4]Treasury!A:A,0))</f>
        <v>1.79</v>
      </c>
      <c r="E3005">
        <v>10.086083655043801</v>
      </c>
    </row>
    <row r="3006" spans="1:5">
      <c r="A3006" s="7">
        <v>43846</v>
      </c>
      <c r="B3006">
        <f>INDEX('[4]Fed Funds rate'!B:B,MATCH('Figure 3.F.1.Panel 2'!A3006,'[4]Fed Funds rate'!A:A,0))</f>
        <v>1.54</v>
      </c>
      <c r="C3006">
        <v>-890.68</v>
      </c>
      <c r="D3006">
        <f>INDEX([4]Treasury!B:B,MATCH('Figure 3.F.1.Panel 2'!A3006,[4]Treasury!A:A,0))</f>
        <v>1.81</v>
      </c>
      <c r="E3006">
        <v>10.2789482464971</v>
      </c>
    </row>
    <row r="3007" spans="1:5">
      <c r="A3007" s="7">
        <v>43847</v>
      </c>
      <c r="B3007">
        <f>INDEX('[4]Fed Funds rate'!B:B,MATCH('Figure 3.F.1.Panel 2'!A3007,'[4]Fed Funds rate'!A:A,0))</f>
        <v>1.55</v>
      </c>
      <c r="C3007">
        <v>-889.68</v>
      </c>
      <c r="D3007">
        <f>INDEX([4]Treasury!B:B,MATCH('Figure 3.F.1.Panel 2'!A3007,[4]Treasury!A:A,0))</f>
        <v>1.84</v>
      </c>
      <c r="E3007">
        <v>10.148178732908899</v>
      </c>
    </row>
    <row r="3008" spans="1:5">
      <c r="A3008" s="7">
        <v>43851</v>
      </c>
      <c r="B3008">
        <f>INDEX('[4]Fed Funds rate'!B:B,MATCH('Figure 3.F.1.Panel 2'!A3008,'[4]Fed Funds rate'!A:A,0))</f>
        <v>1.55</v>
      </c>
      <c r="C3008">
        <v>-890.11</v>
      </c>
      <c r="D3008">
        <f>INDEX([4]Treasury!B:B,MATCH('Figure 3.F.1.Panel 2'!A3008,[4]Treasury!A:A,0))</f>
        <v>1.78</v>
      </c>
      <c r="E3008">
        <v>10.178066868431699</v>
      </c>
    </row>
    <row r="3009" spans="1:5">
      <c r="A3009" s="7">
        <v>43852</v>
      </c>
      <c r="B3009">
        <f>INDEX('[4]Fed Funds rate'!B:B,MATCH('Figure 3.F.1.Panel 2'!A3009,'[4]Fed Funds rate'!A:A,0))</f>
        <v>1.55</v>
      </c>
      <c r="C3009">
        <v>-890.92</v>
      </c>
      <c r="D3009">
        <f>INDEX([4]Treasury!B:B,MATCH('Figure 3.F.1.Panel 2'!A3009,[4]Treasury!A:A,0))</f>
        <v>1.77</v>
      </c>
      <c r="E3009">
        <v>10.250593802134199</v>
      </c>
    </row>
    <row r="3010" spans="1:5">
      <c r="A3010" s="7">
        <v>43853</v>
      </c>
      <c r="B3010">
        <f>INDEX('[4]Fed Funds rate'!B:B,MATCH('Figure 3.F.1.Panel 2'!A3010,'[4]Fed Funds rate'!A:A,0))</f>
        <v>1.55</v>
      </c>
      <c r="C3010">
        <v>-890.68</v>
      </c>
      <c r="D3010">
        <f>INDEX([4]Treasury!B:B,MATCH('Figure 3.F.1.Panel 2'!A3010,[4]Treasury!A:A,0))</f>
        <v>1.74</v>
      </c>
      <c r="E3010">
        <v>10.205220549491999</v>
      </c>
    </row>
    <row r="3011" spans="1:5">
      <c r="A3011" s="7">
        <v>43854</v>
      </c>
      <c r="B3011">
        <f>INDEX('[4]Fed Funds rate'!B:B,MATCH('Figure 3.F.1.Panel 2'!A3011,'[4]Fed Funds rate'!A:A,0))</f>
        <v>1.55</v>
      </c>
      <c r="C3011">
        <v>-890.88</v>
      </c>
      <c r="D3011">
        <f>INDEX([4]Treasury!B:B,MATCH('Figure 3.F.1.Panel 2'!A3011,[4]Treasury!A:A,0))</f>
        <v>1.7</v>
      </c>
      <c r="E3011">
        <v>10.209242101297599</v>
      </c>
    </row>
    <row r="3012" spans="1:5">
      <c r="A3012" s="7">
        <v>43857</v>
      </c>
      <c r="B3012">
        <f>INDEX('[4]Fed Funds rate'!B:B,MATCH('Figure 3.F.1.Panel 2'!A3012,'[4]Fed Funds rate'!A:A,0))</f>
        <v>1.55</v>
      </c>
      <c r="C3012">
        <v>-889.01</v>
      </c>
      <c r="D3012">
        <f>INDEX([4]Treasury!B:B,MATCH('Figure 3.F.1.Panel 2'!A3012,[4]Treasury!A:A,0))</f>
        <v>1.61</v>
      </c>
      <c r="E3012">
        <v>9.9806864943118399</v>
      </c>
    </row>
    <row r="3013" spans="1:5">
      <c r="A3013" s="7">
        <v>43858</v>
      </c>
      <c r="B3013">
        <f>INDEX('[4]Fed Funds rate'!B:B,MATCH('Figure 3.F.1.Panel 2'!A3013,'[4]Fed Funds rate'!A:A,0))</f>
        <v>1.55</v>
      </c>
      <c r="C3013">
        <v>-891.6</v>
      </c>
      <c r="D3013">
        <f>INDEX([4]Treasury!B:B,MATCH('Figure 3.F.1.Panel 2'!A3013,[4]Treasury!A:A,0))</f>
        <v>1.65</v>
      </c>
      <c r="E3013">
        <v>10.253168552033801</v>
      </c>
    </row>
    <row r="3014" spans="1:5">
      <c r="A3014" s="7">
        <v>43859</v>
      </c>
      <c r="B3014">
        <f>INDEX('[4]Fed Funds rate'!B:B,MATCH('Figure 3.F.1.Panel 2'!A3014,'[4]Fed Funds rate'!A:A,0))</f>
        <v>1.55</v>
      </c>
      <c r="C3014">
        <v>-894.43</v>
      </c>
      <c r="D3014">
        <f>INDEX([4]Treasury!B:B,MATCH('Figure 3.F.1.Panel 2'!A3014,[4]Treasury!A:A,0))</f>
        <v>1.6</v>
      </c>
      <c r="E3014">
        <v>10.551643595028899</v>
      </c>
    </row>
    <row r="3015" spans="1:5">
      <c r="A3015" s="7">
        <v>43860</v>
      </c>
      <c r="B3015">
        <f>INDEX('[4]Fed Funds rate'!B:B,MATCH('Figure 3.F.1.Panel 2'!A3015,'[4]Fed Funds rate'!A:A,0))</f>
        <v>1.6</v>
      </c>
      <c r="C3015">
        <v>-896.06</v>
      </c>
      <c r="D3015">
        <f>INDEX([4]Treasury!B:B,MATCH('Figure 3.F.1.Panel 2'!A3015,[4]Treasury!A:A,0))</f>
        <v>1.57</v>
      </c>
      <c r="E3015">
        <v>10.715288010455399</v>
      </c>
    </row>
    <row r="3016" spans="1:5">
      <c r="A3016" s="7">
        <v>43861</v>
      </c>
      <c r="B3016">
        <f>INDEX('[4]Fed Funds rate'!B:B,MATCH('Figure 3.F.1.Panel 2'!A3016,'[4]Fed Funds rate'!A:A,0))</f>
        <v>1.59</v>
      </c>
      <c r="C3016">
        <v>-897.18</v>
      </c>
      <c r="D3016">
        <f>INDEX([4]Treasury!B:B,MATCH('Figure 3.F.1.Panel 2'!A3016,[4]Treasury!A:A,0))</f>
        <v>1.51</v>
      </c>
      <c r="E3016">
        <v>10.8217733867686</v>
      </c>
    </row>
    <row r="3017" spans="1:5">
      <c r="A3017" s="7">
        <v>43864</v>
      </c>
      <c r="B3017">
        <f>INDEX('[4]Fed Funds rate'!B:B,MATCH('Figure 3.F.1.Panel 2'!A3017,'[4]Fed Funds rate'!A:A,0))</f>
        <v>1.59</v>
      </c>
      <c r="C3017">
        <v>-897.48</v>
      </c>
      <c r="D3017">
        <f>INDEX([4]Treasury!B:B,MATCH('Figure 3.F.1.Panel 2'!A3017,[4]Treasury!A:A,0))</f>
        <v>1.54</v>
      </c>
      <c r="E3017">
        <v>10.8367781933442</v>
      </c>
    </row>
    <row r="3018" spans="1:5">
      <c r="A3018" s="7">
        <v>43865</v>
      </c>
      <c r="B3018">
        <f>INDEX('[4]Fed Funds rate'!B:B,MATCH('Figure 3.F.1.Panel 2'!A3018,'[4]Fed Funds rate'!A:A,0))</f>
        <v>1.59</v>
      </c>
      <c r="C3018">
        <v>-896.61</v>
      </c>
      <c r="D3018">
        <f>INDEX([4]Treasury!B:B,MATCH('Figure 3.F.1.Panel 2'!A3018,[4]Treasury!A:A,0))</f>
        <v>1.61</v>
      </c>
      <c r="E3018">
        <v>10.7213658679961</v>
      </c>
    </row>
    <row r="3019" spans="1:5">
      <c r="A3019" s="7">
        <v>43866</v>
      </c>
      <c r="B3019">
        <f>INDEX('[4]Fed Funds rate'!B:B,MATCH('Figure 3.F.1.Panel 2'!A3019,'[4]Fed Funds rate'!A:A,0))</f>
        <v>1.59</v>
      </c>
      <c r="C3019">
        <v>-896.95</v>
      </c>
      <c r="D3019">
        <f>INDEX([4]Treasury!B:B,MATCH('Figure 3.F.1.Panel 2'!A3019,[4]Treasury!A:A,0))</f>
        <v>1.66</v>
      </c>
      <c r="E3019">
        <v>10.740852568439999</v>
      </c>
    </row>
    <row r="3020" spans="1:5">
      <c r="A3020" s="7">
        <v>43867</v>
      </c>
      <c r="B3020">
        <f>INDEX('[4]Fed Funds rate'!B:B,MATCH('Figure 3.F.1.Panel 2'!A3020,'[4]Fed Funds rate'!A:A,0))</f>
        <v>1.59</v>
      </c>
      <c r="C3020">
        <v>-897.98</v>
      </c>
      <c r="D3020">
        <f>INDEX([4]Treasury!B:B,MATCH('Figure 3.F.1.Panel 2'!A3020,[4]Treasury!A:A,0))</f>
        <v>1.65</v>
      </c>
      <c r="E3020">
        <v>10.8371940568687</v>
      </c>
    </row>
    <row r="3021" spans="1:5">
      <c r="A3021" s="7">
        <v>43868</v>
      </c>
      <c r="B3021">
        <f>INDEX('[4]Fed Funds rate'!B:B,MATCH('Figure 3.F.1.Panel 2'!A3021,'[4]Fed Funds rate'!A:A,0))</f>
        <v>1.58</v>
      </c>
      <c r="C3021">
        <v>-898.86</v>
      </c>
      <c r="D3021">
        <f>INDEX([4]Treasury!B:B,MATCH('Figure 3.F.1.Panel 2'!A3021,[4]Treasury!A:A,0))</f>
        <v>1.59</v>
      </c>
      <c r="E3021">
        <v>10.916718059828399</v>
      </c>
    </row>
    <row r="3022" spans="1:5">
      <c r="A3022" s="7">
        <v>43871</v>
      </c>
      <c r="B3022">
        <f>INDEX('[4]Fed Funds rate'!B:B,MATCH('Figure 3.F.1.Panel 2'!A3022,'[4]Fed Funds rate'!A:A,0))</f>
        <v>1.58</v>
      </c>
      <c r="C3022">
        <v>-898.52</v>
      </c>
      <c r="D3022">
        <f>INDEX([4]Treasury!B:B,MATCH('Figure 3.F.1.Panel 2'!A3022,[4]Treasury!A:A,0))</f>
        <v>1.56</v>
      </c>
      <c r="E3022">
        <v>10.8604599666127</v>
      </c>
    </row>
    <row r="3023" spans="1:5">
      <c r="A3023" s="7">
        <v>43872</v>
      </c>
      <c r="B3023">
        <f>INDEX('[4]Fed Funds rate'!B:B,MATCH('Figure 3.F.1.Panel 2'!A3023,'[4]Fed Funds rate'!A:A,0))</f>
        <v>1.58</v>
      </c>
      <c r="C3023">
        <v>-899.2</v>
      </c>
      <c r="D3023">
        <f>INDEX([4]Treasury!B:B,MATCH('Figure 3.F.1.Panel 2'!A3023,[4]Treasury!A:A,0))</f>
        <v>1.59</v>
      </c>
      <c r="E3023">
        <v>10.917686594882801</v>
      </c>
    </row>
    <row r="3024" spans="1:5">
      <c r="A3024" s="7">
        <v>43873</v>
      </c>
      <c r="B3024">
        <f>INDEX('[4]Fed Funds rate'!B:B,MATCH('Figure 3.F.1.Panel 2'!A3024,'[4]Fed Funds rate'!A:A,0))</f>
        <v>1.58</v>
      </c>
      <c r="C3024">
        <v>-899.78</v>
      </c>
      <c r="D3024">
        <f>INDEX([4]Treasury!B:B,MATCH('Figure 3.F.1.Panel 2'!A3024,[4]Treasury!A:A,0))</f>
        <v>1.62</v>
      </c>
      <c r="E3024">
        <v>10.963743315543001</v>
      </c>
    </row>
    <row r="3025" spans="1:5">
      <c r="A3025" s="7">
        <v>43874</v>
      </c>
      <c r="B3025">
        <f>INDEX('[4]Fed Funds rate'!B:B,MATCH('Figure 3.F.1.Panel 2'!A3025,'[4]Fed Funds rate'!A:A,0))</f>
        <v>1.58</v>
      </c>
      <c r="C3025">
        <v>-900.61</v>
      </c>
      <c r="D3025">
        <f>INDEX([4]Treasury!B:B,MATCH('Figure 3.F.1.Panel 2'!A3025,[4]Treasury!A:A,0))</f>
        <v>1.61</v>
      </c>
      <c r="E3025">
        <v>11.037521792164201</v>
      </c>
    </row>
    <row r="3026" spans="1:5">
      <c r="A3026" s="7">
        <v>43875</v>
      </c>
      <c r="B3026">
        <f>INDEX('[4]Fed Funds rate'!B:B,MATCH('Figure 3.F.1.Panel 2'!A3026,'[4]Fed Funds rate'!A:A,0))</f>
        <v>1.58</v>
      </c>
      <c r="C3026">
        <v>-902.96</v>
      </c>
      <c r="D3026">
        <f>INDEX([4]Treasury!B:B,MATCH('Figure 3.F.1.Panel 2'!A3026,[4]Treasury!A:A,0))</f>
        <v>1.59</v>
      </c>
      <c r="E3026">
        <v>11.279692920266699</v>
      </c>
    </row>
    <row r="3027" spans="1:5">
      <c r="A3027" s="7">
        <v>43879</v>
      </c>
      <c r="B3027">
        <f>INDEX('[4]Fed Funds rate'!B:B,MATCH('Figure 3.F.1.Panel 2'!A3027,'[4]Fed Funds rate'!A:A,0))</f>
        <v>1.59</v>
      </c>
      <c r="C3027">
        <v>-904.06</v>
      </c>
      <c r="D3027">
        <f>INDEX([4]Treasury!B:B,MATCH('Figure 3.F.1.Panel 2'!A3027,[4]Treasury!A:A,0))</f>
        <v>1.55</v>
      </c>
      <c r="E3027">
        <v>11.383017546770301</v>
      </c>
    </row>
    <row r="3028" spans="1:5">
      <c r="A3028" s="7">
        <v>43880</v>
      </c>
      <c r="B3028">
        <f>INDEX('[4]Fed Funds rate'!B:B,MATCH('Figure 3.F.1.Panel 2'!A3028,'[4]Fed Funds rate'!A:A,0))</f>
        <v>1.59</v>
      </c>
      <c r="C3028">
        <v>-904.77</v>
      </c>
      <c r="D3028">
        <f>INDEX([4]Treasury!B:B,MATCH('Figure 3.F.1.Panel 2'!A3028,[4]Treasury!A:A,0))</f>
        <v>1.56</v>
      </c>
      <c r="E3028">
        <v>11.4430990279954</v>
      </c>
    </row>
    <row r="3029" spans="1:5">
      <c r="A3029" s="7">
        <v>43881</v>
      </c>
      <c r="B3029">
        <f>INDEX('[4]Fed Funds rate'!B:B,MATCH('Figure 3.F.1.Panel 2'!A3029,'[4]Fed Funds rate'!A:A,0))</f>
        <v>1.59</v>
      </c>
      <c r="C3029">
        <v>-905.52</v>
      </c>
      <c r="D3029">
        <f>INDEX([4]Treasury!B:B,MATCH('Figure 3.F.1.Panel 2'!A3029,[4]Treasury!A:A,0))</f>
        <v>1.52</v>
      </c>
      <c r="E3029">
        <v>11.507536866410501</v>
      </c>
    </row>
    <row r="3030" spans="1:5">
      <c r="A3030" s="7">
        <v>43882</v>
      </c>
      <c r="B3030">
        <f>INDEX('[4]Fed Funds rate'!B:B,MATCH('Figure 3.F.1.Panel 2'!A3030,'[4]Fed Funds rate'!A:A,0))</f>
        <v>1.58</v>
      </c>
      <c r="C3030">
        <v>-908.24</v>
      </c>
      <c r="D3030">
        <f>INDEX([4]Treasury!B:B,MATCH('Figure 3.F.1.Panel 2'!A3030,[4]Treasury!A:A,0))</f>
        <v>1.46</v>
      </c>
      <c r="E3030">
        <v>11.789045188874599</v>
      </c>
    </row>
    <row r="3031" spans="1:5">
      <c r="A3031" s="7">
        <v>43885</v>
      </c>
      <c r="B3031">
        <f>INDEX('[4]Fed Funds rate'!B:B,MATCH('Figure 3.F.1.Panel 2'!A3031,'[4]Fed Funds rate'!A:A,0))</f>
        <v>1.58</v>
      </c>
      <c r="C3031">
        <v>-907.42</v>
      </c>
      <c r="D3031">
        <f>INDEX([4]Treasury!B:B,MATCH('Figure 3.F.1.Panel 2'!A3031,[4]Treasury!A:A,0))</f>
        <v>1.38</v>
      </c>
      <c r="E3031">
        <v>11.680299058245099</v>
      </c>
    </row>
    <row r="3032" spans="1:5">
      <c r="A3032" s="7">
        <v>43886</v>
      </c>
      <c r="B3032">
        <f>INDEX('[4]Fed Funds rate'!B:B,MATCH('Figure 3.F.1.Panel 2'!A3032,'[4]Fed Funds rate'!A:A,0))</f>
        <v>1.58</v>
      </c>
      <c r="C3032">
        <v>-905.36</v>
      </c>
      <c r="D3032">
        <f>INDEX([4]Treasury!B:B,MATCH('Figure 3.F.1.Panel 2'!A3032,[4]Treasury!A:A,0))</f>
        <v>1.33</v>
      </c>
      <c r="E3032">
        <v>11.4346033693162</v>
      </c>
    </row>
    <row r="3033" spans="1:5">
      <c r="A3033" s="7">
        <v>43887</v>
      </c>
      <c r="B3033">
        <f>INDEX('[4]Fed Funds rate'!B:B,MATCH('Figure 3.F.1.Panel 2'!A3033,'[4]Fed Funds rate'!A:A,0))</f>
        <v>1.58</v>
      </c>
      <c r="C3033">
        <v>-902.49</v>
      </c>
      <c r="D3033">
        <f>INDEX([4]Treasury!B:B,MATCH('Figure 3.F.1.Panel 2'!A3033,[4]Treasury!A:A,0))</f>
        <v>1.33</v>
      </c>
      <c r="E3033">
        <v>11.0986790149661</v>
      </c>
    </row>
    <row r="3034" spans="1:5">
      <c r="A3034" s="7">
        <v>43888</v>
      </c>
      <c r="B3034">
        <f>INDEX('[4]Fed Funds rate'!B:B,MATCH('Figure 3.F.1.Panel 2'!A3034,'[4]Fed Funds rate'!A:A,0))</f>
        <v>1.58</v>
      </c>
      <c r="C3034">
        <v>-895.65</v>
      </c>
      <c r="D3034">
        <f>INDEX([4]Treasury!B:B,MATCH('Figure 3.F.1.Panel 2'!A3034,[4]Treasury!A:A,0))</f>
        <v>1.3</v>
      </c>
      <c r="E3034">
        <v>10.319469815840399</v>
      </c>
    </row>
    <row r="3035" spans="1:5">
      <c r="A3035" s="7">
        <v>43889</v>
      </c>
      <c r="B3035">
        <f>INDEX('[4]Fed Funds rate'!B:B,MATCH('Figure 3.F.1.Panel 2'!A3035,'[4]Fed Funds rate'!A:A,0))</f>
        <v>1.58</v>
      </c>
      <c r="C3035">
        <v>-889.88</v>
      </c>
      <c r="D3035">
        <f>INDEX([4]Treasury!B:B,MATCH('Figure 3.F.1.Panel 2'!A3035,[4]Treasury!A:A,0))</f>
        <v>1.1299999999999999</v>
      </c>
      <c r="E3035">
        <v>9.6547419688232594</v>
      </c>
    </row>
    <row r="3036" spans="1:5">
      <c r="A3036" s="7">
        <v>43892</v>
      </c>
      <c r="B3036">
        <f>INDEX('[4]Fed Funds rate'!B:B,MATCH('Figure 3.F.1.Panel 2'!A3036,'[4]Fed Funds rate'!A:A,0))</f>
        <v>1.59</v>
      </c>
      <c r="C3036">
        <v>-895.19</v>
      </c>
      <c r="D3036">
        <f>INDEX([4]Treasury!B:B,MATCH('Figure 3.F.1.Panel 2'!A3036,[4]Treasury!A:A,0))</f>
        <v>1.1000000000000001</v>
      </c>
      <c r="E3036">
        <v>10.231259962685099</v>
      </c>
    </row>
    <row r="3037" spans="1:5">
      <c r="A3037" s="7">
        <v>43893</v>
      </c>
      <c r="B3037">
        <f>INDEX('[4]Fed Funds rate'!B:B,MATCH('Figure 3.F.1.Panel 2'!A3037,'[4]Fed Funds rate'!A:A,0))</f>
        <v>1.59</v>
      </c>
      <c r="C3037">
        <v>-902.68</v>
      </c>
      <c r="D3037">
        <f>INDEX([4]Treasury!B:B,MATCH('Figure 3.F.1.Panel 2'!A3037,[4]Treasury!A:A,0))</f>
        <v>1.02</v>
      </c>
      <c r="E3037">
        <v>11.046055039522299</v>
      </c>
    </row>
    <row r="3038" spans="1:5">
      <c r="A3038" s="7">
        <v>43894</v>
      </c>
      <c r="B3038">
        <f>INDEX('[4]Fed Funds rate'!B:B,MATCH('Figure 3.F.1.Panel 2'!A3038,'[4]Fed Funds rate'!A:A,0))</f>
        <v>1.0900000000000001</v>
      </c>
      <c r="C3038">
        <v>-910.09</v>
      </c>
      <c r="D3038">
        <f>INDEX([4]Treasury!B:B,MATCH('Figure 3.F.1.Panel 2'!A3038,[4]Treasury!A:A,0))</f>
        <v>1.02</v>
      </c>
      <c r="E3038">
        <v>11.845175536349799</v>
      </c>
    </row>
    <row r="3039" spans="1:5">
      <c r="A3039" s="7">
        <v>43895</v>
      </c>
      <c r="B3039">
        <f>INDEX('[4]Fed Funds rate'!B:B,MATCH('Figure 3.F.1.Panel 2'!A3039,'[4]Fed Funds rate'!A:A,0))</f>
        <v>1.0900000000000001</v>
      </c>
      <c r="C3039">
        <v>-905.87</v>
      </c>
      <c r="D3039">
        <f>INDEX([4]Treasury!B:B,MATCH('Figure 3.F.1.Panel 2'!A3039,[4]Treasury!A:A,0))</f>
        <v>0.92</v>
      </c>
      <c r="E3039">
        <v>11.3619897921446</v>
      </c>
    </row>
    <row r="3040" spans="1:5">
      <c r="A3040" s="7">
        <v>43896</v>
      </c>
      <c r="B3040">
        <f>INDEX('[4]Fed Funds rate'!B:B,MATCH('Figure 3.F.1.Panel 2'!A3040,'[4]Fed Funds rate'!A:A,0))</f>
        <v>1.0900000000000001</v>
      </c>
      <c r="C3040">
        <v>-902.53</v>
      </c>
      <c r="D3040">
        <f>INDEX([4]Treasury!B:B,MATCH('Figure 3.F.1.Panel 2'!A3040,[4]Treasury!A:A,0))</f>
        <v>0.74</v>
      </c>
      <c r="E3040">
        <v>10.9741855903853</v>
      </c>
    </row>
    <row r="3041" spans="1:5">
      <c r="A3041" s="7">
        <v>43899</v>
      </c>
      <c r="B3041">
        <f>INDEX('[4]Fed Funds rate'!B:B,MATCH('Figure 3.F.1.Panel 2'!A3041,'[4]Fed Funds rate'!A:A,0))</f>
        <v>1.0900000000000001</v>
      </c>
      <c r="C3041">
        <v>-869.11</v>
      </c>
      <c r="D3041">
        <f>INDEX([4]Treasury!B:B,MATCH('Figure 3.F.1.Panel 2'!A3041,[4]Treasury!A:A,0))</f>
        <v>0.54</v>
      </c>
      <c r="E3041">
        <v>7.18254648307731</v>
      </c>
    </row>
    <row r="3042" spans="1:5">
      <c r="A3042" s="7">
        <v>43900</v>
      </c>
      <c r="B3042">
        <f>INDEX('[4]Fed Funds rate'!B:B,MATCH('Figure 3.F.1.Panel 2'!A3042,'[4]Fed Funds rate'!A:A,0))</f>
        <v>1.0900000000000001</v>
      </c>
      <c r="C3042">
        <v>-865.04</v>
      </c>
      <c r="D3042">
        <f>INDEX([4]Treasury!B:B,MATCH('Figure 3.F.1.Panel 2'!A3042,[4]Treasury!A:A,0))</f>
        <v>0.76</v>
      </c>
      <c r="E3042">
        <v>6.6947358802095698</v>
      </c>
    </row>
    <row r="3043" spans="1:5">
      <c r="A3043" s="7">
        <v>43901</v>
      </c>
      <c r="B3043">
        <f>INDEX('[4]Fed Funds rate'!B:B,MATCH('Figure 3.F.1.Panel 2'!A3043,'[4]Fed Funds rate'!A:A,0))</f>
        <v>1.0900000000000001</v>
      </c>
      <c r="C3043">
        <v>-850.6</v>
      </c>
      <c r="D3043">
        <f>INDEX([4]Treasury!B:B,MATCH('Figure 3.F.1.Panel 2'!A3043,[4]Treasury!A:A,0))</f>
        <v>0.82</v>
      </c>
      <c r="E3043">
        <v>4.9929442667894302</v>
      </c>
    </row>
    <row r="3044" spans="1:5">
      <c r="A3044" s="7">
        <v>43902</v>
      </c>
      <c r="B3044">
        <f>INDEX('[4]Fed Funds rate'!B:B,MATCH('Figure 3.F.1.Panel 2'!A3044,'[4]Fed Funds rate'!A:A,0))</f>
        <v>1.1000000000000001</v>
      </c>
      <c r="C3044">
        <v>-813.42</v>
      </c>
      <c r="D3044">
        <f>INDEX([4]Treasury!B:B,MATCH('Figure 3.F.1.Panel 2'!A3044,[4]Treasury!A:A,0))</f>
        <v>0.88</v>
      </c>
      <c r="E3044">
        <v>0.50508956628982504</v>
      </c>
    </row>
    <row r="3045" spans="1:5">
      <c r="A3045" s="7">
        <v>43903</v>
      </c>
      <c r="B3045">
        <f>INDEX('[4]Fed Funds rate'!B:B,MATCH('Figure 3.F.1.Panel 2'!A3045,'[4]Fed Funds rate'!A:A,0))</f>
        <v>1.1000000000000001</v>
      </c>
      <c r="C3045">
        <v>-814.85</v>
      </c>
      <c r="D3045">
        <f>INDEX([4]Treasury!B:B,MATCH('Figure 3.F.1.Panel 2'!A3045,[4]Treasury!A:A,0))</f>
        <v>0.94</v>
      </c>
      <c r="E3045">
        <v>0.66232208675012305</v>
      </c>
    </row>
    <row r="3046" spans="1:5">
      <c r="A3046" s="7">
        <v>43906</v>
      </c>
      <c r="B3046">
        <f>INDEX('[4]Fed Funds rate'!B:B,MATCH('Figure 3.F.1.Panel 2'!A3046,'[4]Fed Funds rate'!A:A,0))</f>
        <v>0.25</v>
      </c>
      <c r="C3046">
        <v>-793.83</v>
      </c>
      <c r="D3046">
        <f>INDEX([4]Treasury!B:B,MATCH('Figure 3.F.1.Panel 2'!A3046,[4]Treasury!A:A,0))</f>
        <v>0.73</v>
      </c>
      <c r="E3046">
        <v>-1.9695629720860099</v>
      </c>
    </row>
    <row r="3047" spans="1:5">
      <c r="A3047" s="7">
        <v>43907</v>
      </c>
      <c r="B3047">
        <f>INDEX('[4]Fed Funds rate'!B:B,MATCH('Figure 3.F.1.Panel 2'!A3047,'[4]Fed Funds rate'!A:A,0))</f>
        <v>0.25</v>
      </c>
      <c r="C3047">
        <v>-786.2</v>
      </c>
      <c r="D3047">
        <f>INDEX([4]Treasury!B:B,MATCH('Figure 3.F.1.Panel 2'!A3047,[4]Treasury!A:A,0))</f>
        <v>1.02</v>
      </c>
      <c r="E3047">
        <v>-2.9537880361951898</v>
      </c>
    </row>
    <row r="3048" spans="1:5">
      <c r="A3048" s="7">
        <v>43908</v>
      </c>
      <c r="B3048">
        <f>INDEX('[4]Fed Funds rate'!B:B,MATCH('Figure 3.F.1.Panel 2'!A3048,'[4]Fed Funds rate'!A:A,0))</f>
        <v>0.25</v>
      </c>
      <c r="C3048">
        <v>-746.57</v>
      </c>
      <c r="D3048">
        <f>INDEX([4]Treasury!B:B,MATCH('Figure 3.F.1.Panel 2'!A3048,[4]Treasury!A:A,0))</f>
        <v>1.18</v>
      </c>
      <c r="E3048">
        <v>-8.1443836142580004</v>
      </c>
    </row>
    <row r="3049" spans="1:5">
      <c r="A3049" s="7">
        <v>43909</v>
      </c>
      <c r="B3049">
        <f>INDEX('[4]Fed Funds rate'!B:B,MATCH('Figure 3.F.1.Panel 2'!A3049,'[4]Fed Funds rate'!A:A,0))</f>
        <v>0.2</v>
      </c>
      <c r="C3049">
        <v>-728.19</v>
      </c>
      <c r="D3049">
        <f>INDEX([4]Treasury!B:B,MATCH('Figure 3.F.1.Panel 2'!A3049,[4]Treasury!A:A,0))</f>
        <v>1.1200000000000001</v>
      </c>
      <c r="E3049">
        <v>-10.6555338020238</v>
      </c>
    </row>
    <row r="3050" spans="1:5">
      <c r="A3050" s="7">
        <v>43910</v>
      </c>
      <c r="B3050">
        <f>INDEX('[4]Fed Funds rate'!B:B,MATCH('Figure 3.F.1.Panel 2'!A3050,'[4]Fed Funds rate'!A:A,0))</f>
        <v>0.15</v>
      </c>
      <c r="C3050">
        <v>-744.24</v>
      </c>
      <c r="D3050">
        <f>INDEX([4]Treasury!B:B,MATCH('Figure 3.F.1.Panel 2'!A3050,[4]Treasury!A:A,0))</f>
        <v>0.92</v>
      </c>
      <c r="E3050">
        <v>-8.4937894453028004</v>
      </c>
    </row>
    <row r="3051" spans="1:5">
      <c r="A3051" s="7">
        <v>43913</v>
      </c>
      <c r="B3051">
        <f>INDEX('[4]Fed Funds rate'!B:B,MATCH('Figure 3.F.1.Panel 2'!A3051,'[4]Fed Funds rate'!A:A,0))</f>
        <v>0.15</v>
      </c>
      <c r="C3051">
        <v>-731.29</v>
      </c>
      <c r="D3051">
        <f>INDEX([4]Treasury!B:B,MATCH('Figure 3.F.1.Panel 2'!A3051,[4]Treasury!A:A,0))</f>
        <v>0.76</v>
      </c>
      <c r="E3051">
        <v>-10.2675471968106</v>
      </c>
    </row>
    <row r="3052" spans="1:5">
      <c r="A3052" s="7">
        <v>43914</v>
      </c>
      <c r="B3052">
        <f>INDEX('[4]Fed Funds rate'!B:B,MATCH('Figure 3.F.1.Panel 2'!A3052,'[4]Fed Funds rate'!A:A,0))</f>
        <v>0.12</v>
      </c>
      <c r="C3052">
        <v>-743.51</v>
      </c>
      <c r="D3052">
        <f>INDEX([4]Treasury!B:B,MATCH('Figure 3.F.1.Panel 2'!A3052,[4]Treasury!A:A,0))</f>
        <v>0.84</v>
      </c>
      <c r="E3052">
        <v>-8.6287461350669901</v>
      </c>
    </row>
    <row r="3053" spans="1:5">
      <c r="A3053" s="7">
        <v>43915</v>
      </c>
      <c r="B3053">
        <f>INDEX('[4]Fed Funds rate'!B:B,MATCH('Figure 3.F.1.Panel 2'!A3053,'[4]Fed Funds rate'!A:A,0))</f>
        <v>0.1</v>
      </c>
      <c r="C3053">
        <v>-770.03</v>
      </c>
      <c r="D3053">
        <f>INDEX([4]Treasury!B:B,MATCH('Figure 3.F.1.Panel 2'!A3053,[4]Treasury!A:A,0))</f>
        <v>0.88</v>
      </c>
      <c r="E3053">
        <v>-5.1424304350592802</v>
      </c>
    </row>
    <row r="3054" spans="1:5">
      <c r="A3054" s="7">
        <v>43916</v>
      </c>
      <c r="B3054">
        <f>INDEX('[4]Fed Funds rate'!B:B,MATCH('Figure 3.F.1.Panel 2'!A3054,'[4]Fed Funds rate'!A:A,0))</f>
        <v>0.1</v>
      </c>
      <c r="C3054">
        <v>-785.99</v>
      </c>
      <c r="D3054">
        <f>INDEX([4]Treasury!B:B,MATCH('Figure 3.F.1.Panel 2'!A3054,[4]Treasury!A:A,0))</f>
        <v>0.83</v>
      </c>
      <c r="E3054">
        <v>-3.1093807431990399</v>
      </c>
    </row>
    <row r="3055" spans="1:5">
      <c r="A3055" s="7">
        <v>43917</v>
      </c>
      <c r="B3055">
        <f>INDEX('[4]Fed Funds rate'!B:B,MATCH('Figure 3.F.1.Panel 2'!A3055,'[4]Fed Funds rate'!A:A,0))</f>
        <v>0.1</v>
      </c>
      <c r="C3055">
        <v>-778.1</v>
      </c>
      <c r="D3055">
        <f>INDEX([4]Treasury!B:B,MATCH('Figure 3.F.1.Panel 2'!A3055,[4]Treasury!A:A,0))</f>
        <v>0.72</v>
      </c>
      <c r="E3055">
        <v>-4.13669194083786</v>
      </c>
    </row>
    <row r="3056" spans="1:5">
      <c r="A3056" s="7">
        <v>43920</v>
      </c>
      <c r="B3056">
        <f>INDEX('[4]Fed Funds rate'!B:B,MATCH('Figure 3.F.1.Panel 2'!A3056,'[4]Fed Funds rate'!A:A,0))</f>
        <v>0.09</v>
      </c>
      <c r="C3056">
        <v>-771.1</v>
      </c>
      <c r="D3056">
        <f>INDEX([4]Treasury!B:B,MATCH('Figure 3.F.1.Panel 2'!A3056,[4]Treasury!A:A,0))</f>
        <v>0.7</v>
      </c>
      <c r="E3056">
        <v>-5.05879913361525</v>
      </c>
    </row>
    <row r="3057" spans="1:5">
      <c r="A3057" s="7">
        <v>43921</v>
      </c>
      <c r="B3057">
        <f>INDEX('[4]Fed Funds rate'!B:B,MATCH('Figure 3.F.1.Panel 2'!A3057,'[4]Fed Funds rate'!A:A,0))</f>
        <v>0.08</v>
      </c>
      <c r="C3057">
        <v>-778.16</v>
      </c>
      <c r="D3057">
        <f>INDEX([4]Treasury!B:B,MATCH('Figure 3.F.1.Panel 2'!A3057,[4]Treasury!A:A,0))</f>
        <v>0.7</v>
      </c>
      <c r="E3057">
        <v>-4.1657983008988104</v>
      </c>
    </row>
    <row r="3058" spans="1:5">
      <c r="A3058" s="7">
        <v>43922</v>
      </c>
      <c r="B3058">
        <f>INDEX('[4]Fed Funds rate'!B:B,MATCH('Figure 3.F.1.Panel 2'!A3058,'[4]Fed Funds rate'!A:A,0))</f>
        <v>0.06</v>
      </c>
      <c r="C3058">
        <v>-768.93</v>
      </c>
      <c r="D3058">
        <f>INDEX([4]Treasury!B:B,MATCH('Figure 3.F.1.Panel 2'!A3058,[4]Treasury!A:A,0))</f>
        <v>0.62</v>
      </c>
      <c r="E3058">
        <v>-5.3774282167167904</v>
      </c>
    </row>
    <row r="3059" spans="1:5">
      <c r="A3059" s="7">
        <v>43923</v>
      </c>
      <c r="B3059">
        <f>INDEX('[4]Fed Funds rate'!B:B,MATCH('Figure 3.F.1.Panel 2'!A3059,'[4]Fed Funds rate'!A:A,0))</f>
        <v>0.05</v>
      </c>
      <c r="C3059">
        <v>-770.26</v>
      </c>
      <c r="D3059">
        <f>INDEX([4]Treasury!B:B,MATCH('Figure 3.F.1.Panel 2'!A3059,[4]Treasury!A:A,0))</f>
        <v>0.63</v>
      </c>
      <c r="E3059">
        <v>-5.22301739432032</v>
      </c>
    </row>
    <row r="3060" spans="1:5">
      <c r="A3060" s="7">
        <v>43924</v>
      </c>
      <c r="B3060">
        <f>INDEX('[4]Fed Funds rate'!B:B,MATCH('Figure 3.F.1.Panel 2'!A3060,'[4]Fed Funds rate'!A:A,0))</f>
        <v>0.05</v>
      </c>
      <c r="C3060">
        <v>-772.78</v>
      </c>
      <c r="D3060">
        <f>INDEX([4]Treasury!B:B,MATCH('Figure 3.F.1.Panel 2'!A3060,[4]Treasury!A:A,0))</f>
        <v>0.62</v>
      </c>
      <c r="E3060">
        <v>-4.9147960665085204</v>
      </c>
    </row>
    <row r="3061" spans="1:5">
      <c r="A3061" s="7">
        <v>43927</v>
      </c>
      <c r="B3061">
        <f>INDEX('[4]Fed Funds rate'!B:B,MATCH('Figure 3.F.1.Panel 2'!A3061,'[4]Fed Funds rate'!A:A,0))</f>
        <v>0.05</v>
      </c>
      <c r="C3061">
        <v>-771.53</v>
      </c>
      <c r="D3061">
        <f>INDEX([4]Treasury!B:B,MATCH('Figure 3.F.1.Panel 2'!A3061,[4]Treasury!A:A,0))</f>
        <v>0.67</v>
      </c>
      <c r="E3061">
        <v>-5.0950871424035897</v>
      </c>
    </row>
    <row r="3062" spans="1:5">
      <c r="A3062" s="7">
        <v>43928</v>
      </c>
      <c r="B3062">
        <f>INDEX('[4]Fed Funds rate'!B:B,MATCH('Figure 3.F.1.Panel 2'!A3062,'[4]Fed Funds rate'!A:A,0))</f>
        <v>0.05</v>
      </c>
      <c r="C3062">
        <v>-775.59</v>
      </c>
      <c r="D3062">
        <f>INDEX([4]Treasury!B:B,MATCH('Figure 3.F.1.Panel 2'!A3062,[4]Treasury!A:A,0))</f>
        <v>0.75</v>
      </c>
      <c r="E3062">
        <v>-4.5886457441804298</v>
      </c>
    </row>
    <row r="3063" spans="1:5">
      <c r="A3063" s="7">
        <v>43929</v>
      </c>
      <c r="B3063">
        <f>INDEX('[4]Fed Funds rate'!B:B,MATCH('Figure 3.F.1.Panel 2'!A3063,'[4]Fed Funds rate'!A:A,0))</f>
        <v>0.05</v>
      </c>
      <c r="C3063">
        <v>-774.77</v>
      </c>
      <c r="D3063">
        <f>INDEX([4]Treasury!B:B,MATCH('Figure 3.F.1.Panel 2'!A3063,[4]Treasury!A:A,0))</f>
        <v>0.77</v>
      </c>
      <c r="E3063">
        <v>-4.7128331373299899</v>
      </c>
    </row>
    <row r="3064" spans="1:5">
      <c r="A3064" s="7">
        <v>43930</v>
      </c>
      <c r="B3064">
        <f>INDEX('[4]Fed Funds rate'!B:B,MATCH('Figure 3.F.1.Panel 2'!A3064,'[4]Fed Funds rate'!A:A,0))</f>
        <v>0.05</v>
      </c>
      <c r="C3064">
        <v>-788.27</v>
      </c>
      <c r="D3064">
        <f>INDEX([4]Treasury!B:B,MATCH('Figure 3.F.1.Panel 2'!A3064,[4]Treasury!A:A,0))</f>
        <v>0.73</v>
      </c>
      <c r="E3064">
        <v>-3.0037922011213101</v>
      </c>
    </row>
    <row r="3065" spans="1:5">
      <c r="A3065" s="7">
        <v>43934</v>
      </c>
      <c r="B3065">
        <f>INDEX('[4]Fed Funds rate'!B:B,MATCH('Figure 3.F.1.Panel 2'!A3065,'[4]Fed Funds rate'!A:A,0))</f>
        <v>0.05</v>
      </c>
      <c r="C3065">
        <v>-791.71</v>
      </c>
      <c r="D3065">
        <f>INDEX([4]Treasury!B:B,MATCH('Figure 3.F.1.Panel 2'!A3065,[4]Treasury!A:A,0))</f>
        <v>0.76</v>
      </c>
      <c r="E3065">
        <v>-2.5867475208904098</v>
      </c>
    </row>
    <row r="3066" spans="1:5">
      <c r="A3066" s="7">
        <v>43935</v>
      </c>
      <c r="B3066">
        <f>INDEX('[4]Fed Funds rate'!B:B,MATCH('Figure 3.F.1.Panel 2'!A3066,'[4]Fed Funds rate'!A:A,0))</f>
        <v>0.05</v>
      </c>
      <c r="C3066">
        <v>-797.02</v>
      </c>
      <c r="D3066">
        <f>INDEX([4]Treasury!B:B,MATCH('Figure 3.F.1.Panel 2'!A3066,[4]Treasury!A:A,0))</f>
        <v>0.76</v>
      </c>
      <c r="E3066">
        <v>-1.9366906647976501</v>
      </c>
    </row>
    <row r="3067" spans="1:5">
      <c r="A3067" s="7">
        <v>43936</v>
      </c>
      <c r="B3067">
        <f>INDEX('[4]Fed Funds rate'!B:B,MATCH('Figure 3.F.1.Panel 2'!A3067,'[4]Fed Funds rate'!A:A,0))</f>
        <v>0.05</v>
      </c>
      <c r="C3067">
        <v>-790.66</v>
      </c>
      <c r="D3067">
        <f>INDEX([4]Treasury!B:B,MATCH('Figure 3.F.1.Panel 2'!A3067,[4]Treasury!A:A,0))</f>
        <v>0.63</v>
      </c>
      <c r="E3067">
        <v>-2.75626756872588</v>
      </c>
    </row>
    <row r="3068" spans="1:5">
      <c r="A3068" s="7">
        <v>43937</v>
      </c>
      <c r="B3068">
        <f>INDEX('[4]Fed Funds rate'!B:B,MATCH('Figure 3.F.1.Panel 2'!A3068,'[4]Fed Funds rate'!A:A,0))</f>
        <v>0.05</v>
      </c>
      <c r="C3068">
        <v>-790.15</v>
      </c>
      <c r="D3068">
        <f>INDEX([4]Treasury!B:B,MATCH('Figure 3.F.1.Panel 2'!A3068,[4]Treasury!A:A,0))</f>
        <v>0.61</v>
      </c>
      <c r="E3068">
        <v>-2.83919460186643</v>
      </c>
    </row>
    <row r="3069" spans="1:5">
      <c r="A3069" s="7">
        <v>43938</v>
      </c>
      <c r="B3069">
        <f>INDEX('[4]Fed Funds rate'!B:B,MATCH('Figure 3.F.1.Panel 2'!A3069,'[4]Fed Funds rate'!A:A,0))</f>
        <v>0.05</v>
      </c>
      <c r="C3069">
        <v>-792.95</v>
      </c>
      <c r="D3069">
        <f>INDEX([4]Treasury!B:B,MATCH('Figure 3.F.1.Panel 2'!A3069,[4]Treasury!A:A,0))</f>
        <v>0.65</v>
      </c>
      <c r="E3069">
        <v>-2.5038605713677899</v>
      </c>
    </row>
    <row r="3070" spans="1:5">
      <c r="A3070" s="7">
        <v>43941</v>
      </c>
      <c r="B3070">
        <f>INDEX('[4]Fed Funds rate'!B:B,MATCH('Figure 3.F.1.Panel 2'!A3070,'[4]Fed Funds rate'!A:A,0))</f>
        <v>0.05</v>
      </c>
      <c r="C3070">
        <v>-789.49</v>
      </c>
      <c r="D3070">
        <f>INDEX([4]Treasury!B:B,MATCH('Figure 3.F.1.Panel 2'!A3070,[4]Treasury!A:A,0))</f>
        <v>0.63</v>
      </c>
      <c r="E3070">
        <v>-2.9595628385294499</v>
      </c>
    </row>
    <row r="3071" spans="1:5">
      <c r="A3071" s="7">
        <v>43942</v>
      </c>
      <c r="B3071">
        <f>INDEX('[4]Fed Funds rate'!B:B,MATCH('Figure 3.F.1.Panel 2'!A3071,'[4]Fed Funds rate'!A:A,0))</f>
        <v>0.05</v>
      </c>
      <c r="C3071">
        <v>-782.73</v>
      </c>
      <c r="D3071">
        <f>INDEX([4]Treasury!B:B,MATCH('Figure 3.F.1.Panel 2'!A3071,[4]Treasury!A:A,0))</f>
        <v>0.57999999999999996</v>
      </c>
      <c r="E3071">
        <v>-3.83790042347368</v>
      </c>
    </row>
    <row r="3072" spans="1:5">
      <c r="A3072" s="7">
        <v>43943</v>
      </c>
      <c r="B3072">
        <f>INDEX('[4]Fed Funds rate'!B:B,MATCH('Figure 3.F.1.Panel 2'!A3072,'[4]Fed Funds rate'!A:A,0))</f>
        <v>0.05</v>
      </c>
      <c r="C3072">
        <v>-781.14</v>
      </c>
      <c r="D3072">
        <f>INDEX([4]Treasury!B:B,MATCH('Figure 3.F.1.Panel 2'!A3072,[4]Treasury!A:A,0))</f>
        <v>0.63</v>
      </c>
      <c r="E3072">
        <v>-4.0596434774641903</v>
      </c>
    </row>
    <row r="3073" spans="1:5">
      <c r="A3073" s="7">
        <v>43944</v>
      </c>
      <c r="B3073">
        <f>INDEX('[4]Fed Funds rate'!B:B,MATCH('Figure 3.F.1.Panel 2'!A3073,'[4]Fed Funds rate'!A:A,0))</f>
        <v>0.04</v>
      </c>
      <c r="C3073">
        <v>-782.73</v>
      </c>
      <c r="D3073">
        <f>INDEX([4]Treasury!B:B,MATCH('Figure 3.F.1.Panel 2'!A3073,[4]Treasury!A:A,0))</f>
        <v>0.61</v>
      </c>
      <c r="E3073">
        <v>-3.8747025041302501</v>
      </c>
    </row>
    <row r="3074" spans="1:5">
      <c r="A3074" s="7">
        <v>43945</v>
      </c>
      <c r="B3074">
        <f>INDEX('[4]Fed Funds rate'!B:B,MATCH('Figure 3.F.1.Panel 2'!A3074,'[4]Fed Funds rate'!A:A,0))</f>
        <v>0.05</v>
      </c>
      <c r="C3074">
        <v>-782.22</v>
      </c>
      <c r="D3074">
        <f>INDEX([4]Treasury!B:B,MATCH('Figure 3.F.1.Panel 2'!A3074,[4]Treasury!A:A,0))</f>
        <v>0.6</v>
      </c>
      <c r="E3074">
        <v>-3.9582806476232602</v>
      </c>
    </row>
    <row r="3075" spans="1:5">
      <c r="A3075" s="7">
        <v>43948</v>
      </c>
      <c r="B3075">
        <f>INDEX('[4]Fed Funds rate'!B:B,MATCH('Figure 3.F.1.Panel 2'!A3075,'[4]Fed Funds rate'!A:A,0))</f>
        <v>0.04</v>
      </c>
      <c r="C3075">
        <v>-780.31</v>
      </c>
      <c r="D3075">
        <f>INDEX([4]Treasury!B:B,MATCH('Figure 3.F.1.Panel 2'!A3075,[4]Treasury!A:A,0))</f>
        <v>0.67</v>
      </c>
      <c r="E3075">
        <v>-4.2211559491753397</v>
      </c>
    </row>
    <row r="3076" spans="1:5">
      <c r="A3076" s="7">
        <v>43949</v>
      </c>
      <c r="B3076">
        <f>INDEX('[4]Fed Funds rate'!B:B,MATCH('Figure 3.F.1.Panel 2'!A3076,'[4]Fed Funds rate'!A:A,0))</f>
        <v>0.04</v>
      </c>
      <c r="C3076">
        <v>-780.91</v>
      </c>
      <c r="D3076">
        <f>INDEX([4]Treasury!B:B,MATCH('Figure 3.F.1.Panel 2'!A3076,[4]Treasury!A:A,0))</f>
        <v>0.62</v>
      </c>
      <c r="E3076">
        <v>-4.1626923871720001</v>
      </c>
    </row>
    <row r="3077" spans="1:5">
      <c r="A3077" s="7">
        <v>43950</v>
      </c>
      <c r="B3077">
        <f>INDEX('[4]Fed Funds rate'!B:B,MATCH('Figure 3.F.1.Panel 2'!A3077,'[4]Fed Funds rate'!A:A,0))</f>
        <v>0.04</v>
      </c>
      <c r="C3077">
        <v>-787.97</v>
      </c>
      <c r="D3077">
        <f>INDEX([4]Treasury!B:B,MATCH('Figure 3.F.1.Panel 2'!A3077,[4]Treasury!A:A,0))</f>
        <v>0.63</v>
      </c>
      <c r="E3077">
        <v>-3.2810801554242</v>
      </c>
    </row>
    <row r="3078" spans="1:5">
      <c r="A3078" s="7">
        <v>43951</v>
      </c>
      <c r="B3078">
        <f>INDEX('[4]Fed Funds rate'!B:B,MATCH('Figure 3.F.1.Panel 2'!A3078,'[4]Fed Funds rate'!A:A,0))</f>
        <v>0.05</v>
      </c>
      <c r="C3078">
        <v>-795.28</v>
      </c>
      <c r="D3078">
        <f>INDEX([4]Treasury!B:B,MATCH('Figure 3.F.1.Panel 2'!A3078,[4]Treasury!A:A,0))</f>
        <v>0.64</v>
      </c>
      <c r="E3078">
        <v>-2.3760550495209101</v>
      </c>
    </row>
    <row r="3079" spans="1:5">
      <c r="A3079" s="7">
        <v>43952</v>
      </c>
      <c r="B3079">
        <f>INDEX('[4]Fed Funds rate'!B:B,MATCH('Figure 3.F.1.Panel 2'!A3079,'[4]Fed Funds rate'!A:A,0))</f>
        <v>0.05</v>
      </c>
      <c r="C3079">
        <v>-795.51</v>
      </c>
      <c r="D3079">
        <f>INDEX([4]Treasury!B:B,MATCH('Figure 3.F.1.Panel 2'!A3079,[4]Treasury!A:A,0))</f>
        <v>0.64</v>
      </c>
      <c r="E3079">
        <v>-2.3655366124064501</v>
      </c>
    </row>
    <row r="3080" spans="1:5">
      <c r="A3080" s="7">
        <v>43955</v>
      </c>
      <c r="B3080">
        <f>INDEX('[4]Fed Funds rate'!B:B,MATCH('Figure 3.F.1.Panel 2'!A3080,'[4]Fed Funds rate'!A:A,0))</f>
        <v>0.05</v>
      </c>
      <c r="C3080">
        <v>-794.34</v>
      </c>
      <c r="D3080">
        <f>INDEX([4]Treasury!B:B,MATCH('Figure 3.F.1.Panel 2'!A3080,[4]Treasury!A:A,0))</f>
        <v>0.64</v>
      </c>
      <c r="E3080">
        <v>-2.53111788506589</v>
      </c>
    </row>
    <row r="3081" spans="1:5">
      <c r="A3081" s="7">
        <v>43956</v>
      </c>
      <c r="B3081">
        <f>INDEX('[4]Fed Funds rate'!B:B,MATCH('Figure 3.F.1.Panel 2'!A3081,'[4]Fed Funds rate'!A:A,0))</f>
        <v>0.05</v>
      </c>
      <c r="C3081">
        <v>-801.14</v>
      </c>
      <c r="D3081">
        <f>INDEX([4]Treasury!B:B,MATCH('Figure 3.F.1.Panel 2'!A3081,[4]Treasury!A:A,0))</f>
        <v>0.66</v>
      </c>
      <c r="E3081">
        <v>-1.69710175703141</v>
      </c>
    </row>
    <row r="3082" spans="1:5">
      <c r="A3082" s="7">
        <v>43957</v>
      </c>
      <c r="B3082">
        <f>INDEX('[4]Fed Funds rate'!B:B,MATCH('Figure 3.F.1.Panel 2'!A3082,'[4]Fed Funds rate'!A:A,0))</f>
        <v>0.05</v>
      </c>
      <c r="C3082">
        <v>-800</v>
      </c>
      <c r="D3082">
        <f>INDEX([4]Treasury!B:B,MATCH('Figure 3.F.1.Panel 2'!A3082,[4]Treasury!A:A,0))</f>
        <v>0.72</v>
      </c>
      <c r="E3082">
        <v>-1.8578969452893199</v>
      </c>
    </row>
    <row r="3083" spans="1:5">
      <c r="A3083" s="7">
        <v>43958</v>
      </c>
      <c r="B3083">
        <f>INDEX('[4]Fed Funds rate'!B:B,MATCH('Figure 3.F.1.Panel 2'!A3083,'[4]Fed Funds rate'!A:A,0))</f>
        <v>0.05</v>
      </c>
      <c r="C3083">
        <v>-803.74</v>
      </c>
      <c r="D3083">
        <f>INDEX([4]Treasury!B:B,MATCH('Figure 3.F.1.Panel 2'!A3083,[4]Treasury!A:A,0))</f>
        <v>0.63</v>
      </c>
      <c r="E3083">
        <v>-1.4098824932904099</v>
      </c>
    </row>
    <row r="3084" spans="1:5">
      <c r="A3084" s="7">
        <v>43959</v>
      </c>
      <c r="B3084">
        <f>INDEX('[4]Fed Funds rate'!B:B,MATCH('Figure 3.F.1.Panel 2'!A3084,'[4]Fed Funds rate'!A:A,0))</f>
        <v>0.05</v>
      </c>
      <c r="C3084">
        <v>-806.48</v>
      </c>
      <c r="D3084">
        <f>INDEX([4]Treasury!B:B,MATCH('Figure 3.F.1.Panel 2'!A3084,[4]Treasury!A:A,0))</f>
        <v>0.69</v>
      </c>
      <c r="E3084">
        <v>-1.0879516968978999</v>
      </c>
    </row>
    <row r="3085" spans="1:5">
      <c r="A3085" s="7">
        <v>43962</v>
      </c>
      <c r="B3085">
        <f>INDEX('[4]Fed Funds rate'!B:B,MATCH('Figure 3.F.1.Panel 2'!A3085,'[4]Fed Funds rate'!A:A,0))</f>
        <v>0.05</v>
      </c>
      <c r="C3085">
        <v>-810.85</v>
      </c>
      <c r="D3085">
        <f>INDEX([4]Treasury!B:B,MATCH('Figure 3.F.1.Panel 2'!A3085,[4]Treasury!A:A,0))</f>
        <v>0.73</v>
      </c>
      <c r="E3085">
        <v>-0.56594879210524596</v>
      </c>
    </row>
    <row r="3086" spans="1:5">
      <c r="A3086" s="7">
        <v>43963</v>
      </c>
      <c r="B3086">
        <f>INDEX('[4]Fed Funds rate'!B:B,MATCH('Figure 3.F.1.Panel 2'!A3086,'[4]Fed Funds rate'!A:A,0))</f>
        <v>0.05</v>
      </c>
      <c r="C3086">
        <v>-813.72</v>
      </c>
      <c r="D3086">
        <f>INDEX([4]Treasury!B:B,MATCH('Figure 3.F.1.Panel 2'!A3086,[4]Treasury!A:A,0))</f>
        <v>0.69</v>
      </c>
      <c r="E3086">
        <v>-0.23101893640148299</v>
      </c>
    </row>
    <row r="3087" spans="1:5">
      <c r="A3087" s="7">
        <v>43964</v>
      </c>
      <c r="B3087">
        <f>INDEX('[4]Fed Funds rate'!B:B,MATCH('Figure 3.F.1.Panel 2'!A3087,'[4]Fed Funds rate'!A:A,0))</f>
        <v>0.05</v>
      </c>
      <c r="C3087">
        <v>-810.71</v>
      </c>
      <c r="D3087">
        <f>INDEX([4]Treasury!B:B,MATCH('Figure 3.F.1.Panel 2'!A3087,[4]Treasury!A:A,0))</f>
        <v>0.64</v>
      </c>
      <c r="E3087">
        <v>-0.62000520666936099</v>
      </c>
    </row>
    <row r="3088" spans="1:5">
      <c r="A3088" s="7">
        <v>43965</v>
      </c>
      <c r="B3088">
        <f>INDEX('[4]Fed Funds rate'!B:B,MATCH('Figure 3.F.1.Panel 2'!A3088,'[4]Fed Funds rate'!A:A,0))</f>
        <v>0.05</v>
      </c>
      <c r="C3088">
        <v>-807.47</v>
      </c>
      <c r="D3088">
        <f>INDEX([4]Treasury!B:B,MATCH('Figure 3.F.1.Panel 2'!A3088,[4]Treasury!A:A,0))</f>
        <v>0.63</v>
      </c>
      <c r="E3088">
        <v>-1.03884948541963</v>
      </c>
    </row>
    <row r="3089" spans="1:5">
      <c r="A3089" s="7">
        <v>43966</v>
      </c>
      <c r="B3089">
        <f>INDEX('[4]Fed Funds rate'!B:B,MATCH('Figure 3.F.1.Panel 2'!A3089,'[4]Fed Funds rate'!A:A,0))</f>
        <v>0.05</v>
      </c>
      <c r="C3089">
        <v>-813.15</v>
      </c>
      <c r="D3089">
        <f>INDEX([4]Treasury!B:B,MATCH('Figure 3.F.1.Panel 2'!A3089,[4]Treasury!A:A,0))</f>
        <v>0.64</v>
      </c>
      <c r="E3089">
        <v>-0.35627371420878201</v>
      </c>
    </row>
    <row r="3090" spans="1:5">
      <c r="A3090" s="7">
        <v>43969</v>
      </c>
      <c r="B3090">
        <f>INDEX('[4]Fed Funds rate'!B:B,MATCH('Figure 3.F.1.Panel 2'!A3090,'[4]Fed Funds rate'!A:A,0))</f>
        <v>0.05</v>
      </c>
      <c r="C3090">
        <v>-821.73</v>
      </c>
      <c r="D3090">
        <f>INDEX([4]Treasury!B:B,MATCH('Figure 3.F.1.Panel 2'!A3090,[4]Treasury!A:A,0))</f>
        <v>0.73</v>
      </c>
      <c r="E3090">
        <v>0.67496130622100703</v>
      </c>
    </row>
    <row r="3091" spans="1:5">
      <c r="A3091" s="7">
        <v>43970</v>
      </c>
      <c r="B3091">
        <f>INDEX('[4]Fed Funds rate'!B:B,MATCH('Figure 3.F.1.Panel 2'!A3091,'[4]Fed Funds rate'!A:A,0))</f>
        <v>0.05</v>
      </c>
      <c r="C3091">
        <v>-825.27</v>
      </c>
      <c r="D3091">
        <f>INDEX([4]Treasury!B:B,MATCH('Figure 3.F.1.Panel 2'!A3091,[4]Treasury!A:A,0))</f>
        <v>0.7</v>
      </c>
      <c r="E3091">
        <v>1.08644198561285</v>
      </c>
    </row>
    <row r="3092" spans="1:5">
      <c r="A3092" s="7">
        <v>43971</v>
      </c>
      <c r="B3092">
        <f>INDEX('[4]Fed Funds rate'!B:B,MATCH('Figure 3.F.1.Panel 2'!A3092,'[4]Fed Funds rate'!A:A,0))</f>
        <v>0.05</v>
      </c>
      <c r="C3092">
        <v>-834.38</v>
      </c>
      <c r="D3092">
        <f>INDEX([4]Treasury!B:B,MATCH('Figure 3.F.1.Panel 2'!A3092,[4]Treasury!A:A,0))</f>
        <v>0.68</v>
      </c>
      <c r="E3092">
        <v>2.1658828217986099</v>
      </c>
    </row>
    <row r="3093" spans="1:5">
      <c r="A3093" s="7">
        <v>43972</v>
      </c>
      <c r="B3093">
        <f>INDEX('[4]Fed Funds rate'!B:B,MATCH('Figure 3.F.1.Panel 2'!A3093,'[4]Fed Funds rate'!A:A,0))</f>
        <v>0.05</v>
      </c>
      <c r="C3093">
        <v>-841.33</v>
      </c>
      <c r="D3093">
        <f>INDEX([4]Treasury!B:B,MATCH('Figure 3.F.1.Panel 2'!A3093,[4]Treasury!A:A,0))</f>
        <v>0.68</v>
      </c>
      <c r="E3093">
        <v>2.9769951536992401</v>
      </c>
    </row>
    <row r="3094" spans="1:5">
      <c r="A3094" s="7">
        <v>43973</v>
      </c>
      <c r="B3094">
        <f>INDEX('[4]Fed Funds rate'!B:B,MATCH('Figure 3.F.1.Panel 2'!A3094,'[4]Fed Funds rate'!A:A,0))</f>
        <v>0.05</v>
      </c>
      <c r="C3094">
        <v>-838.98</v>
      </c>
      <c r="D3094">
        <f>INDEX([4]Treasury!B:B,MATCH('Figure 3.F.1.Panel 2'!A3094,[4]Treasury!A:A,0))</f>
        <v>0.66</v>
      </c>
      <c r="E3094">
        <v>2.6788935749346998</v>
      </c>
    </row>
    <row r="3095" spans="1:5">
      <c r="A3095" s="7">
        <v>43977</v>
      </c>
      <c r="B3095">
        <f>INDEX('[4]Fed Funds rate'!B:B,MATCH('Figure 3.F.1.Panel 2'!A3095,'[4]Fed Funds rate'!A:A,0))</f>
        <v>0.05</v>
      </c>
      <c r="C3095">
        <v>-843.48</v>
      </c>
      <c r="D3095">
        <f>INDEX([4]Treasury!B:B,MATCH('Figure 3.F.1.Panel 2'!A3095,[4]Treasury!A:A,0))</f>
        <v>0.69</v>
      </c>
      <c r="E3095">
        <v>3.1954351963696501</v>
      </c>
    </row>
    <row r="3096" spans="1:5">
      <c r="A3096" s="7">
        <v>43978</v>
      </c>
      <c r="B3096">
        <f>INDEX('[4]Fed Funds rate'!B:B,MATCH('Figure 3.F.1.Panel 2'!A3096,'[4]Fed Funds rate'!A:A,0))</f>
        <v>0.05</v>
      </c>
      <c r="C3096">
        <v>-842.89</v>
      </c>
      <c r="D3096">
        <f>INDEX([4]Treasury!B:B,MATCH('Figure 3.F.1.Panel 2'!A3096,[4]Treasury!A:A,0))</f>
        <v>0.68</v>
      </c>
      <c r="E3096">
        <v>3.1070722199821099</v>
      </c>
    </row>
    <row r="3097" spans="1:5">
      <c r="A3097" s="7">
        <v>43979</v>
      </c>
      <c r="B3097">
        <f>INDEX('[4]Fed Funds rate'!B:B,MATCH('Figure 3.F.1.Panel 2'!A3097,'[4]Fed Funds rate'!A:A,0))</f>
        <v>0.05</v>
      </c>
      <c r="C3097">
        <v>-842.27</v>
      </c>
      <c r="D3097">
        <f>INDEX([4]Treasury!B:B,MATCH('Figure 3.F.1.Panel 2'!A3097,[4]Treasury!A:A,0))</f>
        <v>0.7</v>
      </c>
      <c r="E3097">
        <v>3.01509896344418</v>
      </c>
    </row>
    <row r="3098" spans="1:5">
      <c r="A3098" s="7">
        <v>43980</v>
      </c>
      <c r="B3098">
        <f>INDEX('[4]Fed Funds rate'!B:B,MATCH('Figure 3.F.1.Panel 2'!A3098,'[4]Fed Funds rate'!A:A,0))</f>
        <v>0.05</v>
      </c>
      <c r="C3098">
        <v>-840.89</v>
      </c>
      <c r="D3098">
        <f>INDEX([4]Treasury!B:B,MATCH('Figure 3.F.1.Panel 2'!A3098,[4]Treasury!A:A,0))</f>
        <v>0.65</v>
      </c>
      <c r="E3098">
        <v>2.8327323653066898</v>
      </c>
    </row>
    <row r="3099" spans="1:5">
      <c r="A3099" s="7">
        <v>43983</v>
      </c>
      <c r="B3099">
        <f>INDEX('[4]Fed Funds rate'!B:B,MATCH('Figure 3.F.1.Panel 2'!A3099,'[4]Fed Funds rate'!A:A,0))</f>
        <v>0.05</v>
      </c>
      <c r="C3099">
        <v>-843.68</v>
      </c>
      <c r="D3099">
        <f>INDEX([4]Treasury!B:B,MATCH('Figure 3.F.1.Panel 2'!A3099,[4]Treasury!A:A,0))</f>
        <v>0.66</v>
      </c>
      <c r="E3099">
        <v>3.1455856430737801</v>
      </c>
    </row>
    <row r="3100" spans="1:5">
      <c r="A3100" s="7">
        <v>43984</v>
      </c>
      <c r="B3100">
        <f>INDEX('[4]Fed Funds rate'!B:B,MATCH('Figure 3.F.1.Panel 2'!A3100,'[4]Fed Funds rate'!A:A,0))</f>
        <v>0.06</v>
      </c>
      <c r="C3100">
        <v>-847.88</v>
      </c>
      <c r="D3100">
        <f>INDEX([4]Treasury!B:B,MATCH('Figure 3.F.1.Panel 2'!A3100,[4]Treasury!A:A,0))</f>
        <v>0.68</v>
      </c>
      <c r="E3100">
        <v>3.6237813280429201</v>
      </c>
    </row>
    <row r="3101" spans="1:5">
      <c r="A3101" s="7">
        <v>43985</v>
      </c>
      <c r="B3101">
        <f>INDEX('[4]Fed Funds rate'!B:B,MATCH('Figure 3.F.1.Panel 2'!A3101,'[4]Fed Funds rate'!A:A,0))</f>
        <v>0.06</v>
      </c>
      <c r="C3101">
        <v>-855.42</v>
      </c>
      <c r="D3101">
        <f>INDEX([4]Treasury!B:B,MATCH('Figure 3.F.1.Panel 2'!A3101,[4]Treasury!A:A,0))</f>
        <v>0.77</v>
      </c>
      <c r="E3101">
        <v>4.4907394156502898</v>
      </c>
    </row>
    <row r="3102" spans="1:5">
      <c r="A3102" s="7">
        <v>43986</v>
      </c>
      <c r="B3102">
        <f>INDEX('[4]Fed Funds rate'!B:B,MATCH('Figure 3.F.1.Panel 2'!A3102,'[4]Fed Funds rate'!A:A,0))</f>
        <v>0.06</v>
      </c>
      <c r="C3102">
        <v>-855.02</v>
      </c>
      <c r="D3102">
        <f>INDEX([4]Treasury!B:B,MATCH('Figure 3.F.1.Panel 2'!A3102,[4]Treasury!A:A,0))</f>
        <v>0.82</v>
      </c>
      <c r="E3102">
        <v>4.4255803599931998</v>
      </c>
    </row>
    <row r="3103" spans="1:5">
      <c r="A3103" s="7">
        <v>43987</v>
      </c>
      <c r="B3103">
        <f>INDEX('[4]Fed Funds rate'!B:B,MATCH('Figure 3.F.1.Panel 2'!A3103,'[4]Fed Funds rate'!A:A,0))</f>
        <v>7.0000000000000007E-2</v>
      </c>
      <c r="C3103">
        <v>-858.31</v>
      </c>
      <c r="D3103">
        <f>INDEX([4]Treasury!B:B,MATCH('Figure 3.F.1.Panel 2'!A3103,[4]Treasury!A:A,0))</f>
        <v>0.91</v>
      </c>
      <c r="E3103">
        <v>4.7912412609279</v>
      </c>
    </row>
    <row r="3104" spans="1:5">
      <c r="A3104" s="7">
        <v>43990</v>
      </c>
      <c r="B3104">
        <f>INDEX('[4]Fed Funds rate'!B:B,MATCH('Figure 3.F.1.Panel 2'!A3104,'[4]Fed Funds rate'!A:A,0))</f>
        <v>7.0000000000000007E-2</v>
      </c>
      <c r="C3104">
        <v>-863.47</v>
      </c>
      <c r="D3104">
        <f>INDEX([4]Treasury!B:B,MATCH('Figure 3.F.1.Panel 2'!A3104,[4]Treasury!A:A,0))</f>
        <v>0.88</v>
      </c>
      <c r="E3104">
        <v>5.3722362086855302</v>
      </c>
    </row>
    <row r="3105" spans="1:5">
      <c r="A3105" s="7">
        <v>43991</v>
      </c>
      <c r="B3105">
        <f>INDEX('[4]Fed Funds rate'!B:B,MATCH('Figure 3.F.1.Panel 2'!A3105,'[4]Fed Funds rate'!A:A,0))</f>
        <v>7.0000000000000007E-2</v>
      </c>
      <c r="C3105">
        <v>-863.35</v>
      </c>
      <c r="D3105">
        <f>INDEX([4]Treasury!B:B,MATCH('Figure 3.F.1.Panel 2'!A3105,[4]Treasury!A:A,0))</f>
        <v>0.84</v>
      </c>
      <c r="E3105">
        <v>5.3399517226506497</v>
      </c>
    </row>
    <row r="3106" spans="1:5">
      <c r="A3106" s="7">
        <v>43992</v>
      </c>
      <c r="B3106">
        <f>INDEX('[4]Fed Funds rate'!B:B,MATCH('Figure 3.F.1.Panel 2'!A3106,'[4]Fed Funds rate'!A:A,0))</f>
        <v>0.08</v>
      </c>
      <c r="C3106">
        <v>-863.5</v>
      </c>
      <c r="D3106">
        <f>INDEX([4]Treasury!B:B,MATCH('Figure 3.F.1.Panel 2'!A3106,[4]Treasury!A:A,0))</f>
        <v>0.75</v>
      </c>
      <c r="E3106">
        <v>5.3389387407088398</v>
      </c>
    </row>
    <row r="3107" spans="1:5">
      <c r="A3107" s="7">
        <v>43993</v>
      </c>
      <c r="B3107">
        <f>INDEX('[4]Fed Funds rate'!B:B,MATCH('Figure 3.F.1.Panel 2'!A3107,'[4]Fed Funds rate'!A:A,0))</f>
        <v>0.08</v>
      </c>
      <c r="C3107">
        <v>-857.7</v>
      </c>
      <c r="D3107">
        <f>INDEX([4]Treasury!B:B,MATCH('Figure 3.F.1.Panel 2'!A3107,[4]Treasury!A:A,0))</f>
        <v>0.66</v>
      </c>
      <c r="E3107">
        <v>4.6466025779860702</v>
      </c>
    </row>
    <row r="3108" spans="1:5">
      <c r="A3108" s="7">
        <v>43994</v>
      </c>
      <c r="B3108">
        <f>INDEX('[4]Fed Funds rate'!B:B,MATCH('Figure 3.F.1.Panel 2'!A3108,'[4]Fed Funds rate'!A:A,0))</f>
        <v>0.08</v>
      </c>
      <c r="C3108">
        <v>-856.83</v>
      </c>
      <c r="D3108">
        <f>INDEX([4]Treasury!B:B,MATCH('Figure 3.F.1.Panel 2'!A3108,[4]Treasury!A:A,0))</f>
        <v>0.71</v>
      </c>
      <c r="E3108">
        <v>4.5267322778847703</v>
      </c>
    </row>
    <row r="3109" spans="1:5">
      <c r="A3109" s="7">
        <v>43997</v>
      </c>
      <c r="B3109">
        <f>INDEX('[4]Fed Funds rate'!B:B,MATCH('Figure 3.F.1.Panel 2'!A3109,'[4]Fed Funds rate'!A:A,0))</f>
        <v>0.09</v>
      </c>
      <c r="C3109">
        <v>-853.31</v>
      </c>
      <c r="D3109">
        <f>INDEX([4]Treasury!B:B,MATCH('Figure 3.F.1.Panel 2'!A3109,[4]Treasury!A:A,0))</f>
        <v>0.71</v>
      </c>
      <c r="E3109">
        <v>4.0966851904822699</v>
      </c>
    </row>
    <row r="3110" spans="1:5">
      <c r="A3110" s="7">
        <v>43998</v>
      </c>
      <c r="B3110">
        <f>INDEX('[4]Fed Funds rate'!B:B,MATCH('Figure 3.F.1.Panel 2'!A3110,'[4]Fed Funds rate'!A:A,0))</f>
        <v>0.09</v>
      </c>
      <c r="C3110">
        <v>-862.71</v>
      </c>
      <c r="D3110">
        <f>INDEX([4]Treasury!B:B,MATCH('Figure 3.F.1.Panel 2'!A3110,[4]Treasury!A:A,0))</f>
        <v>0.75</v>
      </c>
      <c r="E3110">
        <v>5.1738706220533004</v>
      </c>
    </row>
    <row r="3111" spans="1:5">
      <c r="A3111" s="7">
        <v>43999</v>
      </c>
      <c r="B3111">
        <f>INDEX('[4]Fed Funds rate'!B:B,MATCH('Figure 3.F.1.Panel 2'!A3111,'[4]Fed Funds rate'!A:A,0))</f>
        <v>0.09</v>
      </c>
      <c r="C3111">
        <v>-862.63</v>
      </c>
      <c r="D3111">
        <f>INDEX([4]Treasury!B:B,MATCH('Figure 3.F.1.Panel 2'!A3111,[4]Treasury!A:A,0))</f>
        <v>0.74</v>
      </c>
      <c r="E3111">
        <v>5.1462136834269296</v>
      </c>
    </row>
    <row r="3112" spans="1:5">
      <c r="A3112" s="7">
        <v>44000</v>
      </c>
      <c r="B3112">
        <f>INDEX('[4]Fed Funds rate'!B:B,MATCH('Figure 3.F.1.Panel 2'!A3112,'[4]Fed Funds rate'!A:A,0))</f>
        <v>0.09</v>
      </c>
      <c r="C3112">
        <v>-862.81</v>
      </c>
      <c r="D3112">
        <f>INDEX([4]Treasury!B:B,MATCH('Figure 3.F.1.Panel 2'!A3112,[4]Treasury!A:A,0))</f>
        <v>0.71</v>
      </c>
      <c r="E3112">
        <v>5.1486949713918104</v>
      </c>
    </row>
    <row r="3113" spans="1:5">
      <c r="A3113" s="7">
        <v>44001</v>
      </c>
      <c r="B3113">
        <f>INDEX('[4]Fed Funds rate'!B:B,MATCH('Figure 3.F.1.Panel 2'!A3113,'[4]Fed Funds rate'!A:A,0))</f>
        <v>0.09</v>
      </c>
      <c r="C3113">
        <v>-865.27</v>
      </c>
      <c r="D3113">
        <f>INDEX([4]Treasury!B:B,MATCH('Figure 3.F.1.Panel 2'!A3113,[4]Treasury!A:A,0))</f>
        <v>0.7</v>
      </c>
      <c r="E3113">
        <v>5.4150216977397996</v>
      </c>
    </row>
    <row r="3114" spans="1:5">
      <c r="A3114" s="7">
        <v>44004</v>
      </c>
      <c r="B3114">
        <f>INDEX('[4]Fed Funds rate'!B:B,MATCH('Figure 3.F.1.Panel 2'!A3114,'[4]Fed Funds rate'!A:A,0))</f>
        <v>0.08</v>
      </c>
      <c r="C3114">
        <v>-865.76</v>
      </c>
      <c r="D3114">
        <f>INDEX([4]Treasury!B:B,MATCH('Figure 3.F.1.Panel 2'!A3114,[4]Treasury!A:A,0))</f>
        <v>0.71</v>
      </c>
      <c r="E3114">
        <v>5.45325333219375</v>
      </c>
    </row>
    <row r="3115" spans="1:5">
      <c r="A3115" s="7">
        <v>44005</v>
      </c>
      <c r="B3115">
        <f>INDEX('[4]Fed Funds rate'!B:B,MATCH('Figure 3.F.1.Panel 2'!A3115,'[4]Fed Funds rate'!A:A,0))</f>
        <v>0.08</v>
      </c>
      <c r="C3115">
        <v>-867.27</v>
      </c>
      <c r="D3115">
        <f>INDEX([4]Treasury!B:B,MATCH('Figure 3.F.1.Panel 2'!A3115,[4]Treasury!A:A,0))</f>
        <v>0.72</v>
      </c>
      <c r="E3115">
        <v>5.6091330290153101</v>
      </c>
    </row>
    <row r="3116" spans="1:5">
      <c r="A3116" s="7">
        <v>44006</v>
      </c>
      <c r="B3116">
        <f>INDEX('[4]Fed Funds rate'!B:B,MATCH('Figure 3.F.1.Panel 2'!A3116,'[4]Fed Funds rate'!A:A,0))</f>
        <v>0.08</v>
      </c>
      <c r="C3116">
        <v>-865.42</v>
      </c>
      <c r="D3116">
        <f>INDEX([4]Treasury!B:B,MATCH('Figure 3.F.1.Panel 2'!A3116,[4]Treasury!A:A,0))</f>
        <v>0.69</v>
      </c>
      <c r="E3116">
        <v>5.3772109874670297</v>
      </c>
    </row>
    <row r="3117" spans="1:5">
      <c r="A3117" s="7">
        <v>44007</v>
      </c>
      <c r="B3117">
        <f>INDEX('[4]Fed Funds rate'!B:B,MATCH('Figure 3.F.1.Panel 2'!A3117,'[4]Fed Funds rate'!A:A,0))</f>
        <v>0.08</v>
      </c>
      <c r="C3117">
        <v>-864.67</v>
      </c>
      <c r="D3117">
        <f>INDEX([4]Treasury!B:B,MATCH('Figure 3.F.1.Panel 2'!A3117,[4]Treasury!A:A,0))</f>
        <v>0.68</v>
      </c>
      <c r="E3117">
        <v>5.2721295710035703</v>
      </c>
    </row>
    <row r="3118" spans="1:5">
      <c r="A3118" s="7">
        <v>44008</v>
      </c>
      <c r="B3118">
        <f>INDEX('[4]Fed Funds rate'!B:B,MATCH('Figure 3.F.1.Panel 2'!A3118,'[4]Fed Funds rate'!A:A,0))</f>
        <v>0.08</v>
      </c>
      <c r="C3118">
        <v>-865.31</v>
      </c>
      <c r="D3118">
        <f>INDEX([4]Treasury!B:B,MATCH('Figure 3.F.1.Panel 2'!A3118,[4]Treasury!A:A,0))</f>
        <v>0.64</v>
      </c>
      <c r="E3118">
        <v>5.3277385957041998</v>
      </c>
    </row>
    <row r="3119" spans="1:5">
      <c r="A3119" s="7">
        <v>44011</v>
      </c>
      <c r="B3119">
        <f>INDEX('[4]Fed Funds rate'!B:B,MATCH('Figure 3.F.1.Panel 2'!A3119,'[4]Fed Funds rate'!A:A,0))</f>
        <v>0.08</v>
      </c>
      <c r="C3119">
        <v>-864.56</v>
      </c>
      <c r="D3119">
        <f>INDEX([4]Treasury!B:B,MATCH('Figure 3.F.1.Panel 2'!A3119,[4]Treasury!A:A,0))</f>
        <v>0.64</v>
      </c>
      <c r="E3119">
        <v>5.2226470440314099</v>
      </c>
    </row>
    <row r="3120" spans="1:5">
      <c r="A3120" s="7">
        <v>44012</v>
      </c>
      <c r="B3120">
        <f>INDEX('[4]Fed Funds rate'!B:B,MATCH('Figure 3.F.1.Panel 2'!A3120,'[4]Fed Funds rate'!A:A,0))</f>
        <v>0.08</v>
      </c>
      <c r="C3120">
        <v>-865.37</v>
      </c>
      <c r="D3120">
        <f>INDEX([4]Treasury!B:B,MATCH('Figure 3.F.1.Panel 2'!A3120,[4]Treasury!A:A,0))</f>
        <v>0.66</v>
      </c>
      <c r="E3120">
        <v>5.2979130753229802</v>
      </c>
    </row>
    <row r="3121" spans="1:5">
      <c r="A3121" s="7">
        <v>44013</v>
      </c>
      <c r="B3121">
        <f>INDEX('[4]Fed Funds rate'!B:B,MATCH('Figure 3.F.1.Panel 2'!A3121,'[4]Fed Funds rate'!A:A,0))</f>
        <v>0.08</v>
      </c>
      <c r="C3121">
        <v>-868.19</v>
      </c>
      <c r="D3121">
        <f>INDEX([4]Treasury!B:B,MATCH('Figure 3.F.1.Panel 2'!A3121,[4]Treasury!A:A,0))</f>
        <v>0.69</v>
      </c>
      <c r="E3121">
        <v>5.6048764941443698</v>
      </c>
    </row>
    <row r="3122" spans="1:5">
      <c r="A3122" s="7">
        <v>44014</v>
      </c>
      <c r="B3122">
        <f>INDEX('[4]Fed Funds rate'!B:B,MATCH('Figure 3.F.1.Panel 2'!A3122,'[4]Fed Funds rate'!A:A,0))</f>
        <v>0.09</v>
      </c>
      <c r="C3122">
        <v>-872.53</v>
      </c>
      <c r="D3122">
        <f>INDEX([4]Treasury!B:B,MATCH('Figure 3.F.1.Panel 2'!A3122,[4]Treasury!A:A,0))</f>
        <v>0.68</v>
      </c>
      <c r="E3122">
        <v>6.0851432716098</v>
      </c>
    </row>
    <row r="3123" spans="1:5">
      <c r="A3123" s="7">
        <v>44018</v>
      </c>
      <c r="B3123">
        <f>INDEX('[4]Fed Funds rate'!B:B,MATCH('Figure 3.F.1.Panel 2'!A3123,'[4]Fed Funds rate'!A:A,0))</f>
        <v>0.09</v>
      </c>
      <c r="C3123">
        <v>-876.94</v>
      </c>
      <c r="D3123">
        <f>INDEX([4]Treasury!B:B,MATCH('Figure 3.F.1.Panel 2'!A3123,[4]Treasury!A:A,0))</f>
        <v>0.69</v>
      </c>
      <c r="E3123">
        <v>6.5709189741735301</v>
      </c>
    </row>
    <row r="3124" spans="1:5">
      <c r="A3124" s="7">
        <v>44019</v>
      </c>
      <c r="B3124">
        <f>INDEX('[4]Fed Funds rate'!B:B,MATCH('Figure 3.F.1.Panel 2'!A3124,'[4]Fed Funds rate'!A:A,0))</f>
        <v>0.09</v>
      </c>
      <c r="C3124">
        <v>-876.2</v>
      </c>
      <c r="D3124">
        <f>INDEX([4]Treasury!B:B,MATCH('Figure 3.F.1.Panel 2'!A3124,[4]Treasury!A:A,0))</f>
        <v>0.65</v>
      </c>
      <c r="E3124">
        <v>6.4681214055050296</v>
      </c>
    </row>
    <row r="3125" spans="1:5">
      <c r="A3125" s="7">
        <v>44020</v>
      </c>
      <c r="B3125">
        <f>INDEX('[4]Fed Funds rate'!B:B,MATCH('Figure 3.F.1.Panel 2'!A3125,'[4]Fed Funds rate'!A:A,0))</f>
        <v>0.09</v>
      </c>
      <c r="C3125">
        <v>-875.38</v>
      </c>
      <c r="D3125">
        <f>INDEX([4]Treasury!B:B,MATCH('Figure 3.F.1.Panel 2'!A3125,[4]Treasury!A:A,0))</f>
        <v>0.67</v>
      </c>
      <c r="E3125">
        <v>6.3561144810704402</v>
      </c>
    </row>
    <row r="3126" spans="1:5">
      <c r="A3126" s="7">
        <v>44021</v>
      </c>
      <c r="B3126">
        <f>INDEX('[4]Fed Funds rate'!B:B,MATCH('Figure 3.F.1.Panel 2'!A3126,'[4]Fed Funds rate'!A:A,0))</f>
        <v>0.09</v>
      </c>
      <c r="C3126">
        <v>-874.9</v>
      </c>
      <c r="D3126">
        <f>INDEX([4]Treasury!B:B,MATCH('Figure 3.F.1.Panel 2'!A3126,[4]Treasury!A:A,0))</f>
        <v>0.62</v>
      </c>
      <c r="E3126">
        <v>6.2828893883546399</v>
      </c>
    </row>
    <row r="3127" spans="1:5">
      <c r="A3127" s="7">
        <v>44022</v>
      </c>
      <c r="B3127">
        <f>INDEX('[4]Fed Funds rate'!B:B,MATCH('Figure 3.F.1.Panel 2'!A3127,'[4]Fed Funds rate'!A:A,0))</f>
        <v>0.09</v>
      </c>
      <c r="C3127">
        <v>-873.5</v>
      </c>
      <c r="D3127">
        <f>INDEX([4]Treasury!B:B,MATCH('Figure 3.F.1.Panel 2'!A3127,[4]Treasury!A:A,0))</f>
        <v>0.65</v>
      </c>
      <c r="E3127">
        <v>6.1043666517836002</v>
      </c>
    </row>
    <row r="3128" spans="1:5">
      <c r="A3128" s="7">
        <v>44025</v>
      </c>
      <c r="B3128">
        <f>INDEX('[4]Fed Funds rate'!B:B,MATCH('Figure 3.F.1.Panel 2'!A3128,'[4]Fed Funds rate'!A:A,0))</f>
        <v>0.09</v>
      </c>
      <c r="C3128">
        <v>-875.01</v>
      </c>
      <c r="D3128">
        <f>INDEX([4]Treasury!B:B,MATCH('Figure 3.F.1.Panel 2'!A3128,[4]Treasury!A:A,0))</f>
        <v>0.64</v>
      </c>
      <c r="E3128">
        <v>6.2587093389619204</v>
      </c>
    </row>
    <row r="3129" spans="1:5">
      <c r="A3129" s="7">
        <v>44026</v>
      </c>
      <c r="B3129">
        <f>INDEX('[4]Fed Funds rate'!B:B,MATCH('Figure 3.F.1.Panel 2'!A3129,'[4]Fed Funds rate'!A:A,0))</f>
        <v>0.09</v>
      </c>
      <c r="C3129">
        <v>-873.22</v>
      </c>
      <c r="D3129">
        <f>INDEX([4]Treasury!B:B,MATCH('Figure 3.F.1.Panel 2'!A3129,[4]Treasury!A:A,0))</f>
        <v>0.63</v>
      </c>
      <c r="E3129">
        <v>6.0355553186615198</v>
      </c>
    </row>
    <row r="3130" spans="1:5">
      <c r="A3130" s="7">
        <v>44027</v>
      </c>
      <c r="B3130">
        <f>INDEX('[4]Fed Funds rate'!B:B,MATCH('Figure 3.F.1.Panel 2'!A3130,'[4]Fed Funds rate'!A:A,0))</f>
        <v>0.1</v>
      </c>
      <c r="C3130">
        <v>-876.51</v>
      </c>
      <c r="D3130">
        <f>INDEX([4]Treasury!B:B,MATCH('Figure 3.F.1.Panel 2'!A3130,[4]Treasury!A:A,0))</f>
        <v>0.64</v>
      </c>
      <c r="E3130">
        <v>6.3932388209331004</v>
      </c>
    </row>
    <row r="3131" spans="1:5">
      <c r="A3131" s="7">
        <v>44028</v>
      </c>
      <c r="B3131">
        <f>INDEX('[4]Fed Funds rate'!B:B,MATCH('Figure 3.F.1.Panel 2'!A3131,'[4]Fed Funds rate'!A:A,0))</f>
        <v>0.1</v>
      </c>
      <c r="C3131">
        <v>-877.8</v>
      </c>
      <c r="D3131">
        <f>INDEX([4]Treasury!B:B,MATCH('Figure 3.F.1.Panel 2'!A3131,[4]Treasury!A:A,0))</f>
        <v>0.62</v>
      </c>
      <c r="E3131">
        <v>6.5219306936354497</v>
      </c>
    </row>
    <row r="3132" spans="1:5">
      <c r="A3132" s="7">
        <v>44029</v>
      </c>
      <c r="B3132">
        <f>INDEX('[4]Fed Funds rate'!B:B,MATCH('Figure 3.F.1.Panel 2'!A3132,'[4]Fed Funds rate'!A:A,0))</f>
        <v>0.09</v>
      </c>
      <c r="C3132">
        <v>-879.88</v>
      </c>
      <c r="D3132">
        <f>INDEX([4]Treasury!B:B,MATCH('Figure 3.F.1.Panel 2'!A3132,[4]Treasury!A:A,0))</f>
        <v>0.64</v>
      </c>
      <c r="E3132">
        <v>6.7402323392230903</v>
      </c>
    </row>
    <row r="3133" spans="1:5">
      <c r="A3133" s="7">
        <v>44032</v>
      </c>
      <c r="B3133">
        <f>INDEX('[4]Fed Funds rate'!B:B,MATCH('Figure 3.F.1.Panel 2'!A3133,'[4]Fed Funds rate'!A:A,0))</f>
        <v>0.1</v>
      </c>
      <c r="C3133">
        <v>-883.33</v>
      </c>
      <c r="D3133">
        <f>INDEX([4]Treasury!B:B,MATCH('Figure 3.F.1.Panel 2'!A3133,[4]Treasury!A:A,0))</f>
        <v>0.62</v>
      </c>
      <c r="E3133">
        <v>7.11319091327141</v>
      </c>
    </row>
    <row r="3134" spans="1:5">
      <c r="A3134" s="7">
        <v>44033</v>
      </c>
      <c r="B3134">
        <f>INDEX('[4]Fed Funds rate'!B:B,MATCH('Figure 3.F.1.Panel 2'!A3134,'[4]Fed Funds rate'!A:A,0))</f>
        <v>0.1</v>
      </c>
      <c r="C3134">
        <v>-889.09</v>
      </c>
      <c r="D3134">
        <f>INDEX([4]Treasury!B:B,MATCH('Figure 3.F.1.Panel 2'!A3134,[4]Treasury!A:A,0))</f>
        <v>0.61</v>
      </c>
      <c r="E3134">
        <v>7.7447788086031997</v>
      </c>
    </row>
    <row r="3135" spans="1:5">
      <c r="A3135" s="7">
        <v>44034</v>
      </c>
      <c r="B3135">
        <f>INDEX('[4]Fed Funds rate'!B:B,MATCH('Figure 3.F.1.Panel 2'!A3135,'[4]Fed Funds rate'!A:A,0))</f>
        <v>0.09</v>
      </c>
      <c r="C3135">
        <v>-892.14</v>
      </c>
      <c r="D3135">
        <f>INDEX([4]Treasury!B:B,MATCH('Figure 3.F.1.Panel 2'!A3135,[4]Treasury!A:A,0))</f>
        <v>0.6</v>
      </c>
      <c r="E3135">
        <v>8.0688663602103308</v>
      </c>
    </row>
    <row r="3136" spans="1:5">
      <c r="A3136" s="7">
        <v>44035</v>
      </c>
      <c r="B3136">
        <f>INDEX('[4]Fed Funds rate'!B:B,MATCH('Figure 3.F.1.Panel 2'!A3136,'[4]Fed Funds rate'!A:A,0))</f>
        <v>0.09</v>
      </c>
      <c r="C3136">
        <v>-892.92</v>
      </c>
      <c r="D3136">
        <f>INDEX([4]Treasury!B:B,MATCH('Figure 3.F.1.Panel 2'!A3136,[4]Treasury!A:A,0))</f>
        <v>0.59</v>
      </c>
      <c r="E3136">
        <v>8.1378860546749294</v>
      </c>
    </row>
    <row r="3137" spans="1:5">
      <c r="A3137" s="7">
        <v>44036</v>
      </c>
      <c r="B3137">
        <f>INDEX('[4]Fed Funds rate'!B:B,MATCH('Figure 3.F.1.Panel 2'!A3137,'[4]Fed Funds rate'!A:A,0))</f>
        <v>0.09</v>
      </c>
      <c r="C3137">
        <v>-890.76</v>
      </c>
      <c r="D3137">
        <f>INDEX([4]Treasury!B:B,MATCH('Figure 3.F.1.Panel 2'!A3137,[4]Treasury!A:A,0))</f>
        <v>0.59</v>
      </c>
      <c r="E3137">
        <v>7.8773181317482104</v>
      </c>
    </row>
    <row r="3138" spans="1:5">
      <c r="A3138" s="7">
        <v>44039</v>
      </c>
      <c r="B3138">
        <f>INDEX('[4]Fed Funds rate'!B:B,MATCH('Figure 3.F.1.Panel 2'!A3138,'[4]Fed Funds rate'!A:A,0))</f>
        <v>0.1</v>
      </c>
      <c r="C3138">
        <v>-892.17</v>
      </c>
      <c r="D3138">
        <f>INDEX([4]Treasury!B:B,MATCH('Figure 3.F.1.Panel 2'!A3138,[4]Treasury!A:A,0))</f>
        <v>0.62</v>
      </c>
      <c r="E3138">
        <v>8.0171133192360404</v>
      </c>
    </row>
    <row r="3139" spans="1:5">
      <c r="A3139" s="7">
        <v>44040</v>
      </c>
      <c r="B3139">
        <f>INDEX('[4]Fed Funds rate'!B:B,MATCH('Figure 3.F.1.Panel 2'!A3139,'[4]Fed Funds rate'!A:A,0))</f>
        <v>0.1</v>
      </c>
      <c r="C3139">
        <v>-891.54</v>
      </c>
      <c r="D3139">
        <f>INDEX([4]Treasury!B:B,MATCH('Figure 3.F.1.Panel 2'!A3139,[4]Treasury!A:A,0))</f>
        <v>0.59</v>
      </c>
      <c r="E3139">
        <v>7.9281030074886303</v>
      </c>
    </row>
    <row r="3140" spans="1:5">
      <c r="A3140" s="7">
        <v>44041</v>
      </c>
      <c r="B3140">
        <f>INDEX('[4]Fed Funds rate'!B:B,MATCH('Figure 3.F.1.Panel 2'!A3140,'[4]Fed Funds rate'!A:A,0))</f>
        <v>0.1</v>
      </c>
      <c r="C3140">
        <v>-893.69</v>
      </c>
      <c r="D3140">
        <f>INDEX([4]Treasury!B:B,MATCH('Figure 3.F.1.Panel 2'!A3140,[4]Treasury!A:A,0))</f>
        <v>0.57999999999999996</v>
      </c>
      <c r="E3140">
        <v>8.1505978584381094</v>
      </c>
    </row>
    <row r="3141" spans="1:5">
      <c r="A3141" s="7">
        <v>44042</v>
      </c>
      <c r="B3141">
        <f>INDEX('[4]Fed Funds rate'!B:B,MATCH('Figure 3.F.1.Panel 2'!A3141,'[4]Fed Funds rate'!A:A,0))</f>
        <v>0.1</v>
      </c>
      <c r="C3141">
        <v>-894.11</v>
      </c>
      <c r="D3141">
        <f>INDEX([4]Treasury!B:B,MATCH('Figure 3.F.1.Panel 2'!A3141,[4]Treasury!A:A,0))</f>
        <v>0.55000000000000004</v>
      </c>
      <c r="E3141">
        <v>8.1792128271094899</v>
      </c>
    </row>
    <row r="3142" spans="1:5">
      <c r="A3142" s="7">
        <v>44043</v>
      </c>
      <c r="B3142">
        <f>INDEX('[4]Fed Funds rate'!B:B,MATCH('Figure 3.F.1.Panel 2'!A3142,'[4]Fed Funds rate'!A:A,0))</f>
        <v>0.1</v>
      </c>
      <c r="C3142">
        <v>-897.35</v>
      </c>
      <c r="D3142">
        <f>INDEX([4]Treasury!B:B,MATCH('Figure 3.F.1.Panel 2'!A3142,[4]Treasury!A:A,0))</f>
        <v>0.55000000000000004</v>
      </c>
      <c r="E3142">
        <v>8.5225596441779299</v>
      </c>
    </row>
    <row r="3143" spans="1:5">
      <c r="A3143" s="7">
        <v>44046</v>
      </c>
      <c r="B3143">
        <f>INDEX('[4]Fed Funds rate'!B:B,MATCH('Figure 3.F.1.Panel 2'!A3143,'[4]Fed Funds rate'!A:A,0))</f>
        <v>0.1</v>
      </c>
      <c r="C3143">
        <v>-898.42</v>
      </c>
      <c r="D3143">
        <f>INDEX([4]Treasury!B:B,MATCH('Figure 3.F.1.Panel 2'!A3143,[4]Treasury!A:A,0))</f>
        <v>0.56000000000000005</v>
      </c>
      <c r="E3143">
        <v>8.6233593083246607</v>
      </c>
    </row>
    <row r="3144" spans="1:5">
      <c r="A3144" s="7">
        <v>44047</v>
      </c>
      <c r="B3144">
        <f>INDEX('[4]Fed Funds rate'!B:B,MATCH('Figure 3.F.1.Panel 2'!A3144,'[4]Fed Funds rate'!A:A,0))</f>
        <v>0.1</v>
      </c>
      <c r="C3144">
        <v>-901.71</v>
      </c>
      <c r="D3144">
        <f>INDEX([4]Treasury!B:B,MATCH('Figure 3.F.1.Panel 2'!A3144,[4]Treasury!A:A,0))</f>
        <v>0.52</v>
      </c>
      <c r="E3144">
        <v>8.9705200188199097</v>
      </c>
    </row>
    <row r="3145" spans="1:5">
      <c r="A3145" s="7">
        <v>44048</v>
      </c>
      <c r="B3145">
        <f>INDEX('[4]Fed Funds rate'!B:B,MATCH('Figure 3.F.1.Panel 2'!A3145,'[4]Fed Funds rate'!A:A,0))</f>
        <v>0.1</v>
      </c>
      <c r="C3145">
        <v>-905.59</v>
      </c>
      <c r="D3145">
        <f>INDEX([4]Treasury!B:B,MATCH('Figure 3.F.1.Panel 2'!A3145,[4]Treasury!A:A,0))</f>
        <v>0.55000000000000004</v>
      </c>
      <c r="E3145">
        <v>9.3815220364923508</v>
      </c>
    </row>
    <row r="3146" spans="1:5">
      <c r="A3146" s="7">
        <v>44049</v>
      </c>
      <c r="B3146">
        <f>INDEX('[4]Fed Funds rate'!B:B,MATCH('Figure 3.F.1.Panel 2'!A3146,'[4]Fed Funds rate'!A:A,0))</f>
        <v>0.1</v>
      </c>
      <c r="C3146">
        <v>-908.09</v>
      </c>
      <c r="D3146">
        <f>INDEX([4]Treasury!B:B,MATCH('Figure 3.F.1.Panel 2'!A3146,[4]Treasury!A:A,0))</f>
        <v>0.55000000000000004</v>
      </c>
      <c r="E3146">
        <v>9.6388368132114604</v>
      </c>
    </row>
    <row r="3147" spans="1:5">
      <c r="A3147" s="7">
        <v>44050</v>
      </c>
      <c r="B3147">
        <f>INDEX('[4]Fed Funds rate'!B:B,MATCH('Figure 3.F.1.Panel 2'!A3147,'[4]Fed Funds rate'!A:A,0))</f>
        <v>0.1</v>
      </c>
      <c r="C3147">
        <v>-908.8</v>
      </c>
      <c r="D3147">
        <f>INDEX([4]Treasury!B:B,MATCH('Figure 3.F.1.Panel 2'!A3147,[4]Treasury!A:A,0))</f>
        <v>0.56999999999999995</v>
      </c>
      <c r="E3147">
        <v>9.6986247903455407</v>
      </c>
    </row>
    <row r="3148" spans="1:5">
      <c r="A3148" s="7">
        <v>44053</v>
      </c>
      <c r="B3148">
        <f>INDEX('[4]Fed Funds rate'!B:B,MATCH('Figure 3.F.1.Panel 2'!A3148,'[4]Fed Funds rate'!A:A,0))</f>
        <v>0.1</v>
      </c>
      <c r="C3148">
        <v>-910.2</v>
      </c>
      <c r="D3148">
        <f>INDEX([4]Treasury!B:B,MATCH('Figure 3.F.1.Panel 2'!A3148,[4]Treasury!A:A,0))</f>
        <v>0.59</v>
      </c>
      <c r="E3148">
        <v>9.8341884266916395</v>
      </c>
    </row>
    <row r="3149" spans="1:5">
      <c r="A3149" s="7">
        <v>44054</v>
      </c>
      <c r="B3149">
        <f>INDEX('[4]Fed Funds rate'!B:B,MATCH('Figure 3.F.1.Panel 2'!A3149,'[4]Fed Funds rate'!A:A,0))</f>
        <v>0.1</v>
      </c>
      <c r="C3149">
        <v>-910.32</v>
      </c>
      <c r="D3149">
        <f>INDEX([4]Treasury!B:B,MATCH('Figure 3.F.1.Panel 2'!A3149,[4]Treasury!A:A,0))</f>
        <v>0.64</v>
      </c>
      <c r="E3149">
        <v>9.8290047787229398</v>
      </c>
    </row>
    <row r="3150" spans="1:5">
      <c r="A3150" s="7">
        <v>44055</v>
      </c>
      <c r="B3150">
        <f>INDEX('[4]Fed Funds rate'!B:B,MATCH('Figure 3.F.1.Panel 2'!A3150,'[4]Fed Funds rate'!A:A,0))</f>
        <v>0.1</v>
      </c>
      <c r="C3150">
        <v>-908.03</v>
      </c>
      <c r="D3150">
        <f>INDEX([4]Treasury!B:B,MATCH('Figure 3.F.1.Panel 2'!A3150,[4]Treasury!A:A,0))</f>
        <v>0.69</v>
      </c>
      <c r="E3150">
        <v>9.5587616796949497</v>
      </c>
    </row>
    <row r="3151" spans="1:5">
      <c r="A3151" s="7">
        <v>44056</v>
      </c>
      <c r="B3151">
        <f>INDEX('[4]Fed Funds rate'!B:B,MATCH('Figure 3.F.1.Panel 2'!A3151,'[4]Fed Funds rate'!A:A,0))</f>
        <v>0.1</v>
      </c>
      <c r="C3151">
        <v>-907.73</v>
      </c>
      <c r="D3151">
        <f>INDEX([4]Treasury!B:B,MATCH('Figure 3.F.1.Panel 2'!A3151,[4]Treasury!A:A,0))</f>
        <v>0.71</v>
      </c>
      <c r="E3151">
        <v>9.5073518299362796</v>
      </c>
    </row>
    <row r="3152" spans="1:5">
      <c r="A3152" s="7">
        <v>44057</v>
      </c>
      <c r="B3152">
        <f>INDEX('[4]Fed Funds rate'!B:B,MATCH('Figure 3.F.1.Panel 2'!A3152,'[4]Fed Funds rate'!A:A,0))</f>
        <v>0.1</v>
      </c>
      <c r="C3152">
        <v>-903.46</v>
      </c>
      <c r="D3152">
        <f>INDEX([4]Treasury!B:B,MATCH('Figure 3.F.1.Panel 2'!A3152,[4]Treasury!A:A,0))</f>
        <v>0.71</v>
      </c>
      <c r="E3152">
        <v>9.0174723466303703</v>
      </c>
    </row>
    <row r="3153" spans="1:5">
      <c r="A3153" s="7">
        <v>44060</v>
      </c>
      <c r="B3153">
        <f>INDEX('[4]Fed Funds rate'!B:B,MATCH('Figure 3.F.1.Panel 2'!A3153,'[4]Fed Funds rate'!A:A,0))</f>
        <v>0.1</v>
      </c>
      <c r="C3153">
        <v>-902.16</v>
      </c>
      <c r="D3153">
        <f>INDEX([4]Treasury!B:B,MATCH('Figure 3.F.1.Panel 2'!A3153,[4]Treasury!A:A,0))</f>
        <v>0.69</v>
      </c>
      <c r="E3153">
        <v>8.8551124841839002</v>
      </c>
    </row>
    <row r="3154" spans="1:5">
      <c r="A3154" s="7">
        <v>44061</v>
      </c>
      <c r="B3154">
        <f>INDEX('[4]Fed Funds rate'!B:B,MATCH('Figure 3.F.1.Panel 2'!A3154,'[4]Fed Funds rate'!A:A,0))</f>
        <v>0.09</v>
      </c>
      <c r="C3154">
        <v>-900.7</v>
      </c>
      <c r="D3154">
        <f>INDEX([4]Treasury!B:B,MATCH('Figure 3.F.1.Panel 2'!A3154,[4]Treasury!A:A,0))</f>
        <v>0.67</v>
      </c>
      <c r="E3154">
        <v>8.6747830218000601</v>
      </c>
    </row>
    <row r="3155" spans="1:5">
      <c r="A3155" s="7">
        <v>44062</v>
      </c>
      <c r="B3155">
        <f>INDEX('[4]Fed Funds rate'!B:B,MATCH('Figure 3.F.1.Panel 2'!A3155,'[4]Fed Funds rate'!A:A,0))</f>
        <v>0.09</v>
      </c>
      <c r="C3155">
        <v>-902.66</v>
      </c>
      <c r="D3155">
        <f>INDEX([4]Treasury!B:B,MATCH('Figure 3.F.1.Panel 2'!A3155,[4]Treasury!A:A,0))</f>
        <v>0.68</v>
      </c>
      <c r="E3155">
        <v>8.8737910027419904</v>
      </c>
    </row>
    <row r="3156" spans="1:5">
      <c r="A3156" s="7">
        <v>44063</v>
      </c>
      <c r="B3156">
        <f>INDEX('[4]Fed Funds rate'!B:B,MATCH('Figure 3.F.1.Panel 2'!A3156,'[4]Fed Funds rate'!A:A,0))</f>
        <v>0.09</v>
      </c>
      <c r="C3156">
        <v>-901.27</v>
      </c>
      <c r="D3156">
        <f>INDEX([4]Treasury!B:B,MATCH('Figure 3.F.1.Panel 2'!A3156,[4]Treasury!A:A,0))</f>
        <v>0.65</v>
      </c>
      <c r="E3156">
        <v>8.7013193026654108</v>
      </c>
    </row>
    <row r="3157" spans="1:5">
      <c r="A3157" s="7">
        <v>44064</v>
      </c>
      <c r="B3157">
        <f>INDEX('[4]Fed Funds rate'!B:B,MATCH('Figure 3.F.1.Panel 2'!A3157,'[4]Fed Funds rate'!A:A,0))</f>
        <v>0.09</v>
      </c>
      <c r="C3157">
        <v>-902.81</v>
      </c>
      <c r="D3157">
        <f>INDEX([4]Treasury!B:B,MATCH('Figure 3.F.1.Panel 2'!A3157,[4]Treasury!A:A,0))</f>
        <v>0.64</v>
      </c>
      <c r="E3157">
        <v>8.8536802129349308</v>
      </c>
    </row>
    <row r="3158" spans="1:5">
      <c r="A3158" s="7">
        <v>44067</v>
      </c>
      <c r="B3158">
        <f>INDEX('[4]Fed Funds rate'!B:B,MATCH('Figure 3.F.1.Panel 2'!A3158,'[4]Fed Funds rate'!A:A,0))</f>
        <v>0.09</v>
      </c>
      <c r="C3158">
        <v>-904.89</v>
      </c>
      <c r="D3158">
        <f>INDEX([4]Treasury!B:B,MATCH('Figure 3.F.1.Panel 2'!A3158,[4]Treasury!A:A,0))</f>
        <v>0.65</v>
      </c>
      <c r="E3158">
        <v>9.0654441533143792</v>
      </c>
    </row>
    <row r="3159" spans="1:5">
      <c r="A3159" s="7">
        <v>44068</v>
      </c>
      <c r="B3159">
        <f>INDEX('[4]Fed Funds rate'!B:B,MATCH('Figure 3.F.1.Panel 2'!A3159,'[4]Fed Funds rate'!A:A,0))</f>
        <v>0.09</v>
      </c>
      <c r="C3159">
        <v>-902.43</v>
      </c>
      <c r="D3159">
        <f>INDEX([4]Treasury!B:B,MATCH('Figure 3.F.1.Panel 2'!A3159,[4]Treasury!A:A,0))</f>
        <v>0.69</v>
      </c>
      <c r="E3159">
        <v>8.7748552895125105</v>
      </c>
    </row>
    <row r="3160" spans="1:5">
      <c r="A3160" s="7">
        <v>44069</v>
      </c>
      <c r="B3160">
        <f>INDEX('[4]Fed Funds rate'!B:B,MATCH('Figure 3.F.1.Panel 2'!A3160,'[4]Fed Funds rate'!A:A,0))</f>
        <v>0.09</v>
      </c>
      <c r="C3160">
        <v>-900.8</v>
      </c>
      <c r="D3160">
        <f>INDEX([4]Treasury!B:B,MATCH('Figure 3.F.1.Panel 2'!A3160,[4]Treasury!A:A,0))</f>
        <v>0.69</v>
      </c>
      <c r="E3160">
        <v>8.5757065500544005</v>
      </c>
    </row>
    <row r="3161" spans="1:5">
      <c r="A3161" s="7">
        <v>44070</v>
      </c>
      <c r="B3161">
        <f>INDEX('[4]Fed Funds rate'!B:B,MATCH('Figure 3.F.1.Panel 2'!A3161,'[4]Fed Funds rate'!A:A,0))</f>
        <v>0.08</v>
      </c>
      <c r="C3161">
        <v>-899.39</v>
      </c>
      <c r="D3161">
        <f>INDEX([4]Treasury!B:B,MATCH('Figure 3.F.1.Panel 2'!A3161,[4]Treasury!A:A,0))</f>
        <v>0.74</v>
      </c>
      <c r="E3161">
        <v>8.4006948204372502</v>
      </c>
    </row>
    <row r="3162" spans="1:5">
      <c r="A3162" s="7">
        <v>44071</v>
      </c>
      <c r="B3162">
        <f>INDEX('[4]Fed Funds rate'!B:B,MATCH('Figure 3.F.1.Panel 2'!A3162,'[4]Fed Funds rate'!A:A,0))</f>
        <v>0.09</v>
      </c>
      <c r="C3162">
        <v>-898.75</v>
      </c>
      <c r="D3162">
        <f>INDEX([4]Treasury!B:B,MATCH('Figure 3.F.1.Panel 2'!A3162,[4]Treasury!A:A,0))</f>
        <v>0.74</v>
      </c>
      <c r="E3162">
        <v>8.3111490066998996</v>
      </c>
    </row>
    <row r="3163" spans="1:5">
      <c r="A3163" s="7">
        <v>44074</v>
      </c>
      <c r="B3163">
        <f>INDEX('[4]Fed Funds rate'!B:B,MATCH('Figure 3.F.1.Panel 2'!A3163,'[4]Fed Funds rate'!A:A,0))</f>
        <v>0.09</v>
      </c>
      <c r="C3163">
        <v>-900.02</v>
      </c>
      <c r="D3163">
        <f>INDEX([4]Treasury!B:B,MATCH('Figure 3.F.1.Panel 2'!A3163,[4]Treasury!A:A,0))</f>
        <v>0.72</v>
      </c>
      <c r="E3163">
        <v>8.4339959145763697</v>
      </c>
    </row>
    <row r="3164" spans="1:5">
      <c r="A3164" s="7">
        <v>44075</v>
      </c>
      <c r="B3164">
        <f>INDEX('[4]Fed Funds rate'!B:B,MATCH('Figure 3.F.1.Panel 2'!A3164,'[4]Fed Funds rate'!A:A,0))</f>
        <v>0.09</v>
      </c>
      <c r="C3164">
        <v>-906.28</v>
      </c>
      <c r="D3164">
        <f>INDEX([4]Treasury!B:B,MATCH('Figure 3.F.1.Panel 2'!A3164,[4]Treasury!A:A,0))</f>
        <v>0.68</v>
      </c>
      <c r="E3164">
        <v>9.1087679960384005</v>
      </c>
    </row>
    <row r="3165" spans="1:5">
      <c r="A3165" s="7">
        <v>44076</v>
      </c>
      <c r="B3165">
        <f>INDEX('[4]Fed Funds rate'!B:B,MATCH('Figure 3.F.1.Panel 2'!A3165,'[4]Fed Funds rate'!A:A,0))</f>
        <v>0.09</v>
      </c>
      <c r="C3165">
        <v>-911.19</v>
      </c>
      <c r="D3165">
        <f>INDEX([4]Treasury!B:B,MATCH('Figure 3.F.1.Panel 2'!A3165,[4]Treasury!A:A,0))</f>
        <v>0.66</v>
      </c>
      <c r="E3165">
        <v>9.6307209695288503</v>
      </c>
    </row>
    <row r="3166" spans="1:5">
      <c r="A3166" s="7">
        <v>44077</v>
      </c>
      <c r="B3166">
        <f>INDEX('[4]Fed Funds rate'!B:B,MATCH('Figure 3.F.1.Panel 2'!A3166,'[4]Fed Funds rate'!A:A,0))</f>
        <v>0.09</v>
      </c>
      <c r="C3166">
        <v>-911.24</v>
      </c>
      <c r="D3166">
        <f>INDEX([4]Treasury!B:B,MATCH('Figure 3.F.1.Panel 2'!A3166,[4]Treasury!A:A,0))</f>
        <v>0.63</v>
      </c>
      <c r="E3166">
        <v>9.6178486978212696</v>
      </c>
    </row>
    <row r="3167" spans="1:5">
      <c r="A3167" s="7">
        <v>44078</v>
      </c>
      <c r="B3167">
        <f>INDEX('[4]Fed Funds rate'!B:B,MATCH('Figure 3.F.1.Panel 2'!A3167,'[4]Fed Funds rate'!A:A,0))</f>
        <v>0.09</v>
      </c>
      <c r="C3167">
        <v>-907.41</v>
      </c>
      <c r="D3167">
        <f>INDEX([4]Treasury!B:B,MATCH('Figure 3.F.1.Panel 2'!A3167,[4]Treasury!A:A,0))</f>
        <v>0.72</v>
      </c>
      <c r="E3167">
        <v>9.1782975025831703</v>
      </c>
    </row>
    <row r="3168" spans="1:5">
      <c r="A3168" s="7">
        <v>44082</v>
      </c>
      <c r="B3168">
        <f>INDEX('[4]Fed Funds rate'!B:B,MATCH('Figure 3.F.1.Panel 2'!A3168,'[4]Fed Funds rate'!A:A,0))</f>
        <v>0.09</v>
      </c>
      <c r="C3168">
        <v>-904.52</v>
      </c>
      <c r="D3168">
        <f>INDEX([4]Treasury!B:B,MATCH('Figure 3.F.1.Panel 2'!A3168,[4]Treasury!A:A,0))</f>
        <v>0.69</v>
      </c>
      <c r="E3168">
        <v>8.8409417529595604</v>
      </c>
    </row>
    <row r="3169" spans="1:5">
      <c r="A3169" s="7">
        <v>44083</v>
      </c>
      <c r="B3169">
        <f>INDEX('[4]Fed Funds rate'!B:B,MATCH('Figure 3.F.1.Panel 2'!A3169,'[4]Fed Funds rate'!A:A,0))</f>
        <v>0.09</v>
      </c>
      <c r="C3169">
        <v>-903.77</v>
      </c>
      <c r="D3169">
        <f>INDEX([4]Treasury!B:B,MATCH('Figure 3.F.1.Panel 2'!A3169,[4]Treasury!A:A,0))</f>
        <v>0.71</v>
      </c>
      <c r="E3169">
        <v>8.7396322637969206</v>
      </c>
    </row>
    <row r="3170" spans="1:5">
      <c r="A3170" s="7">
        <v>44084</v>
      </c>
      <c r="B3170">
        <f>INDEX('[4]Fed Funds rate'!B:B,MATCH('Figure 3.F.1.Panel 2'!A3170,'[4]Fed Funds rate'!A:A,0))</f>
        <v>0.09</v>
      </c>
      <c r="C3170">
        <v>-904.16</v>
      </c>
      <c r="D3170">
        <f>INDEX([4]Treasury!B:B,MATCH('Figure 3.F.1.Panel 2'!A3170,[4]Treasury!A:A,0))</f>
        <v>0.68</v>
      </c>
      <c r="E3170">
        <v>8.7644177598637008</v>
      </c>
    </row>
    <row r="3171" spans="1:5">
      <c r="A3171" s="7">
        <v>44085</v>
      </c>
      <c r="B3171">
        <f>INDEX('[4]Fed Funds rate'!B:B,MATCH('Figure 3.F.1.Panel 2'!A3171,'[4]Fed Funds rate'!A:A,0))</f>
        <v>0.09</v>
      </c>
      <c r="C3171">
        <v>-903.44</v>
      </c>
      <c r="D3171">
        <f>INDEX([4]Treasury!B:B,MATCH('Figure 3.F.1.Panel 2'!A3171,[4]Treasury!A:A,0))</f>
        <v>0.67</v>
      </c>
      <c r="E3171">
        <v>8.6663967648296403</v>
      </c>
    </row>
    <row r="3172" spans="1:5">
      <c r="A3172" s="7">
        <v>44088</v>
      </c>
      <c r="B3172">
        <f>INDEX('[4]Fed Funds rate'!B:B,MATCH('Figure 3.F.1.Panel 2'!A3172,'[4]Fed Funds rate'!A:A,0))</f>
        <v>0.09</v>
      </c>
      <c r="C3172">
        <v>-903.02</v>
      </c>
      <c r="D3172">
        <f>INDEX([4]Treasury!B:B,MATCH('Figure 3.F.1.Panel 2'!A3172,[4]Treasury!A:A,0))</f>
        <v>0.68</v>
      </c>
      <c r="E3172">
        <v>8.6015400504163608</v>
      </c>
    </row>
    <row r="3173" spans="1:5">
      <c r="A3173" s="7">
        <v>44089</v>
      </c>
      <c r="B3173">
        <f>INDEX('[4]Fed Funds rate'!B:B,MATCH('Figure 3.F.1.Panel 2'!A3173,'[4]Fed Funds rate'!A:A,0))</f>
        <v>0.09</v>
      </c>
      <c r="C3173">
        <v>-904.31</v>
      </c>
      <c r="D3173">
        <f>INDEX([4]Treasury!B:B,MATCH('Figure 3.F.1.Panel 2'!A3173,[4]Treasury!A:A,0))</f>
        <v>0.68</v>
      </c>
      <c r="E3173">
        <v>8.7259355790340507</v>
      </c>
    </row>
    <row r="3174" spans="1:5">
      <c r="A3174" s="7">
        <v>44090</v>
      </c>
      <c r="B3174">
        <f>INDEX('[4]Fed Funds rate'!B:B,MATCH('Figure 3.F.1.Panel 2'!A3174,'[4]Fed Funds rate'!A:A,0))</f>
        <v>0.09</v>
      </c>
      <c r="C3174">
        <v>-903.44</v>
      </c>
      <c r="D3174">
        <f>INDEX([4]Treasury!B:B,MATCH('Figure 3.F.1.Panel 2'!A3174,[4]Treasury!A:A,0))</f>
        <v>0.69</v>
      </c>
      <c r="E3174">
        <v>8.6113272312289801</v>
      </c>
    </row>
    <row r="3175" spans="1:5">
      <c r="A3175" s="7">
        <v>44091</v>
      </c>
      <c r="B3175">
        <f>INDEX('[4]Fed Funds rate'!B:B,MATCH('Figure 3.F.1.Panel 2'!A3175,'[4]Fed Funds rate'!A:A,0))</f>
        <v>0.09</v>
      </c>
      <c r="C3175">
        <v>-900.09</v>
      </c>
      <c r="D3175">
        <f>INDEX([4]Treasury!B:B,MATCH('Figure 3.F.1.Panel 2'!A3175,[4]Treasury!A:A,0))</f>
        <v>0.69</v>
      </c>
      <c r="E3175">
        <v>8.2214774464521199</v>
      </c>
    </row>
    <row r="3176" spans="1:5">
      <c r="A3176" s="7">
        <v>44092</v>
      </c>
      <c r="B3176">
        <f>INDEX('[4]Fed Funds rate'!B:B,MATCH('Figure 3.F.1.Panel 2'!A3176,'[4]Fed Funds rate'!A:A,0))</f>
        <v>0.09</v>
      </c>
      <c r="C3176">
        <v>-898.24</v>
      </c>
      <c r="D3176">
        <f>INDEX([4]Treasury!B:B,MATCH('Figure 3.F.1.Panel 2'!A3176,[4]Treasury!A:A,0))</f>
        <v>0.7</v>
      </c>
      <c r="E3176">
        <v>7.9973756725273599</v>
      </c>
    </row>
    <row r="3177" spans="1:5">
      <c r="A3177" s="7">
        <v>44095</v>
      </c>
      <c r="B3177">
        <f>INDEX('[4]Fed Funds rate'!B:B,MATCH('Figure 3.F.1.Panel 2'!A3177,'[4]Fed Funds rate'!A:A,0))</f>
        <v>0.09</v>
      </c>
      <c r="C3177">
        <v>-889.97</v>
      </c>
      <c r="D3177">
        <f>INDEX([4]Treasury!B:B,MATCH('Figure 3.F.1.Panel 2'!A3177,[4]Treasury!A:A,0))</f>
        <v>0.68</v>
      </c>
      <c r="E3177">
        <v>7.0540669420219002</v>
      </c>
    </row>
    <row r="3178" spans="1:5">
      <c r="A3178" s="7">
        <v>44096</v>
      </c>
      <c r="B3178">
        <f>INDEX('[4]Fed Funds rate'!B:B,MATCH('Figure 3.F.1.Panel 2'!A3178,'[4]Fed Funds rate'!A:A,0))</f>
        <v>0.09</v>
      </c>
      <c r="C3178">
        <v>-887.16</v>
      </c>
      <c r="D3178">
        <f>INDEX([4]Treasury!B:B,MATCH('Figure 3.F.1.Panel 2'!A3178,[4]Treasury!A:A,0))</f>
        <v>0.68</v>
      </c>
      <c r="E3178">
        <v>6.7194720218397999</v>
      </c>
    </row>
    <row r="3179" spans="1:5">
      <c r="A3179" s="7">
        <v>44097</v>
      </c>
      <c r="B3179">
        <f>INDEX('[4]Fed Funds rate'!B:B,MATCH('Figure 3.F.1.Panel 2'!A3179,'[4]Fed Funds rate'!A:A,0))</f>
        <v>0.09</v>
      </c>
      <c r="C3179">
        <v>-882.69</v>
      </c>
      <c r="D3179">
        <f>INDEX([4]Treasury!B:B,MATCH('Figure 3.F.1.Panel 2'!A3179,[4]Treasury!A:A,0))</f>
        <v>0.68</v>
      </c>
      <c r="E3179">
        <v>6.1959893833451298</v>
      </c>
    </row>
    <row r="3180" spans="1:5">
      <c r="A3180" s="7">
        <v>44098</v>
      </c>
      <c r="B3180">
        <f>INDEX('[4]Fed Funds rate'!B:B,MATCH('Figure 3.F.1.Panel 2'!A3180,'[4]Fed Funds rate'!A:A,0))</f>
        <v>0.09</v>
      </c>
      <c r="C3180">
        <v>-880.39</v>
      </c>
      <c r="D3180">
        <f>INDEX([4]Treasury!B:B,MATCH('Figure 3.F.1.Panel 2'!A3180,[4]Treasury!A:A,0))</f>
        <v>0.67</v>
      </c>
      <c r="E3180">
        <v>5.9167285898557704</v>
      </c>
    </row>
    <row r="3181" spans="1:5">
      <c r="A3181" s="7">
        <v>44099</v>
      </c>
      <c r="B3181">
        <f>INDEX('[4]Fed Funds rate'!B:B,MATCH('Figure 3.F.1.Panel 2'!A3181,'[4]Fed Funds rate'!A:A,0))</f>
        <v>0.09</v>
      </c>
      <c r="C3181">
        <v>-883.43</v>
      </c>
      <c r="D3181">
        <f>INDEX([4]Treasury!B:B,MATCH('Figure 3.F.1.Panel 2'!A3181,[4]Treasury!A:A,0))</f>
        <v>0.66</v>
      </c>
      <c r="E3181">
        <v>6.2430821249453103</v>
      </c>
    </row>
    <row r="3182" spans="1:5">
      <c r="A3182" s="7">
        <v>44102</v>
      </c>
      <c r="B3182">
        <f>INDEX('[4]Fed Funds rate'!B:B,MATCH('Figure 3.F.1.Panel 2'!A3182,'[4]Fed Funds rate'!A:A,0))</f>
        <v>0.09</v>
      </c>
      <c r="C3182">
        <v>-884.23</v>
      </c>
      <c r="D3182">
        <f>INDEX([4]Treasury!B:B,MATCH('Figure 3.F.1.Panel 2'!A3182,[4]Treasury!A:A,0))</f>
        <v>0.67</v>
      </c>
      <c r="E3182">
        <v>6.3152445070371597</v>
      </c>
    </row>
    <row r="3183" spans="1:5">
      <c r="A3183" s="7">
        <v>44103</v>
      </c>
      <c r="B3183">
        <f>INDEX('[4]Fed Funds rate'!B:B,MATCH('Figure 3.F.1.Panel 2'!A3183,'[4]Fed Funds rate'!A:A,0))</f>
        <v>0.09</v>
      </c>
      <c r="C3183">
        <v>-883.49</v>
      </c>
      <c r="D3183">
        <f>INDEX([4]Treasury!B:B,MATCH('Figure 3.F.1.Panel 2'!A3183,[4]Treasury!A:A,0))</f>
        <v>0.66</v>
      </c>
      <c r="E3183">
        <v>6.2131684803435903</v>
      </c>
    </row>
    <row r="3184" spans="1:5">
      <c r="A3184" s="7">
        <v>44104</v>
      </c>
      <c r="B3184">
        <f>INDEX('[4]Fed Funds rate'!B:B,MATCH('Figure 3.F.1.Panel 2'!A3184,'[4]Fed Funds rate'!A:A,0))</f>
        <v>0.09</v>
      </c>
      <c r="C3184">
        <v>-885.13</v>
      </c>
      <c r="D3184">
        <f>INDEX([4]Treasury!B:B,MATCH('Figure 3.F.1.Panel 2'!A3184,[4]Treasury!A:A,0))</f>
        <v>0.69</v>
      </c>
      <c r="E3184">
        <v>6.38027191781282</v>
      </c>
    </row>
    <row r="3185" spans="1:5">
      <c r="A3185" s="7">
        <v>44105</v>
      </c>
      <c r="B3185">
        <f>INDEX('[4]Fed Funds rate'!B:B,MATCH('Figure 3.F.1.Panel 2'!A3185,'[4]Fed Funds rate'!A:A,0))</f>
        <v>0.09</v>
      </c>
      <c r="C3185">
        <v>-886.64</v>
      </c>
      <c r="D3185">
        <f>INDEX([4]Treasury!B:B,MATCH('Figure 3.F.1.Panel 2'!A3185,[4]Treasury!A:A,0))</f>
        <v>0.68</v>
      </c>
      <c r="E3185">
        <v>6.5323714467520997</v>
      </c>
    </row>
    <row r="3186" spans="1:5">
      <c r="A3186" s="7">
        <v>44106</v>
      </c>
      <c r="B3186">
        <f>INDEX('[4]Fed Funds rate'!B:B,MATCH('Figure 3.F.1.Panel 2'!A3186,'[4]Fed Funds rate'!A:A,0))</f>
        <v>0.09</v>
      </c>
      <c r="C3186">
        <v>-885.41</v>
      </c>
      <c r="D3186">
        <f>INDEX([4]Treasury!B:B,MATCH('Figure 3.F.1.Panel 2'!A3186,[4]Treasury!A:A,0))</f>
        <v>0.7</v>
      </c>
      <c r="E3186">
        <v>6.3751980379008701</v>
      </c>
    </row>
    <row r="3187" spans="1:5">
      <c r="A3187" s="7">
        <v>44109</v>
      </c>
      <c r="B3187">
        <f>INDEX('[4]Fed Funds rate'!B:B,MATCH('Figure 3.F.1.Panel 2'!A3187,'[4]Fed Funds rate'!A:A,0))</f>
        <v>0.09</v>
      </c>
      <c r="C3187">
        <v>-887.21</v>
      </c>
      <c r="D3187">
        <f>INDEX([4]Treasury!B:B,MATCH('Figure 3.F.1.Panel 2'!A3187,[4]Treasury!A:A,0))</f>
        <v>0.78</v>
      </c>
      <c r="E3187">
        <v>6.5599366128720904</v>
      </c>
    </row>
    <row r="3188" spans="1:5">
      <c r="A3188" s="7">
        <v>44110</v>
      </c>
      <c r="B3188">
        <f>INDEX('[4]Fed Funds rate'!B:B,MATCH('Figure 3.F.1.Panel 2'!A3188,'[4]Fed Funds rate'!A:A,0))</f>
        <v>0.09</v>
      </c>
      <c r="C3188">
        <v>-888.94</v>
      </c>
      <c r="D3188">
        <f>INDEX([4]Treasury!B:B,MATCH('Figure 3.F.1.Panel 2'!A3188,[4]Treasury!A:A,0))</f>
        <v>0.76</v>
      </c>
      <c r="E3188">
        <v>6.7363897445258001</v>
      </c>
    </row>
    <row r="3189" spans="1:5">
      <c r="A3189" s="7">
        <v>44111</v>
      </c>
      <c r="B3189">
        <f>INDEX('[4]Fed Funds rate'!B:B,MATCH('Figure 3.F.1.Panel 2'!A3189,'[4]Fed Funds rate'!A:A,0))</f>
        <v>0.09</v>
      </c>
      <c r="C3189">
        <v>-889.65</v>
      </c>
      <c r="D3189">
        <f>INDEX([4]Treasury!B:B,MATCH('Figure 3.F.1.Panel 2'!A3189,[4]Treasury!A:A,0))</f>
        <v>0.81</v>
      </c>
      <c r="E3189">
        <v>6.7978783858609404</v>
      </c>
    </row>
    <row r="3190" spans="1:5">
      <c r="A3190" s="7">
        <v>44112</v>
      </c>
      <c r="B3190">
        <f>INDEX('[4]Fed Funds rate'!B:B,MATCH('Figure 3.F.1.Panel 2'!A3190,'[4]Fed Funds rate'!A:A,0))</f>
        <v>0.09</v>
      </c>
      <c r="C3190">
        <v>-894.03</v>
      </c>
      <c r="D3190">
        <f>INDEX([4]Treasury!B:B,MATCH('Figure 3.F.1.Panel 2'!A3190,[4]Treasury!A:A,0))</f>
        <v>0.78</v>
      </c>
      <c r="E3190">
        <v>7.2706493792211404</v>
      </c>
    </row>
    <row r="3191" spans="1:5">
      <c r="A3191" s="7">
        <v>44113</v>
      </c>
      <c r="B3191">
        <f>INDEX('[4]Fed Funds rate'!B:B,MATCH('Figure 3.F.1.Panel 2'!A3191,'[4]Fed Funds rate'!A:A,0))</f>
        <v>0.09</v>
      </c>
      <c r="C3191">
        <v>-897.18</v>
      </c>
      <c r="D3191">
        <f>INDEX([4]Treasury!B:B,MATCH('Figure 3.F.1.Panel 2'!A3191,[4]Treasury!A:A,0))</f>
        <v>0.79</v>
      </c>
      <c r="E3191">
        <v>7.6040182278051098</v>
      </c>
    </row>
    <row r="3192" spans="1:5">
      <c r="A3192" s="7">
        <v>44117</v>
      </c>
      <c r="B3192">
        <f>INDEX('[4]Fed Funds rate'!B:B,MATCH('Figure 3.F.1.Panel 2'!A3192,'[4]Fed Funds rate'!A:A,0))</f>
        <v>0.09</v>
      </c>
      <c r="C3192">
        <v>-899.32</v>
      </c>
      <c r="D3192">
        <f>INDEX([4]Treasury!B:B,MATCH('Figure 3.F.1.Panel 2'!A3192,[4]Treasury!A:A,0))</f>
        <v>0.74</v>
      </c>
      <c r="E3192">
        <v>7.8239107051814401</v>
      </c>
    </row>
    <row r="3193" spans="1:5">
      <c r="A3193" s="7">
        <v>44118</v>
      </c>
      <c r="B3193">
        <f>INDEX('[4]Fed Funds rate'!B:B,MATCH('Figure 3.F.1.Panel 2'!A3193,'[4]Fed Funds rate'!A:A,0))</f>
        <v>0.09</v>
      </c>
      <c r="C3193">
        <v>-898.46</v>
      </c>
      <c r="D3193">
        <f>INDEX([4]Treasury!B:B,MATCH('Figure 3.F.1.Panel 2'!A3193,[4]Treasury!A:A,0))</f>
        <v>0.73</v>
      </c>
      <c r="E3193">
        <v>7.7098888934232201</v>
      </c>
    </row>
    <row r="3194" spans="1:5">
      <c r="A3194" s="7">
        <v>44119</v>
      </c>
      <c r="B3194">
        <f>INDEX('[4]Fed Funds rate'!B:B,MATCH('Figure 3.F.1.Panel 2'!A3194,'[4]Fed Funds rate'!A:A,0))</f>
        <v>0.09</v>
      </c>
      <c r="C3194">
        <v>-897.11</v>
      </c>
      <c r="D3194">
        <f>INDEX([4]Treasury!B:B,MATCH('Figure 3.F.1.Panel 2'!A3194,[4]Treasury!A:A,0))</f>
        <v>0.74</v>
      </c>
      <c r="E3194">
        <v>7.5411709435721797</v>
      </c>
    </row>
    <row r="3195" spans="1:5">
      <c r="A3195" s="7">
        <v>44120</v>
      </c>
      <c r="B3195">
        <f>INDEX('[4]Fed Funds rate'!B:B,MATCH('Figure 3.F.1.Panel 2'!A3195,'[4]Fed Funds rate'!A:A,0))</f>
        <v>0.09</v>
      </c>
      <c r="C3195">
        <v>-898.45</v>
      </c>
      <c r="D3195">
        <f>INDEX([4]Treasury!B:B,MATCH('Figure 3.F.1.Panel 2'!A3195,[4]Treasury!A:A,0))</f>
        <v>0.76</v>
      </c>
      <c r="E3195">
        <v>7.6720805904734499</v>
      </c>
    </row>
    <row r="3196" spans="1:5">
      <c r="A3196" s="7">
        <v>44123</v>
      </c>
      <c r="B3196">
        <f>INDEX('[4]Fed Funds rate'!B:B,MATCH('Figure 3.F.1.Panel 2'!A3196,'[4]Fed Funds rate'!A:A,0))</f>
        <v>0.09</v>
      </c>
      <c r="C3196">
        <v>-897.17</v>
      </c>
      <c r="D3196">
        <f>INDEX([4]Treasury!B:B,MATCH('Figure 3.F.1.Panel 2'!A3196,[4]Treasury!A:A,0))</f>
        <v>0.78</v>
      </c>
      <c r="E3196">
        <v>7.5111643951769302</v>
      </c>
    </row>
    <row r="3197" spans="1:5">
      <c r="A3197" s="7">
        <v>44124</v>
      </c>
      <c r="B3197">
        <f>INDEX('[4]Fed Funds rate'!B:B,MATCH('Figure 3.F.1.Panel 2'!A3197,'[4]Fed Funds rate'!A:A,0))</f>
        <v>0.09</v>
      </c>
      <c r="C3197">
        <v>-894.68</v>
      </c>
      <c r="D3197">
        <f>INDEX([4]Treasury!B:B,MATCH('Figure 3.F.1.Panel 2'!A3197,[4]Treasury!A:A,0))</f>
        <v>0.81</v>
      </c>
      <c r="E3197">
        <v>7.2148925419562602</v>
      </c>
    </row>
    <row r="3198" spans="1:5">
      <c r="A3198" s="7">
        <v>44125</v>
      </c>
      <c r="B3198">
        <f>INDEX('[4]Fed Funds rate'!B:B,MATCH('Figure 3.F.1.Panel 2'!A3198,'[4]Fed Funds rate'!A:A,0))</f>
        <v>0.09</v>
      </c>
      <c r="C3198">
        <v>-891.94</v>
      </c>
      <c r="D3198">
        <f>INDEX([4]Treasury!B:B,MATCH('Figure 3.F.1.Panel 2'!A3198,[4]Treasury!A:A,0))</f>
        <v>0.83</v>
      </c>
      <c r="E3198">
        <v>6.8898216526807801</v>
      </c>
    </row>
    <row r="3199" spans="1:5">
      <c r="A3199" s="7">
        <v>44126</v>
      </c>
      <c r="B3199">
        <f>INDEX('[4]Fed Funds rate'!B:B,MATCH('Figure 3.F.1.Panel 2'!A3199,'[4]Fed Funds rate'!A:A,0))</f>
        <v>0.09</v>
      </c>
      <c r="C3199">
        <v>-890.12</v>
      </c>
      <c r="D3199">
        <f>INDEX([4]Treasury!B:B,MATCH('Figure 3.F.1.Panel 2'!A3199,[4]Treasury!A:A,0))</f>
        <v>0.87</v>
      </c>
      <c r="E3199">
        <v>6.6672177735023297</v>
      </c>
    </row>
    <row r="3200" spans="1:5">
      <c r="A3200" s="7">
        <v>44127</v>
      </c>
      <c r="B3200">
        <f>INDEX('[4]Fed Funds rate'!B:B,MATCH('Figure 3.F.1.Panel 2'!A3200,'[4]Fed Funds rate'!A:A,0))</f>
        <v>0.09</v>
      </c>
      <c r="C3200">
        <v>-889.23</v>
      </c>
      <c r="D3200">
        <f>INDEX([4]Treasury!B:B,MATCH('Figure 3.F.1.Panel 2'!A3200,[4]Treasury!A:A,0))</f>
        <v>0.85</v>
      </c>
      <c r="E3200">
        <v>6.5488358246606104</v>
      </c>
    </row>
    <row r="3201" spans="1:5">
      <c r="A3201" s="7">
        <v>44130</v>
      </c>
      <c r="B3201">
        <f>INDEX('[4]Fed Funds rate'!B:B,MATCH('Figure 3.F.1.Panel 2'!A3201,'[4]Fed Funds rate'!A:A,0))</f>
        <v>0.09</v>
      </c>
      <c r="C3201">
        <v>-889.13</v>
      </c>
      <c r="D3201">
        <f>INDEX([4]Treasury!B:B,MATCH('Figure 3.F.1.Panel 2'!A3201,[4]Treasury!A:A,0))</f>
        <v>0.81</v>
      </c>
      <c r="E3201">
        <v>6.5192445012795499</v>
      </c>
    </row>
    <row r="3202" spans="1:5">
      <c r="A3202" s="7">
        <v>44131</v>
      </c>
      <c r="B3202">
        <f>INDEX('[4]Fed Funds rate'!B:B,MATCH('Figure 3.F.1.Panel 2'!A3202,'[4]Fed Funds rate'!A:A,0))</f>
        <v>0.09</v>
      </c>
      <c r="C3202">
        <v>-891.39</v>
      </c>
      <c r="D3202">
        <f>INDEX([4]Treasury!B:B,MATCH('Figure 3.F.1.Panel 2'!A3202,[4]Treasury!A:A,0))</f>
        <v>0.79</v>
      </c>
      <c r="E3202">
        <v>6.7547584576904001</v>
      </c>
    </row>
    <row r="3203" spans="1:5">
      <c r="A3203" s="7">
        <v>44132</v>
      </c>
      <c r="B3203">
        <f>INDEX('[4]Fed Funds rate'!B:B,MATCH('Figure 3.F.1.Panel 2'!A3203,'[4]Fed Funds rate'!A:A,0))</f>
        <v>0.09</v>
      </c>
      <c r="C3203">
        <v>-888.13</v>
      </c>
      <c r="D3203">
        <f>INDEX([4]Treasury!B:B,MATCH('Figure 3.F.1.Panel 2'!A3203,[4]Treasury!A:A,0))</f>
        <v>0.79</v>
      </c>
      <c r="E3203">
        <v>6.3700229103337698</v>
      </c>
    </row>
    <row r="3204" spans="1:5">
      <c r="A3204" s="7">
        <v>44133</v>
      </c>
      <c r="B3204">
        <f>INDEX('[4]Fed Funds rate'!B:B,MATCH('Figure 3.F.1.Panel 2'!A3204,'[4]Fed Funds rate'!A:A,0))</f>
        <v>0.09</v>
      </c>
      <c r="C3204">
        <v>-886</v>
      </c>
      <c r="D3204">
        <f>INDEX([4]Treasury!B:B,MATCH('Figure 3.F.1.Panel 2'!A3204,[4]Treasury!A:A,0))</f>
        <v>0.85</v>
      </c>
      <c r="E3204">
        <v>6.11156130505025</v>
      </c>
    </row>
    <row r="3205" spans="1:5">
      <c r="A3205" s="7">
        <v>44134</v>
      </c>
      <c r="B3205">
        <f>INDEX('[4]Fed Funds rate'!B:B,MATCH('Figure 3.F.1.Panel 2'!A3205,'[4]Fed Funds rate'!A:A,0))</f>
        <v>0.09</v>
      </c>
      <c r="C3205">
        <v>-884.07</v>
      </c>
      <c r="D3205">
        <f>INDEX([4]Treasury!B:B,MATCH('Figure 3.F.1.Panel 2'!A3205,[4]Treasury!A:A,0))</f>
        <v>0.88</v>
      </c>
      <c r="E3205">
        <v>5.8751473500552702</v>
      </c>
    </row>
    <row r="3206" spans="1:5">
      <c r="A3206" s="7">
        <v>44137</v>
      </c>
      <c r="B3206">
        <f>INDEX('[4]Fed Funds rate'!B:B,MATCH('Figure 3.F.1.Panel 2'!A3206,'[4]Fed Funds rate'!A:A,0))</f>
        <v>0.09</v>
      </c>
      <c r="C3206">
        <v>-884.41</v>
      </c>
      <c r="D3206">
        <f>INDEX([4]Treasury!B:B,MATCH('Figure 3.F.1.Panel 2'!A3206,[4]Treasury!A:A,0))</f>
        <v>0.87</v>
      </c>
      <c r="E3206">
        <v>5.8952554540970796</v>
      </c>
    </row>
    <row r="3207" spans="1:5">
      <c r="A3207" s="7">
        <v>44138</v>
      </c>
      <c r="B3207">
        <f>INDEX('[4]Fed Funds rate'!B:B,MATCH('Figure 3.F.1.Panel 2'!A3207,'[4]Fed Funds rate'!A:A,0))</f>
        <v>0.09</v>
      </c>
      <c r="C3207">
        <v>-888.24</v>
      </c>
      <c r="D3207">
        <f>INDEX([4]Treasury!B:B,MATCH('Figure 3.F.1.Panel 2'!A3207,[4]Treasury!A:A,0))</f>
        <v>0.9</v>
      </c>
      <c r="E3207">
        <v>6.3090349315659697</v>
      </c>
    </row>
    <row r="3208" spans="1:5">
      <c r="A3208" s="7">
        <v>44139</v>
      </c>
      <c r="B3208">
        <f>INDEX('[4]Fed Funds rate'!B:B,MATCH('Figure 3.F.1.Panel 2'!A3208,'[4]Fed Funds rate'!A:A,0))</f>
        <v>0.09</v>
      </c>
      <c r="C3208">
        <v>-897.3</v>
      </c>
      <c r="D3208">
        <f>INDEX([4]Treasury!B:B,MATCH('Figure 3.F.1.Panel 2'!A3208,[4]Treasury!A:A,0))</f>
        <v>0.78</v>
      </c>
      <c r="E3208">
        <v>7.3055204922942503</v>
      </c>
    </row>
    <row r="3209" spans="1:5">
      <c r="A3209" s="7">
        <v>44140</v>
      </c>
      <c r="B3209">
        <f>INDEX('[4]Fed Funds rate'!B:B,MATCH('Figure 3.F.1.Panel 2'!A3209,'[4]Fed Funds rate'!A:A,0))</f>
        <v>0.09</v>
      </c>
      <c r="C3209">
        <v>-905.84</v>
      </c>
      <c r="D3209">
        <f>INDEX([4]Treasury!B:B,MATCH('Figure 3.F.1.Panel 2'!A3209,[4]Treasury!A:A,0))</f>
        <v>0.79</v>
      </c>
      <c r="E3209">
        <v>8.2344222669029197</v>
      </c>
    </row>
    <row r="3210" spans="1:5">
      <c r="A3210" s="7">
        <v>44141</v>
      </c>
      <c r="B3210">
        <f>INDEX('[4]Fed Funds rate'!B:B,MATCH('Figure 3.F.1.Panel 2'!A3210,'[4]Fed Funds rate'!A:A,0))</f>
        <v>0.09</v>
      </c>
      <c r="C3210">
        <v>-903.6</v>
      </c>
      <c r="D3210">
        <f>INDEX([4]Treasury!B:B,MATCH('Figure 3.F.1.Panel 2'!A3210,[4]Treasury!A:A,0))</f>
        <v>0.83</v>
      </c>
      <c r="E3210">
        <v>7.9684903291093798</v>
      </c>
    </row>
    <row r="3211" spans="1:5">
      <c r="A3211" s="7">
        <v>44144</v>
      </c>
      <c r="B3211">
        <f>INDEX('[4]Fed Funds rate'!B:B,MATCH('Figure 3.F.1.Panel 2'!A3211,'[4]Fed Funds rate'!A:A,0))</f>
        <v>0.09</v>
      </c>
      <c r="C3211">
        <v>-909.8</v>
      </c>
      <c r="D3211">
        <f>INDEX([4]Treasury!B:B,MATCH('Figure 3.F.1.Panel 2'!A3211,[4]Treasury!A:A,0))</f>
        <v>0.96</v>
      </c>
      <c r="E3211">
        <v>8.6339503851482906</v>
      </c>
    </row>
    <row r="3212" spans="1:5">
      <c r="A3212" s="7">
        <v>44145</v>
      </c>
      <c r="B3212">
        <f>INDEX('[4]Fed Funds rate'!B:B,MATCH('Figure 3.F.1.Panel 2'!A3212,'[4]Fed Funds rate'!A:A,0))</f>
        <v>0.09</v>
      </c>
      <c r="C3212">
        <v>-907.98</v>
      </c>
      <c r="D3212">
        <f>INDEX([4]Treasury!B:B,MATCH('Figure 3.F.1.Panel 2'!A3212,[4]Treasury!A:A,0))</f>
        <v>0.98</v>
      </c>
      <c r="E3212">
        <v>8.4153654639872002</v>
      </c>
    </row>
    <row r="3213" spans="1:5">
      <c r="A3213" s="7">
        <v>44147</v>
      </c>
      <c r="B3213">
        <f>INDEX('[4]Fed Funds rate'!B:B,MATCH('Figure 3.F.1.Panel 2'!A3213,'[4]Fed Funds rate'!A:A,0))</f>
        <v>0.09</v>
      </c>
      <c r="C3213">
        <v>-912.62</v>
      </c>
      <c r="D3213">
        <f>INDEX([4]Treasury!B:B,MATCH('Figure 3.F.1.Panel 2'!A3213,[4]Treasury!A:A,0))</f>
        <v>0.88</v>
      </c>
      <c r="E3213">
        <v>8.9067484343480601</v>
      </c>
    </row>
    <row r="3214" spans="1:5">
      <c r="A3214" s="7">
        <v>44148</v>
      </c>
      <c r="B3214">
        <f>INDEX('[4]Fed Funds rate'!B:B,MATCH('Figure 3.F.1.Panel 2'!A3214,'[4]Fed Funds rate'!A:A,0))</f>
        <v>0.09</v>
      </c>
      <c r="C3214">
        <v>-913.3</v>
      </c>
      <c r="D3214">
        <f>INDEX([4]Treasury!B:B,MATCH('Figure 3.F.1.Panel 2'!A3214,[4]Treasury!A:A,0))</f>
        <v>0.89</v>
      </c>
      <c r="E3214">
        <v>8.9628916320551699</v>
      </c>
    </row>
    <row r="3215" spans="1:5">
      <c r="A3215" s="7">
        <v>44151</v>
      </c>
      <c r="B3215">
        <f>INDEX('[4]Fed Funds rate'!B:B,MATCH('Figure 3.F.1.Panel 2'!A3215,'[4]Fed Funds rate'!A:A,0))</f>
        <v>0.09</v>
      </c>
      <c r="C3215">
        <v>-914.55</v>
      </c>
      <c r="D3215">
        <f>INDEX([4]Treasury!B:B,MATCH('Figure 3.F.1.Panel 2'!A3215,[4]Treasury!A:A,0))</f>
        <v>0.91</v>
      </c>
      <c r="E3215">
        <v>9.0813249546832804</v>
      </c>
    </row>
    <row r="3216" spans="1:5">
      <c r="A3216" s="7">
        <v>44152</v>
      </c>
      <c r="B3216">
        <f>INDEX('[4]Fed Funds rate'!B:B,MATCH('Figure 3.F.1.Panel 2'!A3216,'[4]Fed Funds rate'!A:A,0))</f>
        <v>0.09</v>
      </c>
      <c r="C3216">
        <v>-913.23</v>
      </c>
      <c r="D3216">
        <f>INDEX([4]Treasury!B:B,MATCH('Figure 3.F.1.Panel 2'!A3216,[4]Treasury!A:A,0))</f>
        <v>0.87</v>
      </c>
      <c r="E3216">
        <v>8.9185484011551299</v>
      </c>
    </row>
    <row r="3217" spans="1:5">
      <c r="A3217" s="7">
        <v>44153</v>
      </c>
      <c r="B3217">
        <f>INDEX('[4]Fed Funds rate'!B:B,MATCH('Figure 3.F.1.Panel 2'!A3217,'[4]Fed Funds rate'!A:A,0))</f>
        <v>0.09</v>
      </c>
      <c r="C3217">
        <v>-914.4</v>
      </c>
      <c r="D3217">
        <f>INDEX([4]Treasury!B:B,MATCH('Figure 3.F.1.Panel 2'!A3217,[4]Treasury!A:A,0))</f>
        <v>0.88</v>
      </c>
      <c r="E3217">
        <v>9.0282444676448605</v>
      </c>
    </row>
    <row r="3218" spans="1:5">
      <c r="A3218" s="7">
        <v>44154</v>
      </c>
      <c r="B3218">
        <f>INDEX('[4]Fed Funds rate'!B:B,MATCH('Figure 3.F.1.Panel 2'!A3218,'[4]Fed Funds rate'!A:A,0))</f>
        <v>0.08</v>
      </c>
      <c r="C3218">
        <v>-915.41</v>
      </c>
      <c r="D3218">
        <f>INDEX([4]Treasury!B:B,MATCH('Figure 3.F.1.Panel 2'!A3218,[4]Treasury!A:A,0))</f>
        <v>0.86</v>
      </c>
      <c r="E3218">
        <v>9.1203002300038598</v>
      </c>
    </row>
    <row r="3219" spans="1:5">
      <c r="A3219" s="7">
        <v>44155</v>
      </c>
      <c r="B3219">
        <f>INDEX('[4]Fed Funds rate'!B:B,MATCH('Figure 3.F.1.Panel 2'!A3219,'[4]Fed Funds rate'!A:A,0))</f>
        <v>0.08</v>
      </c>
      <c r="C3219">
        <v>-917.08</v>
      </c>
      <c r="D3219">
        <f>INDEX([4]Treasury!B:B,MATCH('Figure 3.F.1.Panel 2'!A3219,[4]Treasury!A:A,0))</f>
        <v>0.83</v>
      </c>
      <c r="E3219">
        <v>9.2842281107898508</v>
      </c>
    </row>
    <row r="3220" spans="1:5">
      <c r="A3220" s="7">
        <v>44158</v>
      </c>
      <c r="B3220">
        <f>INDEX('[4]Fed Funds rate'!B:B,MATCH('Figure 3.F.1.Panel 2'!A3220,'[4]Fed Funds rate'!A:A,0))</f>
        <v>0.08</v>
      </c>
      <c r="C3220">
        <v>-916.2</v>
      </c>
      <c r="D3220">
        <f>INDEX([4]Treasury!B:B,MATCH('Figure 3.F.1.Panel 2'!A3220,[4]Treasury!A:A,0))</f>
        <v>0.86</v>
      </c>
      <c r="E3220">
        <v>9.1698878741337904</v>
      </c>
    </row>
    <row r="3221" spans="1:5">
      <c r="A3221" s="7">
        <v>44159</v>
      </c>
      <c r="B3221">
        <f>INDEX('[4]Fed Funds rate'!B:B,MATCH('Figure 3.F.1.Panel 2'!A3221,'[4]Fed Funds rate'!A:A,0))</f>
        <v>0.08</v>
      </c>
      <c r="C3221">
        <v>-916.71</v>
      </c>
      <c r="D3221">
        <f>INDEX([4]Treasury!B:B,MATCH('Figure 3.F.1.Panel 2'!A3221,[4]Treasury!A:A,0))</f>
        <v>0.88</v>
      </c>
      <c r="E3221">
        <v>9.2072000456834004</v>
      </c>
    </row>
    <row r="3222" spans="1:5">
      <c r="A3222" s="7">
        <v>44160</v>
      </c>
      <c r="B3222">
        <f>INDEX('[4]Fed Funds rate'!B:B,MATCH('Figure 3.F.1.Panel 2'!A3222,'[4]Fed Funds rate'!A:A,0))</f>
        <v>0.08</v>
      </c>
      <c r="C3222">
        <v>-917.01</v>
      </c>
      <c r="D3222">
        <f>INDEX([4]Treasury!B:B,MATCH('Figure 3.F.1.Panel 2'!A3222,[4]Treasury!A:A,0))</f>
        <v>0.88</v>
      </c>
      <c r="E3222">
        <v>9.2215837667461003</v>
      </c>
    </row>
    <row r="3223" spans="1:5">
      <c r="A3223" s="7">
        <v>44162</v>
      </c>
      <c r="B3223">
        <f>INDEX('[4]Fed Funds rate'!B:B,MATCH('Figure 3.F.1.Panel 2'!A3223,'[4]Fed Funds rate'!A:A,0))</f>
        <v>0.08</v>
      </c>
      <c r="C3223">
        <v>-918.18</v>
      </c>
      <c r="D3223">
        <f>INDEX([4]Treasury!B:B,MATCH('Figure 3.F.1.Panel 2'!A3223,[4]Treasury!A:A,0))</f>
        <v>0.84</v>
      </c>
      <c r="E3223">
        <v>9.3307547586280108</v>
      </c>
    </row>
    <row r="3224" spans="1:5">
      <c r="A3224" s="7">
        <v>44165</v>
      </c>
      <c r="B3224">
        <f>INDEX('[4]Fed Funds rate'!B:B,MATCH('Figure 3.F.1.Panel 2'!A3224,'[4]Fed Funds rate'!A:A,0))</f>
        <v>0.09</v>
      </c>
      <c r="C3224">
        <v>-917.22</v>
      </c>
      <c r="D3224">
        <f>INDEX([4]Treasury!B:B,MATCH('Figure 3.F.1.Panel 2'!A3224,[4]Treasury!A:A,0))</f>
        <v>0.84</v>
      </c>
      <c r="E3224">
        <v>9.2078095320633704</v>
      </c>
    </row>
    <row r="3225" spans="1:5">
      <c r="A3225" s="7">
        <v>44166</v>
      </c>
      <c r="B3225">
        <f>INDEX('[4]Fed Funds rate'!B:B,MATCH('Figure 3.F.1.Panel 2'!A3225,'[4]Fed Funds rate'!A:A,0))</f>
        <v>0.09</v>
      </c>
      <c r="C3225">
        <v>-918.04</v>
      </c>
      <c r="D3225">
        <f>INDEX([4]Treasury!B:B,MATCH('Figure 3.F.1.Panel 2'!A3225,[4]Treasury!A:A,0))</f>
        <v>0.92</v>
      </c>
      <c r="E3225">
        <v>9.2788346968631004</v>
      </c>
    </row>
    <row r="3226" spans="1:5">
      <c r="A3226" s="7">
        <v>44167</v>
      </c>
      <c r="B3226">
        <f>INDEX('[4]Fed Funds rate'!B:B,MATCH('Figure 3.F.1.Panel 2'!A3226,'[4]Fed Funds rate'!A:A,0))</f>
        <v>0.09</v>
      </c>
      <c r="C3226">
        <v>-918.39</v>
      </c>
      <c r="D3226">
        <f>INDEX([4]Treasury!B:B,MATCH('Figure 3.F.1.Panel 2'!A3226,[4]Treasury!A:A,0))</f>
        <v>0.95</v>
      </c>
      <c r="E3226">
        <v>9.2986170453199204</v>
      </c>
    </row>
    <row r="3227" spans="1:5">
      <c r="A3227" s="7">
        <v>44168</v>
      </c>
      <c r="B3227">
        <f>INDEX('[4]Fed Funds rate'!B:B,MATCH('Figure 3.F.1.Panel 2'!A3227,'[4]Fed Funds rate'!A:A,0))</f>
        <v>0.09</v>
      </c>
      <c r="C3227">
        <v>-921.53</v>
      </c>
      <c r="D3227">
        <f>INDEX([4]Treasury!B:B,MATCH('Figure 3.F.1.Panel 2'!A3227,[4]Treasury!A:A,0))</f>
        <v>0.92</v>
      </c>
      <c r="E3227">
        <v>9.6216018678737694</v>
      </c>
    </row>
    <row r="3228" spans="1:5">
      <c r="A3228" s="7">
        <v>44169</v>
      </c>
      <c r="B3228">
        <f>INDEX('[4]Fed Funds rate'!B:B,MATCH('Figure 3.F.1.Panel 2'!A3228,'[4]Fed Funds rate'!A:A,0))</f>
        <v>0.09</v>
      </c>
      <c r="C3228">
        <v>-922.59</v>
      </c>
      <c r="D3228">
        <f>INDEX([4]Treasury!B:B,MATCH('Figure 3.F.1.Panel 2'!A3228,[4]Treasury!A:A,0))</f>
        <v>0.97</v>
      </c>
      <c r="E3228">
        <v>9.7182275540787906</v>
      </c>
    </row>
    <row r="3229" spans="1:5">
      <c r="A3229" s="7">
        <v>44172</v>
      </c>
      <c r="B3229">
        <f>INDEX('[4]Fed Funds rate'!B:B,MATCH('Figure 3.F.1.Panel 2'!A3229,'[4]Fed Funds rate'!A:A,0))</f>
        <v>0.09</v>
      </c>
      <c r="C3229">
        <v>-922.29</v>
      </c>
      <c r="D3229">
        <f>INDEX([4]Treasury!B:B,MATCH('Figure 3.F.1.Panel 2'!A3229,[4]Treasury!A:A,0))</f>
        <v>0.94</v>
      </c>
      <c r="E3229">
        <v>9.6673711946228806</v>
      </c>
    </row>
    <row r="3230" spans="1:5">
      <c r="A3230" s="7">
        <v>44173</v>
      </c>
      <c r="B3230">
        <f>INDEX('[4]Fed Funds rate'!B:B,MATCH('Figure 3.F.1.Panel 2'!A3230,'[4]Fed Funds rate'!A:A,0))</f>
        <v>0.09</v>
      </c>
      <c r="C3230">
        <v>-921.64</v>
      </c>
      <c r="D3230">
        <f>INDEX([4]Treasury!B:B,MATCH('Figure 3.F.1.Panel 2'!A3230,[4]Treasury!A:A,0))</f>
        <v>0.92</v>
      </c>
      <c r="E3230">
        <v>9.5785360694430803</v>
      </c>
    </row>
    <row r="3231" spans="1:5">
      <c r="A3231" s="7">
        <v>44174</v>
      </c>
      <c r="B3231">
        <f>INDEX('[4]Fed Funds rate'!B:B,MATCH('Figure 3.F.1.Panel 2'!A3231,'[4]Fed Funds rate'!A:A,0))</f>
        <v>0.09</v>
      </c>
      <c r="C3231">
        <v>-921.09</v>
      </c>
      <c r="D3231">
        <f>INDEX([4]Treasury!B:B,MATCH('Figure 3.F.1.Panel 2'!A3231,[4]Treasury!A:A,0))</f>
        <v>0.95</v>
      </c>
      <c r="E3231">
        <v>9.5005088837993892</v>
      </c>
    </row>
    <row r="3232" spans="1:5">
      <c r="A3232" s="7">
        <v>44175</v>
      </c>
      <c r="B3232">
        <f>INDEX('[4]Fed Funds rate'!B:B,MATCH('Figure 3.F.1.Panel 2'!A3232,'[4]Fed Funds rate'!A:A,0))</f>
        <v>0.09</v>
      </c>
      <c r="C3232">
        <v>-922.53</v>
      </c>
      <c r="D3232">
        <f>INDEX([4]Treasury!B:B,MATCH('Figure 3.F.1.Panel 2'!A3232,[4]Treasury!A:A,0))</f>
        <v>0.92</v>
      </c>
      <c r="E3232">
        <v>9.63839056390872</v>
      </c>
    </row>
    <row r="3233" spans="1:5">
      <c r="A3233" s="7">
        <v>44176</v>
      </c>
      <c r="B3233">
        <f>INDEX('[4]Fed Funds rate'!B:B,MATCH('Figure 3.F.1.Panel 2'!A3233,'[4]Fed Funds rate'!A:A,0))</f>
        <v>0.09</v>
      </c>
      <c r="C3233">
        <v>-924.16</v>
      </c>
      <c r="D3233">
        <f>INDEX([4]Treasury!B:B,MATCH('Figure 3.F.1.Panel 2'!A3233,[4]Treasury!A:A,0))</f>
        <v>0.9</v>
      </c>
      <c r="E3233">
        <v>9.7965903057913604</v>
      </c>
    </row>
    <row r="3234" spans="1:5">
      <c r="A3234" s="7">
        <v>44179</v>
      </c>
      <c r="B3234">
        <f>INDEX('[4]Fed Funds rate'!B:B,MATCH('Figure 3.F.1.Panel 2'!A3234,'[4]Fed Funds rate'!A:A,0))</f>
        <v>0.09</v>
      </c>
      <c r="C3234">
        <v>-925.15</v>
      </c>
      <c r="D3234">
        <f>INDEX([4]Treasury!B:B,MATCH('Figure 3.F.1.Panel 2'!A3234,[4]Treasury!A:A,0))</f>
        <v>0.9</v>
      </c>
      <c r="E3234">
        <v>9.8853252926227206</v>
      </c>
    </row>
    <row r="3235" spans="1:5">
      <c r="A3235" s="7">
        <v>44180</v>
      </c>
      <c r="B3235">
        <f>INDEX('[4]Fed Funds rate'!B:B,MATCH('Figure 3.F.1.Panel 2'!A3235,'[4]Fed Funds rate'!A:A,0))</f>
        <v>0.09</v>
      </c>
      <c r="C3235">
        <v>-926.48</v>
      </c>
      <c r="D3235">
        <f>INDEX([4]Treasury!B:B,MATCH('Figure 3.F.1.Panel 2'!A3235,[4]Treasury!A:A,0))</f>
        <v>0.92</v>
      </c>
      <c r="E3235">
        <v>10.010650929340301</v>
      </c>
    </row>
    <row r="3236" spans="1:5">
      <c r="A3236" s="7">
        <v>44181</v>
      </c>
      <c r="B3236">
        <f>INDEX('[4]Fed Funds rate'!B:B,MATCH('Figure 3.F.1.Panel 2'!A3236,'[4]Fed Funds rate'!A:A,0))</f>
        <v>0.09</v>
      </c>
      <c r="C3236">
        <v>-927.97</v>
      </c>
      <c r="D3236">
        <f>INDEX([4]Treasury!B:B,MATCH('Figure 3.F.1.Panel 2'!A3236,[4]Treasury!A:A,0))</f>
        <v>0.92</v>
      </c>
      <c r="E3236">
        <v>10.1530142961827</v>
      </c>
    </row>
    <row r="3237" spans="1:5">
      <c r="A3237" s="7">
        <v>44182</v>
      </c>
      <c r="B3237">
        <f>INDEX('[4]Fed Funds rate'!B:B,MATCH('Figure 3.F.1.Panel 2'!A3237,'[4]Fed Funds rate'!A:A,0))</f>
        <v>0.09</v>
      </c>
      <c r="C3237">
        <v>-930.08</v>
      </c>
      <c r="D3237">
        <f>INDEX([4]Treasury!B:B,MATCH('Figure 3.F.1.Panel 2'!A3237,[4]Treasury!A:A,0))</f>
        <v>0.94</v>
      </c>
      <c r="E3237">
        <v>10.361803394731799</v>
      </c>
    </row>
    <row r="3238" spans="1:5">
      <c r="A3238" s="7">
        <v>44183</v>
      </c>
      <c r="B3238">
        <f>INDEX('[4]Fed Funds rate'!B:B,MATCH('Figure 3.F.1.Panel 2'!A3238,'[4]Fed Funds rate'!A:A,0))</f>
        <v>0.09</v>
      </c>
      <c r="C3238">
        <v>-930.5</v>
      </c>
      <c r="D3238">
        <f>INDEX([4]Treasury!B:B,MATCH('Figure 3.F.1.Panel 2'!A3238,[4]Treasury!A:A,0))</f>
        <v>0.95</v>
      </c>
      <c r="E3238">
        <v>10.3886201623743</v>
      </c>
    </row>
    <row r="3239" spans="1:5">
      <c r="A3239" s="7">
        <v>44186</v>
      </c>
      <c r="B3239">
        <f>INDEX('[4]Fed Funds rate'!B:B,MATCH('Figure 3.F.1.Panel 2'!A3239,'[4]Fed Funds rate'!A:A,0))</f>
        <v>0.09</v>
      </c>
      <c r="C3239">
        <v>-928.78</v>
      </c>
      <c r="D3239">
        <f>INDEX([4]Treasury!B:B,MATCH('Figure 3.F.1.Panel 2'!A3239,[4]Treasury!A:A,0))</f>
        <v>0.95</v>
      </c>
      <c r="E3239">
        <v>10.185272191108901</v>
      </c>
    </row>
    <row r="3240" spans="1:5">
      <c r="A3240" s="7">
        <v>44187</v>
      </c>
      <c r="B3240">
        <f>INDEX('[4]Fed Funds rate'!B:B,MATCH('Figure 3.F.1.Panel 2'!A3240,'[4]Fed Funds rate'!A:A,0))</f>
        <v>0.09</v>
      </c>
      <c r="C3240">
        <v>-929.53</v>
      </c>
      <c r="D3240">
        <f>INDEX([4]Treasury!B:B,MATCH('Figure 3.F.1.Panel 2'!A3240,[4]Treasury!A:A,0))</f>
        <v>0.93</v>
      </c>
      <c r="E3240">
        <v>10.2476610182917</v>
      </c>
    </row>
    <row r="3241" spans="1:5">
      <c r="A3241" s="7">
        <v>44188</v>
      </c>
      <c r="B3241">
        <f>INDEX('[4]Fed Funds rate'!B:B,MATCH('Figure 3.F.1.Panel 2'!A3241,'[4]Fed Funds rate'!A:A,0))</f>
        <v>0.09</v>
      </c>
      <c r="C3241">
        <v>-930.02</v>
      </c>
      <c r="D3241">
        <f>INDEX([4]Treasury!B:B,MATCH('Figure 3.F.1.Panel 2'!A3241,[4]Treasury!A:A,0))</f>
        <v>0.96</v>
      </c>
      <c r="E3241">
        <v>10.2820326443435</v>
      </c>
    </row>
    <row r="3242" spans="1:5">
      <c r="A3242" s="7">
        <v>44189</v>
      </c>
      <c r="B3242">
        <f>INDEX('[4]Fed Funds rate'!B:B,MATCH('Figure 3.F.1.Panel 2'!A3242,'[4]Fed Funds rate'!A:A,0))</f>
        <v>0.09</v>
      </c>
      <c r="C3242">
        <v>-930.61</v>
      </c>
      <c r="D3242">
        <f>INDEX([4]Treasury!B:B,MATCH('Figure 3.F.1.Panel 2'!A3242,[4]Treasury!A:A,0))</f>
        <v>0.94</v>
      </c>
      <c r="E3242">
        <v>10.3271231099961</v>
      </c>
    </row>
    <row r="3243" spans="1:5">
      <c r="A3243" s="7">
        <v>44193</v>
      </c>
      <c r="B3243">
        <f>INDEX('[4]Fed Funds rate'!B:B,MATCH('Figure 3.F.1.Panel 2'!A3243,'[4]Fed Funds rate'!A:A,0))</f>
        <v>0.09</v>
      </c>
      <c r="C3243">
        <v>-930.75</v>
      </c>
      <c r="D3243">
        <f>INDEX([4]Treasury!B:B,MATCH('Figure 3.F.1.Panel 2'!A3243,[4]Treasury!A:A,0))</f>
        <v>0.94</v>
      </c>
      <c r="E3243">
        <v>10.323837339470399</v>
      </c>
    </row>
    <row r="3244" spans="1:5">
      <c r="A3244" s="7">
        <v>44194</v>
      </c>
      <c r="B3244">
        <f>INDEX('[4]Fed Funds rate'!B:B,MATCH('Figure 3.F.1.Panel 2'!A3244,'[4]Fed Funds rate'!A:A,0))</f>
        <v>0.09</v>
      </c>
      <c r="C3244">
        <v>-931.81</v>
      </c>
      <c r="D3244">
        <f>INDEX([4]Treasury!B:B,MATCH('Figure 3.F.1.Panel 2'!A3244,[4]Treasury!A:A,0))</f>
        <v>0.94</v>
      </c>
      <c r="E3244">
        <v>10.4193310337743</v>
      </c>
    </row>
    <row r="3245" spans="1:5">
      <c r="A3245" s="7">
        <v>44195</v>
      </c>
      <c r="B3245">
        <f>INDEX('[4]Fed Funds rate'!B:B,MATCH('Figure 3.F.1.Panel 2'!A3245,'[4]Fed Funds rate'!A:A,0))</f>
        <v>0.09</v>
      </c>
      <c r="C3245">
        <v>-932.75</v>
      </c>
      <c r="D3245">
        <f>INDEX([4]Treasury!B:B,MATCH('Figure 3.F.1.Panel 2'!A3245,[4]Treasury!A:A,0))</f>
        <v>0.93</v>
      </c>
      <c r="E3245">
        <v>10.5018313449511</v>
      </c>
    </row>
    <row r="3246" spans="1:5">
      <c r="A3246" s="7">
        <v>44196</v>
      </c>
      <c r="B3246">
        <f>INDEX('[4]Fed Funds rate'!B:B,MATCH('Figure 3.F.1.Panel 2'!A3246,'[4]Fed Funds rate'!A:A,0))</f>
        <v>0.09</v>
      </c>
      <c r="C3246">
        <v>-933.68</v>
      </c>
      <c r="D3246">
        <f>INDEX([4]Treasury!B:B,MATCH('Figure 3.F.1.Panel 2'!A3246,[4]Treasury!A:A,0))</f>
        <v>0.93</v>
      </c>
      <c r="E3246">
        <v>10.5831594497369</v>
      </c>
    </row>
    <row r="3247" spans="1:5">
      <c r="A3247" s="7">
        <v>44200</v>
      </c>
      <c r="B3247">
        <f>INDEX('[4]Fed Funds rate'!B:B,MATCH('Figure 3.F.1.Panel 2'!A3247,'[4]Fed Funds rate'!A:A,0))</f>
        <v>0.09</v>
      </c>
      <c r="C3247">
        <v>-933.83</v>
      </c>
      <c r="D3247">
        <f>INDEX([4]Treasury!B:B,MATCH('Figure 3.F.1.Panel 2'!A3247,[4]Treasury!A:A,0))</f>
        <v>0.93</v>
      </c>
      <c r="E3247">
        <v>10.580896603991601</v>
      </c>
    </row>
    <row r="3248" spans="1:5">
      <c r="A3248" s="7">
        <v>44201</v>
      </c>
      <c r="B3248">
        <f>INDEX('[4]Fed Funds rate'!B:B,MATCH('Figure 3.F.1.Panel 2'!A3248,'[4]Fed Funds rate'!A:A,0))</f>
        <v>0.09</v>
      </c>
      <c r="C3248">
        <v>-931.4</v>
      </c>
      <c r="D3248">
        <f>INDEX([4]Treasury!B:B,MATCH('Figure 3.F.1.Panel 2'!A3248,[4]Treasury!A:A,0))</f>
        <v>0.96</v>
      </c>
      <c r="E3248">
        <v>10.302012138725599</v>
      </c>
    </row>
    <row r="3249" spans="1:5">
      <c r="A3249" s="7">
        <v>44202</v>
      </c>
      <c r="B3249">
        <f>INDEX('[4]Fed Funds rate'!B:B,MATCH('Figure 3.F.1.Panel 2'!A3249,'[4]Fed Funds rate'!A:A,0))</f>
        <v>0.09</v>
      </c>
      <c r="C3249">
        <v>-926.65</v>
      </c>
      <c r="D3249">
        <f>INDEX([4]Treasury!B:B,MATCH('Figure 3.F.1.Panel 2'!A3249,[4]Treasury!A:A,0))</f>
        <v>1.04</v>
      </c>
      <c r="E3249">
        <v>9.7723960471745297</v>
      </c>
    </row>
    <row r="3250" spans="1:5">
      <c r="A3250" s="7">
        <v>44203</v>
      </c>
      <c r="B3250">
        <f>INDEX('[4]Fed Funds rate'!B:B,MATCH('Figure 3.F.1.Panel 2'!A3250,'[4]Fed Funds rate'!A:A,0))</f>
        <v>0.09</v>
      </c>
      <c r="C3250">
        <v>-924.73</v>
      </c>
      <c r="D3250">
        <f>INDEX([4]Treasury!B:B,MATCH('Figure 3.F.1.Panel 2'!A3250,[4]Treasury!A:A,0))</f>
        <v>1.08</v>
      </c>
      <c r="E3250">
        <v>9.5466572399906209</v>
      </c>
    </row>
    <row r="3251" spans="1:5">
      <c r="A3251" s="7">
        <v>44204</v>
      </c>
      <c r="B3251">
        <f>INDEX('[4]Fed Funds rate'!B:B,MATCH('Figure 3.F.1.Panel 2'!A3251,'[4]Fed Funds rate'!A:A,0))</f>
        <v>0.09</v>
      </c>
      <c r="C3251">
        <v>-924.98</v>
      </c>
      <c r="D3251">
        <f>INDEX([4]Treasury!B:B,MATCH('Figure 3.F.1.Panel 2'!A3251,[4]Treasury!A:A,0))</f>
        <v>1.1299999999999999</v>
      </c>
      <c r="E3251">
        <v>9.5553629969429004</v>
      </c>
    </row>
    <row r="3252" spans="1:5">
      <c r="A3252" s="7">
        <v>44207</v>
      </c>
      <c r="B3252">
        <f>INDEX('[4]Fed Funds rate'!B:B,MATCH('Figure 3.F.1.Panel 2'!A3252,'[4]Fed Funds rate'!A:A,0))</f>
        <v>0.09</v>
      </c>
      <c r="C3252">
        <v>-921.9</v>
      </c>
      <c r="D3252">
        <f>INDEX([4]Treasury!B:B,MATCH('Figure 3.F.1.Panel 2'!A3252,[4]Treasury!A:A,0))</f>
        <v>1.1499999999999999</v>
      </c>
      <c r="E3252">
        <v>9.2035020800157099</v>
      </c>
    </row>
    <row r="3253" spans="1:5">
      <c r="A3253" s="7">
        <v>44208</v>
      </c>
      <c r="B3253">
        <f>INDEX('[4]Fed Funds rate'!B:B,MATCH('Figure 3.F.1.Panel 2'!A3253,'[4]Fed Funds rate'!A:A,0))</f>
        <v>0.09</v>
      </c>
      <c r="C3253">
        <v>-916.72</v>
      </c>
      <c r="D3253">
        <f>INDEX([4]Treasury!B:B,MATCH('Figure 3.F.1.Panel 2'!A3253,[4]Treasury!A:A,0))</f>
        <v>1.1499999999999999</v>
      </c>
      <c r="E3253">
        <v>8.6217097550349902</v>
      </c>
    </row>
    <row r="3254" spans="1:5">
      <c r="A3254" s="7">
        <v>44209</v>
      </c>
      <c r="B3254">
        <f>INDEX('[4]Fed Funds rate'!B:B,MATCH('Figure 3.F.1.Panel 2'!A3254,'[4]Fed Funds rate'!A:A,0))</f>
        <v>0.09</v>
      </c>
      <c r="C3254">
        <v>-919.32</v>
      </c>
      <c r="D3254">
        <f>INDEX([4]Treasury!B:B,MATCH('Figure 3.F.1.Panel 2'!A3254,[4]Treasury!A:A,0))</f>
        <v>1.1000000000000001</v>
      </c>
      <c r="E3254">
        <v>8.8866037933099697</v>
      </c>
    </row>
    <row r="3255" spans="1:5">
      <c r="A3255" s="7">
        <v>44210</v>
      </c>
      <c r="B3255">
        <f>INDEX('[4]Fed Funds rate'!B:B,MATCH('Figure 3.F.1.Panel 2'!A3255,'[4]Fed Funds rate'!A:A,0))</f>
        <v>0.09</v>
      </c>
      <c r="C3255">
        <v>-919.95</v>
      </c>
      <c r="D3255">
        <f>INDEX([4]Treasury!B:B,MATCH('Figure 3.F.1.Panel 2'!A3255,[4]Treasury!A:A,0))</f>
        <v>1.1499999999999999</v>
      </c>
      <c r="E3255">
        <v>8.9367852282691693</v>
      </c>
    </row>
    <row r="3256" spans="1:5">
      <c r="A3256" s="7">
        <v>44211</v>
      </c>
      <c r="B3256">
        <f>INDEX('[4]Fed Funds rate'!B:B,MATCH('Figure 3.F.1.Panel 2'!A3256,'[4]Fed Funds rate'!A:A,0))</f>
        <v>0.09</v>
      </c>
      <c r="C3256">
        <v>-918.97</v>
      </c>
      <c r="D3256">
        <f>INDEX([4]Treasury!B:B,MATCH('Figure 3.F.1.Panel 2'!A3256,[4]Treasury!A:A,0))</f>
        <v>1.1100000000000001</v>
      </c>
      <c r="E3256">
        <v>8.8118772849552407</v>
      </c>
    </row>
    <row r="3257" spans="1:5">
      <c r="A3257" s="7">
        <v>44215</v>
      </c>
      <c r="B3257">
        <f>INDEX('[4]Fed Funds rate'!B:B,MATCH('Figure 3.F.1.Panel 2'!A3257,'[4]Fed Funds rate'!A:A,0))</f>
        <v>0.09</v>
      </c>
      <c r="C3257">
        <v>-919.42</v>
      </c>
      <c r="D3257">
        <f>INDEX([4]Treasury!B:B,MATCH('Figure 3.F.1.Panel 2'!A3257,[4]Treasury!A:A,0))</f>
        <v>1.1000000000000001</v>
      </c>
      <c r="E3257">
        <v>8.8425099051297504</v>
      </c>
    </row>
    <row r="3258" spans="1:5">
      <c r="A3258" s="7">
        <v>44216</v>
      </c>
      <c r="B3258">
        <f>INDEX('[4]Fed Funds rate'!B:B,MATCH('Figure 3.F.1.Panel 2'!A3258,'[4]Fed Funds rate'!A:A,0))</f>
        <v>0.09</v>
      </c>
      <c r="C3258">
        <v>-920.33</v>
      </c>
      <c r="D3258">
        <f>INDEX([4]Treasury!B:B,MATCH('Figure 3.F.1.Panel 2'!A3258,[4]Treasury!A:A,0))</f>
        <v>1.1000000000000001</v>
      </c>
      <c r="E3258">
        <v>8.9231135095969805</v>
      </c>
    </row>
    <row r="3259" spans="1:5">
      <c r="A3259" s="7">
        <v>44217</v>
      </c>
      <c r="B3259">
        <f>INDEX('[4]Fed Funds rate'!B:B,MATCH('Figure 3.F.1.Panel 2'!A3259,'[4]Fed Funds rate'!A:A,0))</f>
        <v>0.08</v>
      </c>
      <c r="C3259">
        <v>-921.28</v>
      </c>
      <c r="D3259">
        <f>INDEX([4]Treasury!B:B,MATCH('Figure 3.F.1.Panel 2'!A3259,[4]Treasury!A:A,0))</f>
        <v>1.1200000000000001</v>
      </c>
      <c r="E3259">
        <v>9.0079615977964504</v>
      </c>
    </row>
    <row r="3260" spans="1:5">
      <c r="A3260" s="7">
        <v>44218</v>
      </c>
      <c r="B3260">
        <f>INDEX('[4]Fed Funds rate'!B:B,MATCH('Figure 3.F.1.Panel 2'!A3260,'[4]Fed Funds rate'!A:A,0))</f>
        <v>0.08</v>
      </c>
      <c r="C3260">
        <v>-921.41</v>
      </c>
      <c r="D3260">
        <f>INDEX([4]Treasury!B:B,MATCH('Figure 3.F.1.Panel 2'!A3260,[4]Treasury!A:A,0))</f>
        <v>1.1000000000000001</v>
      </c>
      <c r="E3260">
        <v>9.0037492597944002</v>
      </c>
    </row>
    <row r="3261" spans="1:5">
      <c r="A3261" s="7">
        <v>44221</v>
      </c>
      <c r="B3261">
        <f>INDEX('[4]Fed Funds rate'!B:B,MATCH('Figure 3.F.1.Panel 2'!A3261,'[4]Fed Funds rate'!A:A,0))</f>
        <v>0.08</v>
      </c>
      <c r="C3261">
        <v>-922.77</v>
      </c>
      <c r="D3261">
        <f>INDEX([4]Treasury!B:B,MATCH('Figure 3.F.1.Panel 2'!A3261,[4]Treasury!A:A,0))</f>
        <v>1.05</v>
      </c>
      <c r="E3261">
        <v>9.1329185382620608</v>
      </c>
    </row>
    <row r="3262" spans="1:5">
      <c r="A3262" s="7">
        <v>44222</v>
      </c>
      <c r="B3262">
        <f>INDEX('[4]Fed Funds rate'!B:B,MATCH('Figure 3.F.1.Panel 2'!A3262,'[4]Fed Funds rate'!A:A,0))</f>
        <v>0.08</v>
      </c>
      <c r="C3262">
        <v>-923.48</v>
      </c>
      <c r="D3262">
        <f>INDEX([4]Treasury!B:B,MATCH('Figure 3.F.1.Panel 2'!A3262,[4]Treasury!A:A,0))</f>
        <v>1.05</v>
      </c>
      <c r="E3262">
        <v>9.1915097989833594</v>
      </c>
    </row>
    <row r="3263" spans="1:5">
      <c r="A3263" s="7">
        <v>44223</v>
      </c>
      <c r="B3263">
        <f>INDEX('[4]Fed Funds rate'!B:B,MATCH('Figure 3.F.1.Panel 2'!A3263,'[4]Fed Funds rate'!A:A,0))</f>
        <v>0.08</v>
      </c>
      <c r="C3263">
        <v>-922.19</v>
      </c>
      <c r="D3263">
        <f>INDEX([4]Treasury!B:B,MATCH('Figure 3.F.1.Panel 2'!A3263,[4]Treasury!A:A,0))</f>
        <v>1.04</v>
      </c>
      <c r="E3263">
        <v>9.0334021062561707</v>
      </c>
    </row>
    <row r="3264" spans="1:5">
      <c r="A3264" s="7">
        <v>44224</v>
      </c>
      <c r="B3264">
        <f>INDEX('[4]Fed Funds rate'!B:B,MATCH('Figure 3.F.1.Panel 2'!A3264,'[4]Fed Funds rate'!A:A,0))</f>
        <v>7.0000000000000007E-2</v>
      </c>
      <c r="C3264">
        <v>-922.67</v>
      </c>
      <c r="D3264">
        <f>INDEX([4]Treasury!B:B,MATCH('Figure 3.F.1.Panel 2'!A3264,[4]Treasury!A:A,0))</f>
        <v>1.07</v>
      </c>
      <c r="E3264">
        <v>9.0671179111853899</v>
      </c>
    </row>
    <row r="3265" spans="1:5">
      <c r="A3265" s="7">
        <v>44225</v>
      </c>
      <c r="B3265">
        <f>INDEX('[4]Fed Funds rate'!B:B,MATCH('Figure 3.F.1.Panel 2'!A3265,'[4]Fed Funds rate'!A:A,0))</f>
        <v>7.0000000000000007E-2</v>
      </c>
      <c r="C3265">
        <v>-922.35</v>
      </c>
      <c r="D3265">
        <f>INDEX([4]Treasury!B:B,MATCH('Figure 3.F.1.Panel 2'!A3265,[4]Treasury!A:A,0))</f>
        <v>1.1100000000000001</v>
      </c>
      <c r="E3265">
        <v>9.0141096433478598</v>
      </c>
    </row>
    <row r="3266" spans="1:5">
      <c r="A3266" s="7">
        <v>44228</v>
      </c>
      <c r="B3266">
        <f>INDEX('[4]Fed Funds rate'!B:B,MATCH('Figure 3.F.1.Panel 2'!A3266,'[4]Fed Funds rate'!A:A,0))</f>
        <v>0.08</v>
      </c>
      <c r="C3266">
        <v>-923.12</v>
      </c>
      <c r="D3266">
        <f>INDEX([4]Treasury!B:B,MATCH('Figure 3.F.1.Panel 2'!A3266,[4]Treasury!A:A,0))</f>
        <v>1.0900000000000001</v>
      </c>
      <c r="E3266">
        <v>9.0792372965405495</v>
      </c>
    </row>
    <row r="3267" spans="1:5">
      <c r="A3267" s="7">
        <v>44229</v>
      </c>
      <c r="B3267">
        <f>INDEX('[4]Fed Funds rate'!B:B,MATCH('Figure 3.F.1.Panel 2'!A3267,'[4]Fed Funds rate'!A:A,0))</f>
        <v>0.08</v>
      </c>
      <c r="C3267">
        <v>-924.02</v>
      </c>
      <c r="D3267">
        <f>INDEX([4]Treasury!B:B,MATCH('Figure 3.F.1.Panel 2'!A3267,[4]Treasury!A:A,0))</f>
        <v>1.1200000000000001</v>
      </c>
      <c r="E3267">
        <v>9.1583656894830394</v>
      </c>
    </row>
    <row r="3268" spans="1:5">
      <c r="A3268" s="7">
        <v>44230</v>
      </c>
      <c r="B3268">
        <f>INDEX('[4]Fed Funds rate'!B:B,MATCH('Figure 3.F.1.Panel 2'!A3268,'[4]Fed Funds rate'!A:A,0))</f>
        <v>0.08</v>
      </c>
      <c r="C3268">
        <v>-923.52</v>
      </c>
      <c r="D3268">
        <f>INDEX([4]Treasury!B:B,MATCH('Figure 3.F.1.Panel 2'!A3268,[4]Treasury!A:A,0))</f>
        <v>1.1499999999999999</v>
      </c>
      <c r="E3268">
        <v>9.0859204665886093</v>
      </c>
    </row>
    <row r="3269" spans="1:5">
      <c r="A3269" s="7">
        <v>44231</v>
      </c>
      <c r="B3269">
        <f>INDEX('[4]Fed Funds rate'!B:B,MATCH('Figure 3.F.1.Panel 2'!A3269,'[4]Fed Funds rate'!A:A,0))</f>
        <v>0.08</v>
      </c>
      <c r="C3269">
        <v>-924.47</v>
      </c>
      <c r="D3269">
        <f>INDEX([4]Treasury!B:B,MATCH('Figure 3.F.1.Panel 2'!A3269,[4]Treasury!A:A,0))</f>
        <v>1.1499999999999999</v>
      </c>
      <c r="E3269">
        <v>9.1704160565013808</v>
      </c>
    </row>
    <row r="3270" spans="1:5">
      <c r="A3270" s="7">
        <v>44232</v>
      </c>
      <c r="B3270">
        <f>INDEX('[4]Fed Funds rate'!B:B,MATCH('Figure 3.F.1.Panel 2'!A3270,'[4]Fed Funds rate'!A:A,0))</f>
        <v>0.08</v>
      </c>
      <c r="C3270">
        <v>-927.09</v>
      </c>
      <c r="D3270">
        <f>INDEX([4]Treasury!B:B,MATCH('Figure 3.F.1.Panel 2'!A3270,[4]Treasury!A:A,0))</f>
        <v>1.19</v>
      </c>
      <c r="E3270">
        <v>9.4351023842435708</v>
      </c>
    </row>
    <row r="3271" spans="1:5">
      <c r="A3271" s="7">
        <v>44235</v>
      </c>
      <c r="B3271">
        <f>INDEX('[4]Fed Funds rate'!B:B,MATCH('Figure 3.F.1.Panel 2'!A3271,'[4]Fed Funds rate'!A:A,0))</f>
        <v>7.0000000000000007E-2</v>
      </c>
      <c r="C3271">
        <v>-925.73</v>
      </c>
      <c r="D3271">
        <f>INDEX([4]Treasury!B:B,MATCH('Figure 3.F.1.Panel 2'!A3271,[4]Treasury!A:A,0))</f>
        <v>1.19</v>
      </c>
      <c r="E3271">
        <v>9.2699810090177799</v>
      </c>
    </row>
    <row r="3272" spans="1:5">
      <c r="A3272" s="7">
        <v>44236</v>
      </c>
      <c r="B3272">
        <f>INDEX('[4]Fed Funds rate'!B:B,MATCH('Figure 3.F.1.Panel 2'!A3272,'[4]Fed Funds rate'!A:A,0))</f>
        <v>0.08</v>
      </c>
      <c r="C3272">
        <v>-924.96</v>
      </c>
      <c r="D3272">
        <f>INDEX([4]Treasury!B:B,MATCH('Figure 3.F.1.Panel 2'!A3272,[4]Treasury!A:A,0))</f>
        <v>1.18</v>
      </c>
      <c r="E3272">
        <v>9.1684510637688792</v>
      </c>
    </row>
    <row r="3273" spans="1:5">
      <c r="A3273" s="7">
        <v>44237</v>
      </c>
      <c r="B3273">
        <f>INDEX('[4]Fed Funds rate'!B:B,MATCH('Figure 3.F.1.Panel 2'!A3273,'[4]Fed Funds rate'!A:A,0))</f>
        <v>0.08</v>
      </c>
      <c r="C3273">
        <v>-925.79</v>
      </c>
      <c r="D3273">
        <f>INDEX([4]Treasury!B:B,MATCH('Figure 3.F.1.Panel 2'!A3273,[4]Treasury!A:A,0))</f>
        <v>1.1499999999999999</v>
      </c>
      <c r="E3273">
        <v>9.2398270681431995</v>
      </c>
    </row>
    <row r="3274" spans="1:5">
      <c r="A3274" s="7">
        <v>44238</v>
      </c>
      <c r="B3274">
        <f>INDEX('[4]Fed Funds rate'!B:B,MATCH('Figure 3.F.1.Panel 2'!A3274,'[4]Fed Funds rate'!A:A,0))</f>
        <v>0.08</v>
      </c>
      <c r="C3274">
        <v>-926.89</v>
      </c>
      <c r="D3274">
        <f>INDEX([4]Treasury!B:B,MATCH('Figure 3.F.1.Panel 2'!A3274,[4]Treasury!A:A,0))</f>
        <v>1.1599999999999999</v>
      </c>
      <c r="E3274">
        <v>9.3402569726304101</v>
      </c>
    </row>
    <row r="3275" spans="1:5">
      <c r="A3275" s="7">
        <v>44239</v>
      </c>
      <c r="B3275">
        <f>INDEX('[4]Fed Funds rate'!B:B,MATCH('Figure 3.F.1.Panel 2'!A3275,'[4]Fed Funds rate'!A:A,0))</f>
        <v>0.08</v>
      </c>
      <c r="C3275">
        <v>-925.25</v>
      </c>
      <c r="D3275">
        <f>INDEX([4]Treasury!B:B,MATCH('Figure 3.F.1.Panel 2'!A3275,[4]Treasury!A:A,0))</f>
        <v>1.2</v>
      </c>
      <c r="E3275">
        <v>9.1448478388379009</v>
      </c>
    </row>
    <row r="3276" spans="1:5">
      <c r="A3276" s="7">
        <v>44243</v>
      </c>
      <c r="B3276">
        <f>INDEX('[4]Fed Funds rate'!B:B,MATCH('Figure 3.F.1.Panel 2'!A3276,'[4]Fed Funds rate'!A:A,0))</f>
        <v>0.08</v>
      </c>
      <c r="C3276">
        <v>-917.9</v>
      </c>
      <c r="D3276">
        <f>INDEX([4]Treasury!B:B,MATCH('Figure 3.F.1.Panel 2'!A3276,[4]Treasury!A:A,0))</f>
        <v>1.3</v>
      </c>
      <c r="E3276">
        <v>8.3289796538027705</v>
      </c>
    </row>
    <row r="3277" spans="1:5">
      <c r="A3277" s="7">
        <v>44244</v>
      </c>
      <c r="B3277">
        <f>INDEX('[4]Fed Funds rate'!B:B,MATCH('Figure 3.F.1.Panel 2'!A3277,'[4]Fed Funds rate'!A:A,0))</f>
        <v>0.08</v>
      </c>
      <c r="C3277">
        <v>-916.35</v>
      </c>
      <c r="D3277">
        <f>INDEX([4]Treasury!B:B,MATCH('Figure 3.F.1.Panel 2'!A3277,[4]Treasury!A:A,0))</f>
        <v>1.29</v>
      </c>
      <c r="E3277">
        <v>8.1416572883749705</v>
      </c>
    </row>
    <row r="3278" spans="1:5">
      <c r="A3278" s="7">
        <v>44245</v>
      </c>
      <c r="B3278">
        <f>INDEX('[4]Fed Funds rate'!B:B,MATCH('Figure 3.F.1.Panel 2'!A3278,'[4]Fed Funds rate'!A:A,0))</f>
        <v>7.0000000000000007E-2</v>
      </c>
      <c r="C3278">
        <v>-917.7</v>
      </c>
      <c r="D3278">
        <f>INDEX([4]Treasury!B:B,MATCH('Figure 3.F.1.Panel 2'!A3278,[4]Treasury!A:A,0))</f>
        <v>1.29</v>
      </c>
      <c r="E3278">
        <v>8.27055693619217</v>
      </c>
    </row>
    <row r="3279" spans="1:5">
      <c r="A3279" s="7">
        <v>44246</v>
      </c>
      <c r="B3279">
        <f>INDEX('[4]Fed Funds rate'!B:B,MATCH('Figure 3.F.1.Panel 2'!A3279,'[4]Fed Funds rate'!A:A,0))</f>
        <v>7.0000000000000007E-2</v>
      </c>
      <c r="C3279">
        <v>-915.4</v>
      </c>
      <c r="D3279">
        <f>INDEX([4]Treasury!B:B,MATCH('Figure 3.F.1.Panel 2'!A3279,[4]Treasury!A:A,0))</f>
        <v>1.34</v>
      </c>
      <c r="E3279">
        <v>8.0013005777988102</v>
      </c>
    </row>
    <row r="3280" spans="1:5">
      <c r="A3280" s="7">
        <v>44249</v>
      </c>
      <c r="B3280">
        <f>INDEX('[4]Fed Funds rate'!B:B,MATCH('Figure 3.F.1.Panel 2'!A3280,'[4]Fed Funds rate'!A:A,0))</f>
        <v>7.0000000000000007E-2</v>
      </c>
      <c r="C3280">
        <v>-909.56</v>
      </c>
      <c r="D3280">
        <f>INDEX([4]Treasury!B:B,MATCH('Figure 3.F.1.Panel 2'!A3280,[4]Treasury!A:A,0))</f>
        <v>1.37</v>
      </c>
      <c r="E3280">
        <v>7.3429695274115803</v>
      </c>
    </row>
    <row r="3281" spans="1:5">
      <c r="A3281" s="7">
        <v>44250</v>
      </c>
      <c r="B3281">
        <f>INDEX('[4]Fed Funds rate'!B:B,MATCH('Figure 3.F.1.Panel 2'!A3281,'[4]Fed Funds rate'!A:A,0))</f>
        <v>7.0000000000000007E-2</v>
      </c>
      <c r="C3281">
        <v>-908.18</v>
      </c>
      <c r="D3281">
        <f>INDEX([4]Treasury!B:B,MATCH('Figure 3.F.1.Panel 2'!A3281,[4]Treasury!A:A,0))</f>
        <v>1.37</v>
      </c>
      <c r="E3281">
        <v>7.1728181231594501</v>
      </c>
    </row>
    <row r="3282" spans="1:5">
      <c r="A3282" s="7">
        <v>44251</v>
      </c>
      <c r="B3282">
        <f>INDEX('[4]Fed Funds rate'!B:B,MATCH('Figure 3.F.1.Panel 2'!A3282,'[4]Fed Funds rate'!A:A,0))</f>
        <v>7.0000000000000007E-2</v>
      </c>
      <c r="C3282">
        <v>-907.73</v>
      </c>
      <c r="D3282">
        <f>INDEX([4]Treasury!B:B,MATCH('Figure 3.F.1.Panel 2'!A3282,[4]Treasury!A:A,0))</f>
        <v>1.38</v>
      </c>
      <c r="E3282">
        <v>7.1049420744956198</v>
      </c>
    </row>
    <row r="3283" spans="1:5">
      <c r="A3283" s="7">
        <v>44252</v>
      </c>
      <c r="B3283">
        <f>INDEX('[4]Fed Funds rate'!B:B,MATCH('Figure 3.F.1.Panel 2'!A3283,'[4]Fed Funds rate'!A:A,0))</f>
        <v>7.0000000000000007E-2</v>
      </c>
      <c r="C3283">
        <v>-901.28</v>
      </c>
      <c r="D3283">
        <f>INDEX([4]Treasury!B:B,MATCH('Figure 3.F.1.Panel 2'!A3283,[4]Treasury!A:A,0))</f>
        <v>1.54</v>
      </c>
      <c r="E3283">
        <v>6.3735280718476499</v>
      </c>
    </row>
    <row r="3284" spans="1:5">
      <c r="A3284" s="7">
        <v>44253</v>
      </c>
      <c r="B3284">
        <f>INDEX('[4]Fed Funds rate'!B:B,MATCH('Figure 3.F.1.Panel 2'!A3284,'[4]Fed Funds rate'!A:A,0))</f>
        <v>7.0000000000000007E-2</v>
      </c>
      <c r="C3284">
        <v>-898.7</v>
      </c>
      <c r="D3284">
        <f>INDEX([4]Treasury!B:B,MATCH('Figure 3.F.1.Panel 2'!A3284,[4]Treasury!A:A,0))</f>
        <v>1.44</v>
      </c>
      <c r="E3284">
        <v>6.0685446192585397</v>
      </c>
    </row>
    <row r="3285" spans="1:5">
      <c r="A3285" s="7">
        <v>44256</v>
      </c>
      <c r="B3285">
        <f>INDEX('[4]Fed Funds rate'!B:B,MATCH('Figure 3.F.1.Panel 2'!A3285,'[4]Fed Funds rate'!A:A,0))</f>
        <v>7.0000000000000007E-2</v>
      </c>
      <c r="C3285">
        <v>-902.76</v>
      </c>
      <c r="D3285">
        <f>INDEX([4]Treasury!B:B,MATCH('Figure 3.F.1.Panel 2'!A3285,[4]Treasury!A:A,0))</f>
        <v>1.45</v>
      </c>
      <c r="E3285">
        <v>6.5009778414005197</v>
      </c>
    </row>
    <row r="3286" spans="1:5">
      <c r="A3286" s="7">
        <v>44257</v>
      </c>
      <c r="B3286">
        <f>INDEX('[4]Fed Funds rate'!B:B,MATCH('Figure 3.F.1.Panel 2'!A3286,'[4]Fed Funds rate'!A:A,0))</f>
        <v>7.0000000000000007E-2</v>
      </c>
      <c r="C3286">
        <v>-903.47</v>
      </c>
      <c r="D3286">
        <f>INDEX([4]Treasury!B:B,MATCH('Figure 3.F.1.Panel 2'!A3286,[4]Treasury!A:A,0))</f>
        <v>1.42</v>
      </c>
      <c r="E3286">
        <v>6.5612819418216697</v>
      </c>
    </row>
    <row r="3287" spans="1:5">
      <c r="A3287" s="7">
        <v>44258</v>
      </c>
      <c r="B3287">
        <f>INDEX('[4]Fed Funds rate'!B:B,MATCH('Figure 3.F.1.Panel 2'!A3287,'[4]Fed Funds rate'!A:A,0))</f>
        <v>7.0000000000000007E-2</v>
      </c>
      <c r="C3287">
        <v>-900.95</v>
      </c>
      <c r="D3287">
        <f>INDEX([4]Treasury!B:B,MATCH('Figure 3.F.1.Panel 2'!A3287,[4]Treasury!A:A,0))</f>
        <v>1.47</v>
      </c>
      <c r="E3287">
        <v>6.2636552962811702</v>
      </c>
    </row>
    <row r="3288" spans="1:5">
      <c r="A3288" s="7">
        <v>44259</v>
      </c>
      <c r="B3288">
        <f>INDEX('[4]Fed Funds rate'!B:B,MATCH('Figure 3.F.1.Panel 2'!A3288,'[4]Fed Funds rate'!A:A,0))</f>
        <v>7.0000000000000007E-2</v>
      </c>
      <c r="C3288">
        <v>-898</v>
      </c>
      <c r="D3288">
        <f>INDEX([4]Treasury!B:B,MATCH('Figure 3.F.1.Panel 2'!A3288,[4]Treasury!A:A,0))</f>
        <v>1.54</v>
      </c>
      <c r="E3288">
        <v>5.9173739290956702</v>
      </c>
    </row>
    <row r="3289" spans="1:5">
      <c r="A3289" s="7">
        <v>44260</v>
      </c>
      <c r="B3289">
        <f>INDEX('[4]Fed Funds rate'!B:B,MATCH('Figure 3.F.1.Panel 2'!A3289,'[4]Fed Funds rate'!A:A,0))</f>
        <v>7.0000000000000007E-2</v>
      </c>
      <c r="C3289">
        <v>-891.03</v>
      </c>
      <c r="D3289">
        <f>INDEX([4]Treasury!B:B,MATCH('Figure 3.F.1.Panel 2'!A3289,[4]Treasury!A:A,0))</f>
        <v>1.56</v>
      </c>
      <c r="E3289">
        <v>5.1198651671160098</v>
      </c>
    </row>
    <row r="3290" spans="1:5">
      <c r="A3290" s="7">
        <v>44263</v>
      </c>
      <c r="B3290">
        <f>INDEX('[4]Fed Funds rate'!B:B,MATCH('Figure 3.F.1.Panel 2'!A3290,'[4]Fed Funds rate'!A:A,0))</f>
        <v>7.0000000000000007E-2</v>
      </c>
      <c r="C3290">
        <v>-883.14</v>
      </c>
      <c r="D3290">
        <f>INDEX([4]Treasury!B:B,MATCH('Figure 3.F.1.Panel 2'!A3290,[4]Treasury!A:A,0))</f>
        <v>1.59</v>
      </c>
      <c r="E3290">
        <v>4.2121180450902704</v>
      </c>
    </row>
    <row r="3291" spans="1:5">
      <c r="A3291" s="7">
        <v>44264</v>
      </c>
      <c r="B3291">
        <f>INDEX('[4]Fed Funds rate'!B:B,MATCH('Figure 3.F.1.Panel 2'!A3291,'[4]Fed Funds rate'!A:A,0))</f>
        <v>7.0000000000000007E-2</v>
      </c>
      <c r="C3291">
        <v>-885.48</v>
      </c>
      <c r="D3291">
        <f>INDEX([4]Treasury!B:B,MATCH('Figure 3.F.1.Panel 2'!A3291,[4]Treasury!A:A,0))</f>
        <v>1.55</v>
      </c>
      <c r="E3291">
        <v>4.4584203695699198</v>
      </c>
    </row>
    <row r="3292" spans="1:5">
      <c r="A3292" s="7">
        <v>44265</v>
      </c>
      <c r="B3292">
        <f>INDEX('[4]Fed Funds rate'!B:B,MATCH('Figure 3.F.1.Panel 2'!A3292,'[4]Fed Funds rate'!A:A,0))</f>
        <v>7.0000000000000007E-2</v>
      </c>
      <c r="C3292">
        <v>-889.26</v>
      </c>
      <c r="D3292">
        <f>INDEX([4]Treasury!B:B,MATCH('Figure 3.F.1.Panel 2'!A3292,[4]Treasury!A:A,0))</f>
        <v>1.53</v>
      </c>
      <c r="E3292">
        <v>4.8660883381709201</v>
      </c>
    </row>
    <row r="3293" spans="1:5">
      <c r="A3293" s="7">
        <v>44266</v>
      </c>
      <c r="B3293">
        <f>INDEX('[4]Fed Funds rate'!B:B,MATCH('Figure 3.F.1.Panel 2'!A3293,'[4]Fed Funds rate'!A:A,0))</f>
        <v>7.0000000000000007E-2</v>
      </c>
      <c r="C3293">
        <v>-895.48</v>
      </c>
      <c r="D3293">
        <f>INDEX([4]Treasury!B:B,MATCH('Figure 3.F.1.Panel 2'!A3293,[4]Treasury!A:A,0))</f>
        <v>1.54</v>
      </c>
      <c r="E3293">
        <v>5.5448012414367396</v>
      </c>
    </row>
    <row r="3294" spans="1:5">
      <c r="A3294" s="7">
        <v>44267</v>
      </c>
      <c r="B3294">
        <f>INDEX('[4]Fed Funds rate'!B:B,MATCH('Figure 3.F.1.Panel 2'!A3294,'[4]Fed Funds rate'!A:A,0))</f>
        <v>7.0000000000000007E-2</v>
      </c>
      <c r="C3294">
        <v>-890.44</v>
      </c>
      <c r="D3294">
        <f>INDEX([4]Treasury!B:B,MATCH('Figure 3.F.1.Panel 2'!A3294,[4]Treasury!A:A,0))</f>
        <v>1.64</v>
      </c>
      <c r="E3294">
        <v>4.9620749023221098</v>
      </c>
    </row>
    <row r="3295" spans="1:5">
      <c r="A3295" s="7">
        <v>44270</v>
      </c>
      <c r="B3295">
        <f>INDEX('[4]Fed Funds rate'!B:B,MATCH('Figure 3.F.1.Panel 2'!A3295,'[4]Fed Funds rate'!A:A,0))</f>
        <v>7.0000000000000007E-2</v>
      </c>
      <c r="C3295">
        <v>-891.6</v>
      </c>
      <c r="D3295">
        <f>INDEX([4]Treasury!B:B,MATCH('Figure 3.F.1.Panel 2'!A3295,[4]Treasury!A:A,0))</f>
        <v>1.62</v>
      </c>
      <c r="E3295">
        <v>5.0739532849868203</v>
      </c>
    </row>
    <row r="3296" spans="1:5">
      <c r="A3296" s="7">
        <v>44271</v>
      </c>
      <c r="B3296">
        <f>INDEX('[4]Fed Funds rate'!B:B,MATCH('Figure 3.F.1.Panel 2'!A3296,'[4]Fed Funds rate'!A:A,0))</f>
        <v>7.0000000000000007E-2</v>
      </c>
      <c r="C3296">
        <v>-895.63</v>
      </c>
      <c r="D3296">
        <f>INDEX([4]Treasury!B:B,MATCH('Figure 3.F.1.Panel 2'!A3296,[4]Treasury!A:A,0))</f>
        <v>1.62</v>
      </c>
      <c r="E3296">
        <v>5.5066221000469104</v>
      </c>
    </row>
    <row r="3297" spans="1:5">
      <c r="A3297" s="7">
        <v>44272</v>
      </c>
      <c r="B3297">
        <f>INDEX('[4]Fed Funds rate'!B:B,MATCH('Figure 3.F.1.Panel 2'!A3297,'[4]Fed Funds rate'!A:A,0))</f>
        <v>7.0000000000000007E-2</v>
      </c>
      <c r="C3297">
        <v>-893.42</v>
      </c>
      <c r="D3297">
        <f>INDEX([4]Treasury!B:B,MATCH('Figure 3.F.1.Panel 2'!A3297,[4]Treasury!A:A,0))</f>
        <v>1.63</v>
      </c>
      <c r="E3297">
        <v>5.2412546697147402</v>
      </c>
    </row>
    <row r="3298" spans="1:5">
      <c r="A3298" s="7">
        <v>44273</v>
      </c>
      <c r="B3298">
        <f>INDEX('[4]Fed Funds rate'!B:B,MATCH('Figure 3.F.1.Panel 2'!A3298,'[4]Fed Funds rate'!A:A,0))</f>
        <v>7.0000000000000007E-2</v>
      </c>
      <c r="C3298">
        <v>-892.35</v>
      </c>
      <c r="D3298">
        <f>INDEX([4]Treasury!B:B,MATCH('Figure 3.F.1.Panel 2'!A3298,[4]Treasury!A:A,0))</f>
        <v>1.71</v>
      </c>
      <c r="E3298">
        <v>5.10310993362486</v>
      </c>
    </row>
    <row r="3299" spans="1:5">
      <c r="A3299" s="7">
        <v>44274</v>
      </c>
      <c r="B3299">
        <f>INDEX('[4]Fed Funds rate'!B:B,MATCH('Figure 3.F.1.Panel 2'!A3299,'[4]Fed Funds rate'!A:A,0))</f>
        <v>7.0000000000000007E-2</v>
      </c>
      <c r="C3299">
        <v>-893.63</v>
      </c>
      <c r="D3299">
        <f>INDEX([4]Treasury!B:B,MATCH('Figure 3.F.1.Panel 2'!A3299,[4]Treasury!A:A,0))</f>
        <v>1.74</v>
      </c>
      <c r="E3299">
        <v>5.2281405174351203</v>
      </c>
    </row>
    <row r="3300" spans="1:5">
      <c r="A3300" s="7">
        <v>44277</v>
      </c>
      <c r="B3300">
        <f>INDEX('[4]Fed Funds rate'!B:B,MATCH('Figure 3.F.1.Panel 2'!A3300,'[4]Fed Funds rate'!A:A,0))</f>
        <v>7.0000000000000007E-2</v>
      </c>
      <c r="C3300">
        <v>-892.87</v>
      </c>
      <c r="D3300">
        <f>INDEX([4]Treasury!B:B,MATCH('Figure 3.F.1.Panel 2'!A3300,[4]Treasury!A:A,0))</f>
        <v>1.69</v>
      </c>
      <c r="E3300">
        <v>5.1247501848042702</v>
      </c>
    </row>
    <row r="3301" spans="1:5">
      <c r="A3301" s="7">
        <v>44278</v>
      </c>
      <c r="B3301">
        <f>INDEX('[4]Fed Funds rate'!B:B,MATCH('Figure 3.F.1.Panel 2'!A3301,'[4]Fed Funds rate'!A:A,0))</f>
        <v>7.0000000000000007E-2</v>
      </c>
      <c r="C3301">
        <v>-894.12</v>
      </c>
      <c r="D3301">
        <f>INDEX([4]Treasury!B:B,MATCH('Figure 3.F.1.Panel 2'!A3301,[4]Treasury!A:A,0))</f>
        <v>1.63</v>
      </c>
      <c r="E3301">
        <v>5.2463428467150299</v>
      </c>
    </row>
    <row r="3302" spans="1:5">
      <c r="A3302" s="7">
        <v>44279</v>
      </c>
      <c r="B3302">
        <f>INDEX('[4]Fed Funds rate'!B:B,MATCH('Figure 3.F.1.Panel 2'!A3302,'[4]Fed Funds rate'!A:A,0))</f>
        <v>7.0000000000000007E-2</v>
      </c>
      <c r="C3302">
        <v>-894.26</v>
      </c>
      <c r="D3302">
        <f>INDEX([4]Treasury!B:B,MATCH('Figure 3.F.1.Panel 2'!A3302,[4]Treasury!A:A,0))</f>
        <v>1.62</v>
      </c>
      <c r="E3302">
        <v>5.2436924051514699</v>
      </c>
    </row>
    <row r="3303" spans="1:5">
      <c r="A3303" s="7">
        <v>44280</v>
      </c>
      <c r="B3303">
        <f>INDEX('[4]Fed Funds rate'!B:B,MATCH('Figure 3.F.1.Panel 2'!A3303,'[4]Fed Funds rate'!A:A,0))</f>
        <v>7.0000000000000007E-2</v>
      </c>
      <c r="C3303">
        <v>-893.71</v>
      </c>
      <c r="D3303">
        <f>INDEX([4]Treasury!B:B,MATCH('Figure 3.F.1.Panel 2'!A3303,[4]Treasury!A:A,0))</f>
        <v>1.63</v>
      </c>
      <c r="E3303">
        <v>5.1638633951125703</v>
      </c>
    </row>
    <row r="3304" spans="1:5">
      <c r="A3304" s="7">
        <v>44281</v>
      </c>
      <c r="B3304">
        <f>INDEX('[4]Fed Funds rate'!B:B,MATCH('Figure 3.F.1.Panel 2'!A3304,'[4]Fed Funds rate'!A:A,0))</f>
        <v>7.0000000000000007E-2</v>
      </c>
      <c r="C3304">
        <v>-892.22</v>
      </c>
      <c r="D3304">
        <f>INDEX([4]Treasury!B:B,MATCH('Figure 3.F.1.Panel 2'!A3304,[4]Treasury!A:A,0))</f>
        <v>1.67</v>
      </c>
      <c r="E3304">
        <v>4.9786971357576704</v>
      </c>
    </row>
    <row r="3305" spans="1:5">
      <c r="A3305" s="7">
        <v>44284</v>
      </c>
      <c r="B3305">
        <f>INDEX('[4]Fed Funds rate'!B:B,MATCH('Figure 3.F.1.Panel 2'!A3305,'[4]Fed Funds rate'!A:A,0))</f>
        <v>7.0000000000000007E-2</v>
      </c>
      <c r="C3305">
        <v>-890.87</v>
      </c>
      <c r="D3305">
        <f>INDEX([4]Treasury!B:B,MATCH('Figure 3.F.1.Panel 2'!A3305,[4]Treasury!A:A,0))</f>
        <v>1.73</v>
      </c>
      <c r="E3305">
        <v>4.8089685441105896</v>
      </c>
    </row>
    <row r="3306" spans="1:5">
      <c r="A3306" s="7">
        <v>44285</v>
      </c>
      <c r="B3306">
        <f>INDEX('[4]Fed Funds rate'!B:B,MATCH('Figure 3.F.1.Panel 2'!A3306,'[4]Fed Funds rate'!A:A,0))</f>
        <v>7.0000000000000007E-2</v>
      </c>
      <c r="C3306">
        <v>-887.15</v>
      </c>
      <c r="D3306">
        <f>INDEX([4]Treasury!B:B,MATCH('Figure 3.F.1.Panel 2'!A3306,[4]Treasury!A:A,0))</f>
        <v>1.73</v>
      </c>
      <c r="E3306">
        <v>4.3722192587956599</v>
      </c>
    </row>
    <row r="3307" spans="1:5">
      <c r="A3307" s="7">
        <v>44286</v>
      </c>
      <c r="B3307">
        <f>INDEX('[4]Fed Funds rate'!B:B,MATCH('Figure 3.F.1.Panel 2'!A3307,'[4]Fed Funds rate'!A:A,0))</f>
        <v>0.06</v>
      </c>
      <c r="C3307">
        <v>-889.37</v>
      </c>
      <c r="D3307">
        <f>INDEX([4]Treasury!B:B,MATCH('Figure 3.F.1.Panel 2'!A3307,[4]Treasury!A:A,0))</f>
        <v>1.74</v>
      </c>
      <c r="E3307">
        <v>4.6038408684628296</v>
      </c>
    </row>
    <row r="3308" spans="1:5">
      <c r="A3308" s="7">
        <v>44287</v>
      </c>
      <c r="B3308">
        <f>INDEX('[4]Fed Funds rate'!B:B,MATCH('Figure 3.F.1.Panel 2'!A3308,'[4]Fed Funds rate'!A:A,0))</f>
        <v>7.0000000000000007E-2</v>
      </c>
      <c r="C3308">
        <v>-892.79</v>
      </c>
      <c r="D3308">
        <f>INDEX([4]Treasury!B:B,MATCH('Figure 3.F.1.Panel 2'!A3308,[4]Treasury!A:A,0))</f>
        <v>1.69</v>
      </c>
      <c r="E3308">
        <v>4.9693402626365897</v>
      </c>
    </row>
    <row r="3309" spans="1:5">
      <c r="A3309" s="7">
        <v>44291</v>
      </c>
      <c r="B3309">
        <f>INDEX('[4]Fed Funds rate'!B:B,MATCH('Figure 3.F.1.Panel 2'!A3309,'[4]Fed Funds rate'!A:A,0))</f>
        <v>7.0000000000000007E-2</v>
      </c>
      <c r="C3309">
        <v>-892.96</v>
      </c>
      <c r="D3309">
        <f>INDEX([4]Treasury!B:B,MATCH('Figure 3.F.1.Panel 2'!A3309,[4]Treasury!A:A,0))</f>
        <v>1.73</v>
      </c>
      <c r="E3309">
        <v>4.9700752243745603</v>
      </c>
    </row>
    <row r="3310" spans="1:5">
      <c r="A3310" s="7">
        <v>44292</v>
      </c>
      <c r="B3310">
        <f>INDEX('[4]Fed Funds rate'!B:B,MATCH('Figure 3.F.1.Panel 2'!A3310,'[4]Fed Funds rate'!A:A,0))</f>
        <v>7.0000000000000007E-2</v>
      </c>
      <c r="C3310">
        <v>-895.58</v>
      </c>
      <c r="D3310">
        <f>INDEX([4]Treasury!B:B,MATCH('Figure 3.F.1.Panel 2'!A3310,[4]Treasury!A:A,0))</f>
        <v>1.67</v>
      </c>
      <c r="E3310">
        <v>5.24474751273533</v>
      </c>
    </row>
    <row r="3311" spans="1:5">
      <c r="A3311" s="7">
        <v>44293</v>
      </c>
      <c r="B3311">
        <f>INDEX('[4]Fed Funds rate'!B:B,MATCH('Figure 3.F.1.Panel 2'!A3311,'[4]Fed Funds rate'!A:A,0))</f>
        <v>7.0000000000000007E-2</v>
      </c>
      <c r="C3311">
        <v>-896.61</v>
      </c>
      <c r="D3311">
        <f>INDEX([4]Treasury!B:B,MATCH('Figure 3.F.1.Panel 2'!A3311,[4]Treasury!A:A,0))</f>
        <v>1.68</v>
      </c>
      <c r="E3311">
        <v>5.3413867216939899</v>
      </c>
    </row>
    <row r="3312" spans="1:5">
      <c r="A3312" s="7">
        <v>44294</v>
      </c>
      <c r="B3312">
        <f>INDEX('[4]Fed Funds rate'!B:B,MATCH('Figure 3.F.1.Panel 2'!A3312,'[4]Fed Funds rate'!A:A,0))</f>
        <v>7.0000000000000007E-2</v>
      </c>
      <c r="C3312">
        <v>-897.88</v>
      </c>
      <c r="D3312">
        <f>INDEX([4]Treasury!B:B,MATCH('Figure 3.F.1.Panel 2'!A3312,[4]Treasury!A:A,0))</f>
        <v>1.64</v>
      </c>
      <c r="E3312">
        <v>5.4646275067465204</v>
      </c>
    </row>
    <row r="3313" spans="1:5">
      <c r="A3313" s="7">
        <v>44295</v>
      </c>
      <c r="B3313">
        <f>INDEX('[4]Fed Funds rate'!B:B,MATCH('Figure 3.F.1.Panel 2'!A3313,'[4]Fed Funds rate'!A:A,0))</f>
        <v>7.0000000000000007E-2</v>
      </c>
      <c r="C3313">
        <v>-897.72</v>
      </c>
      <c r="D3313">
        <f>INDEX([4]Treasury!B:B,MATCH('Figure 3.F.1.Panel 2'!A3313,[4]Treasury!A:A,0))</f>
        <v>1.67</v>
      </c>
      <c r="E3313">
        <v>5.4285028732140201</v>
      </c>
    </row>
    <row r="3314" spans="1:5">
      <c r="A3314" s="7">
        <v>44298</v>
      </c>
      <c r="B3314">
        <f>INDEX('[4]Fed Funds rate'!B:B,MATCH('Figure 3.F.1.Panel 2'!A3314,'[4]Fed Funds rate'!A:A,0))</f>
        <v>7.0000000000000007E-2</v>
      </c>
      <c r="C3314">
        <v>-899.94</v>
      </c>
      <c r="D3314">
        <f>INDEX([4]Treasury!B:B,MATCH('Figure 3.F.1.Panel 2'!A3314,[4]Treasury!A:A,0))</f>
        <v>1.69</v>
      </c>
      <c r="E3314">
        <v>5.6571877968670998</v>
      </c>
    </row>
    <row r="3315" spans="1:5">
      <c r="A3315" s="7">
        <v>44299</v>
      </c>
      <c r="B3315">
        <f>INDEX('[4]Fed Funds rate'!B:B,MATCH('Figure 3.F.1.Panel 2'!A3315,'[4]Fed Funds rate'!A:A,0))</f>
        <v>7.0000000000000007E-2</v>
      </c>
      <c r="C3315">
        <v>-899.73</v>
      </c>
      <c r="D3315">
        <f>INDEX([4]Treasury!B:B,MATCH('Figure 3.F.1.Panel 2'!A3315,[4]Treasury!A:A,0))</f>
        <v>1.64</v>
      </c>
      <c r="E3315">
        <v>5.6155475714014003</v>
      </c>
    </row>
    <row r="3316" spans="1:5">
      <c r="A3316" s="7">
        <v>44300</v>
      </c>
      <c r="B3316">
        <f>INDEX('[4]Fed Funds rate'!B:B,MATCH('Figure 3.F.1.Panel 2'!A3316,'[4]Fed Funds rate'!A:A,0))</f>
        <v>7.0000000000000007E-2</v>
      </c>
      <c r="C3316">
        <v>-902.04</v>
      </c>
      <c r="D3316">
        <f>INDEX([4]Treasury!B:B,MATCH('Figure 3.F.1.Panel 2'!A3316,[4]Treasury!A:A,0))</f>
        <v>1.64</v>
      </c>
      <c r="E3316">
        <v>5.8536599627298003</v>
      </c>
    </row>
    <row r="3317" spans="1:5">
      <c r="A3317" s="7">
        <v>44301</v>
      </c>
      <c r="B3317">
        <f>INDEX('[4]Fed Funds rate'!B:B,MATCH('Figure 3.F.1.Panel 2'!A3317,'[4]Fed Funds rate'!A:A,0))</f>
        <v>7.0000000000000007E-2</v>
      </c>
      <c r="C3317">
        <v>-907.02</v>
      </c>
      <c r="D3317">
        <f>INDEX([4]Treasury!B:B,MATCH('Figure 3.F.1.Panel 2'!A3317,[4]Treasury!A:A,0))</f>
        <v>1.56</v>
      </c>
      <c r="E3317">
        <v>6.3859215869683803</v>
      </c>
    </row>
    <row r="3318" spans="1:5">
      <c r="A3318" s="7">
        <v>44302</v>
      </c>
      <c r="B3318">
        <f>INDEX('[4]Fed Funds rate'!B:B,MATCH('Figure 3.F.1.Panel 2'!A3318,'[4]Fed Funds rate'!A:A,0))</f>
        <v>7.0000000000000007E-2</v>
      </c>
      <c r="C3318">
        <v>-909.13</v>
      </c>
      <c r="D3318">
        <f>INDEX([4]Treasury!B:B,MATCH('Figure 3.F.1.Panel 2'!A3318,[4]Treasury!A:A,0))</f>
        <v>1.59</v>
      </c>
      <c r="E3318">
        <v>6.5999797539336598</v>
      </c>
    </row>
    <row r="3319" spans="1:5">
      <c r="A3319" s="7">
        <v>44305</v>
      </c>
      <c r="B3319">
        <f>INDEX('[4]Fed Funds rate'!B:B,MATCH('Figure 3.F.1.Panel 2'!A3319,'[4]Fed Funds rate'!A:A,0))</f>
        <v>7.0000000000000007E-2</v>
      </c>
      <c r="C3319">
        <v>-909.7</v>
      </c>
      <c r="D3319">
        <f>INDEX([4]Treasury!B:B,MATCH('Figure 3.F.1.Panel 2'!A3319,[4]Treasury!A:A,0))</f>
        <v>1.61</v>
      </c>
      <c r="E3319">
        <v>6.6443561486908003</v>
      </c>
    </row>
    <row r="3320" spans="1:5">
      <c r="A3320" s="7">
        <v>44306</v>
      </c>
      <c r="B3320">
        <f>INDEX('[4]Fed Funds rate'!B:B,MATCH('Figure 3.F.1.Panel 2'!A3320,'[4]Fed Funds rate'!A:A,0))</f>
        <v>7.0000000000000007E-2</v>
      </c>
      <c r="C3320">
        <v>-907.76</v>
      </c>
      <c r="D3320">
        <f>INDEX([4]Treasury!B:B,MATCH('Figure 3.F.1.Panel 2'!A3320,[4]Treasury!A:A,0))</f>
        <v>1.58</v>
      </c>
      <c r="E3320">
        <v>6.4125703876440996</v>
      </c>
    </row>
    <row r="3321" spans="1:5">
      <c r="A3321" s="7">
        <v>44307</v>
      </c>
      <c r="B3321">
        <f>INDEX('[4]Fed Funds rate'!B:B,MATCH('Figure 3.F.1.Panel 2'!A3321,'[4]Fed Funds rate'!A:A,0))</f>
        <v>7.0000000000000007E-2</v>
      </c>
      <c r="C3321">
        <v>-907.4</v>
      </c>
      <c r="D3321">
        <f>INDEX([4]Treasury!B:B,MATCH('Figure 3.F.1.Panel 2'!A3321,[4]Treasury!A:A,0))</f>
        <v>1.57</v>
      </c>
      <c r="E3321">
        <v>6.3546038714309798</v>
      </c>
    </row>
    <row r="3322" spans="1:5">
      <c r="A3322" s="7">
        <v>44308</v>
      </c>
      <c r="B3322">
        <f>INDEX('[4]Fed Funds rate'!B:B,MATCH('Figure 3.F.1.Panel 2'!A3322,'[4]Fed Funds rate'!A:A,0))</f>
        <v>7.0000000000000007E-2</v>
      </c>
      <c r="C3322">
        <v>-908.83</v>
      </c>
      <c r="D3322">
        <f>INDEX([4]Treasury!B:B,MATCH('Figure 3.F.1.Panel 2'!A3322,[4]Treasury!A:A,0))</f>
        <v>1.57</v>
      </c>
      <c r="E3322">
        <v>6.4937726910543399</v>
      </c>
    </row>
    <row r="3323" spans="1:5">
      <c r="A3323" s="7">
        <v>44309</v>
      </c>
      <c r="B3323">
        <f>INDEX('[4]Fed Funds rate'!B:B,MATCH('Figure 3.F.1.Panel 2'!A3323,'[4]Fed Funds rate'!A:A,0))</f>
        <v>7.0000000000000007E-2</v>
      </c>
      <c r="C3323">
        <v>-908.54</v>
      </c>
      <c r="D3323">
        <f>INDEX([4]Treasury!B:B,MATCH('Figure 3.F.1.Panel 2'!A3323,[4]Treasury!A:A,0))</f>
        <v>1.58</v>
      </c>
      <c r="E3323">
        <v>6.4435585195301401</v>
      </c>
    </row>
    <row r="3324" spans="1:5">
      <c r="A3324" s="7">
        <v>44312</v>
      </c>
      <c r="B3324">
        <f>INDEX('[4]Fed Funds rate'!B:B,MATCH('Figure 3.F.1.Panel 2'!A3324,'[4]Fed Funds rate'!A:A,0))</f>
        <v>7.0000000000000007E-2</v>
      </c>
      <c r="C3324">
        <v>-907.29</v>
      </c>
      <c r="D3324">
        <f>INDEX([4]Treasury!B:B,MATCH('Figure 3.F.1.Panel 2'!A3324,[4]Treasury!A:A,0))</f>
        <v>1.58</v>
      </c>
      <c r="E3324">
        <v>6.2875808234284696</v>
      </c>
    </row>
    <row r="3325" spans="1:5">
      <c r="A3325" s="7">
        <v>44313</v>
      </c>
      <c r="B3325">
        <f>INDEX('[4]Fed Funds rate'!B:B,MATCH('Figure 3.F.1.Panel 2'!A3325,'[4]Fed Funds rate'!A:A,0))</f>
        <v>7.0000000000000007E-2</v>
      </c>
      <c r="C3325">
        <v>-905.43</v>
      </c>
      <c r="D3325">
        <f>INDEX([4]Treasury!B:B,MATCH('Figure 3.F.1.Panel 2'!A3325,[4]Treasury!A:A,0))</f>
        <v>1.63</v>
      </c>
      <c r="E3325">
        <v>6.0640650265731804</v>
      </c>
    </row>
    <row r="3326" spans="1:5">
      <c r="A3326" s="7">
        <v>44314</v>
      </c>
      <c r="B3326">
        <f>INDEX('[4]Fed Funds rate'!B:B,MATCH('Figure 3.F.1.Panel 2'!A3326,'[4]Fed Funds rate'!A:A,0))</f>
        <v>7.0000000000000007E-2</v>
      </c>
      <c r="C3326">
        <v>-903.55</v>
      </c>
      <c r="D3326">
        <f>INDEX([4]Treasury!B:B,MATCH('Figure 3.F.1.Panel 2'!A3326,[4]Treasury!A:A,0))</f>
        <v>1.63</v>
      </c>
      <c r="E3326">
        <v>5.8379140911116503</v>
      </c>
    </row>
    <row r="3327" spans="1:5">
      <c r="A3327" s="7">
        <v>44315</v>
      </c>
      <c r="B3327">
        <f>INDEX('[4]Fed Funds rate'!B:B,MATCH('Figure 3.F.1.Panel 2'!A3327,'[4]Fed Funds rate'!A:A,0))</f>
        <v>0.06</v>
      </c>
      <c r="C3327">
        <v>-904.66</v>
      </c>
      <c r="D3327">
        <f>INDEX([4]Treasury!B:B,MATCH('Figure 3.F.1.Panel 2'!A3327,[4]Treasury!A:A,0))</f>
        <v>1.65</v>
      </c>
      <c r="E3327">
        <v>5.9423888669916698</v>
      </c>
    </row>
    <row r="3328" spans="1:5">
      <c r="A3328" s="7">
        <v>44316</v>
      </c>
      <c r="B3328">
        <f>INDEX('[4]Fed Funds rate'!B:B,MATCH('Figure 3.F.1.Panel 2'!A3328,'[4]Fed Funds rate'!A:A,0))</f>
        <v>0.05</v>
      </c>
      <c r="C3328">
        <v>-906.38</v>
      </c>
      <c r="D3328">
        <f>INDEX([4]Treasury!B:B,MATCH('Figure 3.F.1.Panel 2'!A3328,[4]Treasury!A:A,0))</f>
        <v>1.65</v>
      </c>
      <c r="E3328">
        <v>6.1140367738170198</v>
      </c>
    </row>
    <row r="3329" spans="1:5">
      <c r="A3329" s="7">
        <v>44319</v>
      </c>
      <c r="B3329">
        <f>INDEX('[4]Fed Funds rate'!B:B,MATCH('Figure 3.F.1.Panel 2'!A3329,'[4]Fed Funds rate'!A:A,0))</f>
        <v>0.06</v>
      </c>
      <c r="C3329">
        <v>-905.89</v>
      </c>
      <c r="D3329">
        <f>INDEX([4]Treasury!B:B,MATCH('Figure 3.F.1.Panel 2'!A3329,[4]Treasury!A:A,0))</f>
        <v>1.63</v>
      </c>
      <c r="E3329">
        <v>6.0416630171295003</v>
      </c>
    </row>
    <row r="3330" spans="1:5">
      <c r="A3330" s="7">
        <v>44320</v>
      </c>
      <c r="B3330">
        <f>INDEX('[4]Fed Funds rate'!B:B,MATCH('Figure 3.F.1.Panel 2'!A3330,'[4]Fed Funds rate'!A:A,0))</f>
        <v>0.06</v>
      </c>
      <c r="C3330">
        <v>-906.8</v>
      </c>
      <c r="D3330">
        <f>INDEX([4]Treasury!B:B,MATCH('Figure 3.F.1.Panel 2'!A3330,[4]Treasury!A:A,0))</f>
        <v>1.61</v>
      </c>
      <c r="E3330">
        <v>6.1237686959969997</v>
      </c>
    </row>
    <row r="3331" spans="1:5">
      <c r="A3331" s="7">
        <v>44321</v>
      </c>
      <c r="B3331">
        <f>INDEX('[4]Fed Funds rate'!B:B,MATCH('Figure 3.F.1.Panel 2'!A3331,'[4]Fed Funds rate'!A:A,0))</f>
        <v>0.06</v>
      </c>
      <c r="C3331">
        <v>-907.7</v>
      </c>
      <c r="D3331">
        <f>INDEX([4]Treasury!B:B,MATCH('Figure 3.F.1.Panel 2'!A3331,[4]Treasury!A:A,0))</f>
        <v>1.59</v>
      </c>
      <c r="E3331">
        <v>6.2046723178537997</v>
      </c>
    </row>
    <row r="3332" spans="1:5">
      <c r="A3332" s="7">
        <v>44322</v>
      </c>
      <c r="B3332">
        <f>INDEX('[4]Fed Funds rate'!B:B,MATCH('Figure 3.F.1.Panel 2'!A3332,'[4]Fed Funds rate'!A:A,0))</f>
        <v>0.06</v>
      </c>
      <c r="C3332">
        <v>-910.19</v>
      </c>
      <c r="D3332">
        <f>INDEX([4]Treasury!B:B,MATCH('Figure 3.F.1.Panel 2'!A3332,[4]Treasury!A:A,0))</f>
        <v>1.58</v>
      </c>
      <c r="E3332">
        <v>6.4603195180860604</v>
      </c>
    </row>
    <row r="3333" spans="1:5">
      <c r="A3333" s="7">
        <v>44323</v>
      </c>
      <c r="B3333">
        <f>INDEX('[4]Fed Funds rate'!B:B,MATCH('Figure 3.F.1.Panel 2'!A3333,'[4]Fed Funds rate'!A:A,0))</f>
        <v>0.06</v>
      </c>
      <c r="C3333">
        <v>-912.86</v>
      </c>
      <c r="D3333">
        <f>INDEX([4]Treasury!B:B,MATCH('Figure 3.F.1.Panel 2'!A3333,[4]Treasury!A:A,0))</f>
        <v>1.6</v>
      </c>
      <c r="E3333">
        <v>6.7349388349578003</v>
      </c>
    </row>
    <row r="3334" spans="1:5">
      <c r="A3334" s="7">
        <v>44326</v>
      </c>
      <c r="B3334">
        <f>INDEX('[4]Fed Funds rate'!B:B,MATCH('Figure 3.F.1.Panel 2'!A3334,'[4]Fed Funds rate'!A:A,0))</f>
        <v>0.06</v>
      </c>
      <c r="C3334">
        <v>-913.52</v>
      </c>
      <c r="D3334">
        <f>INDEX([4]Treasury!B:B,MATCH('Figure 3.F.1.Panel 2'!A3334,[4]Treasury!A:A,0))</f>
        <v>1.63</v>
      </c>
      <c r="E3334">
        <v>6.78891667114965</v>
      </c>
    </row>
    <row r="3335" spans="1:5">
      <c r="A3335" s="7">
        <v>44327</v>
      </c>
      <c r="B3335">
        <f>INDEX('[4]Fed Funds rate'!B:B,MATCH('Figure 3.F.1.Panel 2'!A3335,'[4]Fed Funds rate'!A:A,0))</f>
        <v>0.06</v>
      </c>
      <c r="C3335">
        <v>-911.09</v>
      </c>
      <c r="D3335">
        <f>INDEX([4]Treasury!B:B,MATCH('Figure 3.F.1.Panel 2'!A3335,[4]Treasury!A:A,0))</f>
        <v>1.64</v>
      </c>
      <c r="E3335">
        <v>6.5042622675988397</v>
      </c>
    </row>
    <row r="3336" spans="1:5">
      <c r="A3336" s="7">
        <v>44328</v>
      </c>
      <c r="B3336">
        <f>INDEX('[4]Fed Funds rate'!B:B,MATCH('Figure 3.F.1.Panel 2'!A3336,'[4]Fed Funds rate'!A:A,0))</f>
        <v>0.06</v>
      </c>
      <c r="C3336">
        <v>-907.87</v>
      </c>
      <c r="D3336">
        <f>INDEX([4]Treasury!B:B,MATCH('Figure 3.F.1.Panel 2'!A3336,[4]Treasury!A:A,0))</f>
        <v>1.69</v>
      </c>
      <c r="E3336">
        <v>6.1319178012499798</v>
      </c>
    </row>
    <row r="3337" spans="1:5">
      <c r="A3337" s="7">
        <v>44329</v>
      </c>
      <c r="B3337">
        <f>INDEX('[4]Fed Funds rate'!B:B,MATCH('Figure 3.F.1.Panel 2'!A3337,'[4]Fed Funds rate'!A:A,0))</f>
        <v>0.06</v>
      </c>
      <c r="C3337">
        <v>-906.75</v>
      </c>
      <c r="D3337">
        <f>INDEX([4]Treasury!B:B,MATCH('Figure 3.F.1.Panel 2'!A3337,[4]Treasury!A:A,0))</f>
        <v>1.66</v>
      </c>
      <c r="E3337">
        <v>5.9901806597304104</v>
      </c>
    </row>
    <row r="3338" spans="1:5">
      <c r="A3338" s="7">
        <v>44330</v>
      </c>
      <c r="B3338">
        <f>INDEX('[4]Fed Funds rate'!B:B,MATCH('Figure 3.F.1.Panel 2'!A3338,'[4]Fed Funds rate'!A:A,0))</f>
        <v>0.06</v>
      </c>
      <c r="C3338">
        <v>-910.32</v>
      </c>
      <c r="D3338">
        <f>INDEX([4]Treasury!B:B,MATCH('Figure 3.F.1.Panel 2'!A3338,[4]Treasury!A:A,0))</f>
        <v>1.63</v>
      </c>
      <c r="E3338">
        <v>6.3648264703267596</v>
      </c>
    </row>
    <row r="3339" spans="1:5">
      <c r="A3339" s="7">
        <v>44333</v>
      </c>
      <c r="B3339">
        <f>INDEX('[4]Fed Funds rate'!B:B,MATCH('Figure 3.F.1.Panel 2'!A3339,'[4]Fed Funds rate'!A:A,0))</f>
        <v>0.06</v>
      </c>
      <c r="C3339">
        <v>-911.58</v>
      </c>
      <c r="D3339">
        <f>INDEX([4]Treasury!B:B,MATCH('Figure 3.F.1.Panel 2'!A3339,[4]Treasury!A:A,0))</f>
        <v>1.64</v>
      </c>
      <c r="E3339">
        <v>6.4848489805755198</v>
      </c>
    </row>
    <row r="3340" spans="1:5">
      <c r="A3340" s="7">
        <v>44334</v>
      </c>
      <c r="B3340">
        <f>INDEX('[4]Fed Funds rate'!B:B,MATCH('Figure 3.F.1.Panel 2'!A3340,'[4]Fed Funds rate'!A:A,0))</f>
        <v>0.06</v>
      </c>
      <c r="C3340">
        <v>-912.13</v>
      </c>
      <c r="D3340">
        <f>INDEX([4]Treasury!B:B,MATCH('Figure 3.F.1.Panel 2'!A3340,[4]Treasury!A:A,0))</f>
        <v>1.64</v>
      </c>
      <c r="E3340">
        <v>6.5268712606311903</v>
      </c>
    </row>
    <row r="3341" spans="1:5">
      <c r="A3341" s="7">
        <v>44335</v>
      </c>
      <c r="B3341">
        <f>INDEX('[4]Fed Funds rate'!B:B,MATCH('Figure 3.F.1.Panel 2'!A3341,'[4]Fed Funds rate'!A:A,0))</f>
        <v>0.06</v>
      </c>
      <c r="C3341">
        <v>-909.66</v>
      </c>
      <c r="D3341">
        <f>INDEX([4]Treasury!B:B,MATCH('Figure 3.F.1.Panel 2'!A3341,[4]Treasury!A:A,0))</f>
        <v>1.68</v>
      </c>
      <c r="E3341">
        <v>6.2374152096122</v>
      </c>
    </row>
    <row r="3342" spans="1:5">
      <c r="A3342" s="7">
        <v>44336</v>
      </c>
      <c r="B3342">
        <f>INDEX('[4]Fed Funds rate'!B:B,MATCH('Figure 3.F.1.Panel 2'!A3342,'[4]Fed Funds rate'!A:A,0))</f>
        <v>0.06</v>
      </c>
      <c r="C3342">
        <v>-911.03</v>
      </c>
      <c r="D3342">
        <f>INDEX([4]Treasury!B:B,MATCH('Figure 3.F.1.Panel 2'!A3342,[4]Treasury!A:A,0))</f>
        <v>1.63</v>
      </c>
      <c r="E3342">
        <v>6.3696139510407104</v>
      </c>
    </row>
    <row r="3343" spans="1:5">
      <c r="A3343" s="7">
        <v>44337</v>
      </c>
      <c r="B3343">
        <f>INDEX('[4]Fed Funds rate'!B:B,MATCH('Figure 3.F.1.Panel 2'!A3343,'[4]Fed Funds rate'!A:A,0))</f>
        <v>0.06</v>
      </c>
      <c r="C3343">
        <v>-911.89</v>
      </c>
      <c r="D3343">
        <f>INDEX([4]Treasury!B:B,MATCH('Figure 3.F.1.Panel 2'!A3343,[4]Treasury!A:A,0))</f>
        <v>1.63</v>
      </c>
      <c r="E3343">
        <v>6.4456747107996</v>
      </c>
    </row>
    <row r="3344" spans="1:5">
      <c r="A3344" s="7">
        <v>44340</v>
      </c>
      <c r="B3344">
        <f>INDEX('[4]Fed Funds rate'!B:B,MATCH('Figure 3.F.1.Panel 2'!A3344,'[4]Fed Funds rate'!A:A,0))</f>
        <v>0.06</v>
      </c>
      <c r="C3344">
        <v>-912.45</v>
      </c>
      <c r="D3344">
        <f>INDEX([4]Treasury!B:B,MATCH('Figure 3.F.1.Panel 2'!A3344,[4]Treasury!A:A,0))</f>
        <v>1.61</v>
      </c>
      <c r="E3344">
        <v>6.4887737390633902</v>
      </c>
    </row>
    <row r="3345" spans="1:5">
      <c r="A3345" s="7">
        <v>44341</v>
      </c>
      <c r="B3345">
        <f>INDEX('[4]Fed Funds rate'!B:B,MATCH('Figure 3.F.1.Panel 2'!A3345,'[4]Fed Funds rate'!A:A,0))</f>
        <v>0.06</v>
      </c>
      <c r="C3345">
        <v>-914.29</v>
      </c>
      <c r="D3345">
        <f>INDEX([4]Treasury!B:B,MATCH('Figure 3.F.1.Panel 2'!A3345,[4]Treasury!A:A,0))</f>
        <v>1.56</v>
      </c>
      <c r="E3345">
        <v>6.6719328560589002</v>
      </c>
    </row>
    <row r="3346" spans="1:5">
      <c r="A3346" s="7">
        <v>44342</v>
      </c>
      <c r="B3346">
        <f>INDEX('[4]Fed Funds rate'!B:B,MATCH('Figure 3.F.1.Panel 2'!A3346,'[4]Fed Funds rate'!A:A,0))</f>
        <v>0.06</v>
      </c>
      <c r="C3346">
        <v>-915.93</v>
      </c>
      <c r="D3346">
        <f>INDEX([4]Treasury!B:B,MATCH('Figure 3.F.1.Panel 2'!A3346,[4]Treasury!A:A,0))</f>
        <v>1.58</v>
      </c>
      <c r="E3346">
        <v>6.83285393471101</v>
      </c>
    </row>
    <row r="3347" spans="1:5">
      <c r="A3347" s="7">
        <v>44343</v>
      </c>
      <c r="B3347">
        <f>INDEX('[4]Fed Funds rate'!B:B,MATCH('Figure 3.F.1.Panel 2'!A3347,'[4]Fed Funds rate'!A:A,0))</f>
        <v>0.06</v>
      </c>
      <c r="C3347">
        <v>-915.48</v>
      </c>
      <c r="D3347">
        <f>INDEX([4]Treasury!B:B,MATCH('Figure 3.F.1.Panel 2'!A3347,[4]Treasury!A:A,0))</f>
        <v>1.61</v>
      </c>
      <c r="E3347">
        <v>6.7654193923600499</v>
      </c>
    </row>
    <row r="3348" spans="1:5">
      <c r="A3348" s="7">
        <v>44344</v>
      </c>
      <c r="B3348">
        <f>INDEX('[4]Fed Funds rate'!B:B,MATCH('Figure 3.F.1.Panel 2'!A3348,'[4]Fed Funds rate'!A:A,0))</f>
        <v>0.05</v>
      </c>
      <c r="C3348">
        <v>-916.2</v>
      </c>
      <c r="D3348">
        <f>INDEX([4]Treasury!B:B,MATCH('Figure 3.F.1.Panel 2'!A3348,[4]Treasury!A:A,0))</f>
        <v>1.58</v>
      </c>
      <c r="E3348">
        <v>6.8257439904883697</v>
      </c>
    </row>
    <row r="3349" spans="1:5">
      <c r="A3349" s="7">
        <v>44348</v>
      </c>
      <c r="B3349">
        <f>INDEX('[4]Fed Funds rate'!B:B,MATCH('Figure 3.F.1.Panel 2'!A3349,'[4]Fed Funds rate'!A:A,0))</f>
        <v>0.06</v>
      </c>
      <c r="C3349">
        <v>-916.62</v>
      </c>
      <c r="D3349">
        <f>INDEX([4]Treasury!B:B,MATCH('Figure 3.F.1.Panel 2'!A3349,[4]Treasury!A:A,0))</f>
        <v>1.62</v>
      </c>
      <c r="E3349">
        <v>6.8532835662949703</v>
      </c>
    </row>
    <row r="3350" spans="1:5">
      <c r="A3350" s="7">
        <v>44349</v>
      </c>
      <c r="B3350">
        <f>INDEX('[4]Fed Funds rate'!B:B,MATCH('Figure 3.F.1.Panel 2'!A3350,'[4]Fed Funds rate'!A:A,0))</f>
        <v>0.06</v>
      </c>
      <c r="C3350">
        <v>-918.17</v>
      </c>
      <c r="D3350">
        <f>INDEX([4]Treasury!B:B,MATCH('Figure 3.F.1.Panel 2'!A3350,[4]Treasury!A:A,0))</f>
        <v>1.59</v>
      </c>
      <c r="E3350">
        <v>7.0039491503411</v>
      </c>
    </row>
    <row r="3351" spans="1:5">
      <c r="A3351" s="7">
        <v>44350</v>
      </c>
      <c r="B3351">
        <f>INDEX('[4]Fed Funds rate'!B:B,MATCH('Figure 3.F.1.Panel 2'!A3351,'[4]Fed Funds rate'!A:A,0))</f>
        <v>0.06</v>
      </c>
      <c r="C3351">
        <v>-916.86</v>
      </c>
      <c r="D3351">
        <f>INDEX([4]Treasury!B:B,MATCH('Figure 3.F.1.Panel 2'!A3351,[4]Treasury!A:A,0))</f>
        <v>1.63</v>
      </c>
      <c r="E3351">
        <v>6.8428813646723903</v>
      </c>
    </row>
    <row r="3352" spans="1:5">
      <c r="A3352" s="7">
        <v>44351</v>
      </c>
      <c r="B3352">
        <f>INDEX('[4]Fed Funds rate'!B:B,MATCH('Figure 3.F.1.Panel 2'!A3352,'[4]Fed Funds rate'!A:A,0))</f>
        <v>0.06</v>
      </c>
      <c r="C3352">
        <v>-918.54</v>
      </c>
      <c r="D3352">
        <f>INDEX([4]Treasury!B:B,MATCH('Figure 3.F.1.Panel 2'!A3352,[4]Treasury!A:A,0))</f>
        <v>1.56</v>
      </c>
      <c r="E3352">
        <v>7.0076572900487601</v>
      </c>
    </row>
    <row r="3353" spans="1:5">
      <c r="A3353" s="7">
        <v>44354</v>
      </c>
      <c r="B3353">
        <f>INDEX('[4]Fed Funds rate'!B:B,MATCH('Figure 3.F.1.Panel 2'!A3353,'[4]Fed Funds rate'!A:A,0))</f>
        <v>0.06</v>
      </c>
      <c r="C3353">
        <v>-918.71</v>
      </c>
      <c r="D3353">
        <f>INDEX([4]Treasury!B:B,MATCH('Figure 3.F.1.Panel 2'!A3353,[4]Treasury!A:A,0))</f>
        <v>1.57</v>
      </c>
      <c r="E3353">
        <v>7.0078730381369496</v>
      </c>
    </row>
    <row r="3354" spans="1:5">
      <c r="A3354" s="7">
        <v>44355</v>
      </c>
      <c r="B3354">
        <f>INDEX('[4]Fed Funds rate'!B:B,MATCH('Figure 3.F.1.Panel 2'!A3354,'[4]Fed Funds rate'!A:A,0))</f>
        <v>0.06</v>
      </c>
      <c r="C3354">
        <v>-921.76</v>
      </c>
      <c r="D3354">
        <f>INDEX([4]Treasury!B:B,MATCH('Figure 3.F.1.Panel 2'!A3354,[4]Treasury!A:A,0))</f>
        <v>1.53</v>
      </c>
      <c r="E3354">
        <v>7.3210205645308397</v>
      </c>
    </row>
    <row r="3355" spans="1:5">
      <c r="A3355" s="7">
        <v>44356</v>
      </c>
      <c r="B3355">
        <f>INDEX('[4]Fed Funds rate'!B:B,MATCH('Figure 3.F.1.Panel 2'!A3355,'[4]Fed Funds rate'!A:A,0))</f>
        <v>0.06</v>
      </c>
      <c r="C3355">
        <v>-925.36</v>
      </c>
      <c r="D3355">
        <f>INDEX([4]Treasury!B:B,MATCH('Figure 3.F.1.Panel 2'!A3355,[4]Treasury!A:A,0))</f>
        <v>1.5</v>
      </c>
      <c r="E3355">
        <v>7.6925275241935598</v>
      </c>
    </row>
    <row r="3356" spans="1:5">
      <c r="A3356" s="7">
        <v>44357</v>
      </c>
      <c r="B3356">
        <f>INDEX('[4]Fed Funds rate'!B:B,MATCH('Figure 3.F.1.Panel 2'!A3356,'[4]Fed Funds rate'!A:A,0))</f>
        <v>0.06</v>
      </c>
      <c r="C3356">
        <v>-925.89</v>
      </c>
      <c r="D3356">
        <f>INDEX([4]Treasury!B:B,MATCH('Figure 3.F.1.Panel 2'!A3356,[4]Treasury!A:A,0))</f>
        <v>1.45</v>
      </c>
      <c r="E3356">
        <v>7.7314969084844698</v>
      </c>
    </row>
    <row r="3357" spans="1:5">
      <c r="A3357" s="7">
        <v>44358</v>
      </c>
      <c r="B3357">
        <f>INDEX('[4]Fed Funds rate'!B:B,MATCH('Figure 3.F.1.Panel 2'!A3357,'[4]Fed Funds rate'!A:A,0))</f>
        <v>0.06</v>
      </c>
      <c r="C3357">
        <v>-928.3</v>
      </c>
      <c r="D3357">
        <f>INDEX([4]Treasury!B:B,MATCH('Figure 3.F.1.Panel 2'!A3357,[4]Treasury!A:A,0))</f>
        <v>1.47</v>
      </c>
      <c r="E3357">
        <v>7.9731599271315101</v>
      </c>
    </row>
    <row r="3358" spans="1:5">
      <c r="A3358" s="7">
        <v>44361</v>
      </c>
      <c r="B3358">
        <f>INDEX('[4]Fed Funds rate'!B:B,MATCH('Figure 3.F.1.Panel 2'!A3358,'[4]Fed Funds rate'!A:A,0))</f>
        <v>0.06</v>
      </c>
      <c r="C3358">
        <v>-926.12</v>
      </c>
      <c r="D3358">
        <f>INDEX([4]Treasury!B:B,MATCH('Figure 3.F.1.Panel 2'!A3358,[4]Treasury!A:A,0))</f>
        <v>1.51</v>
      </c>
      <c r="E3358">
        <v>7.71975727531742</v>
      </c>
    </row>
    <row r="3359" spans="1:5">
      <c r="A3359" s="7">
        <v>44362</v>
      </c>
      <c r="B3359">
        <f>INDEX('[4]Fed Funds rate'!B:B,MATCH('Figure 3.F.1.Panel 2'!A3359,'[4]Fed Funds rate'!A:A,0))</f>
        <v>0.06</v>
      </c>
      <c r="C3359">
        <v>-923.3</v>
      </c>
      <c r="D3359">
        <f>INDEX([4]Treasury!B:B,MATCH('Figure 3.F.1.Panel 2'!A3359,[4]Treasury!A:A,0))</f>
        <v>1.51</v>
      </c>
      <c r="E3359">
        <v>7.3965082778218996</v>
      </c>
    </row>
    <row r="3360" spans="1:5">
      <c r="A3360" s="7">
        <v>44363</v>
      </c>
      <c r="B3360">
        <f>INDEX('[4]Fed Funds rate'!B:B,MATCH('Figure 3.F.1.Panel 2'!A3360,'[4]Fed Funds rate'!A:A,0))</f>
        <v>0.06</v>
      </c>
      <c r="C3360">
        <v>-923.18</v>
      </c>
      <c r="D3360">
        <f>INDEX([4]Treasury!B:B,MATCH('Figure 3.F.1.Panel 2'!A3360,[4]Treasury!A:A,0))</f>
        <v>1.57</v>
      </c>
      <c r="E3360">
        <v>7.3652225988636202</v>
      </c>
    </row>
    <row r="3361" spans="1:5">
      <c r="A3361" s="7">
        <v>44364</v>
      </c>
      <c r="B3361">
        <f>INDEX('[4]Fed Funds rate'!B:B,MATCH('Figure 3.F.1.Panel 2'!A3361,'[4]Fed Funds rate'!A:A,0))</f>
        <v>0.1</v>
      </c>
      <c r="C3361">
        <v>-922.89</v>
      </c>
      <c r="D3361">
        <f>INDEX([4]Treasury!B:B,MATCH('Figure 3.F.1.Panel 2'!A3361,[4]Treasury!A:A,0))</f>
        <v>1.52</v>
      </c>
      <c r="E3361">
        <v>7.3155168410665903</v>
      </c>
    </row>
    <row r="3362" spans="1:5">
      <c r="A3362" s="7">
        <v>44365</v>
      </c>
      <c r="B3362">
        <f>INDEX('[4]Fed Funds rate'!B:B,MATCH('Figure 3.F.1.Panel 2'!A3362,'[4]Fed Funds rate'!A:A,0))</f>
        <v>0.1</v>
      </c>
      <c r="C3362">
        <v>-925.7</v>
      </c>
      <c r="D3362">
        <f>INDEX([4]Treasury!B:B,MATCH('Figure 3.F.1.Panel 2'!A3362,[4]Treasury!A:A,0))</f>
        <v>1.45</v>
      </c>
      <c r="E3362">
        <v>7.6012452147606302</v>
      </c>
    </row>
    <row r="3363" spans="1:5">
      <c r="A3363" s="7">
        <v>44368</v>
      </c>
      <c r="B3363">
        <f>INDEX('[4]Fed Funds rate'!B:B,MATCH('Figure 3.F.1.Panel 2'!A3363,'[4]Fed Funds rate'!A:A,0))</f>
        <v>0.1</v>
      </c>
      <c r="C3363">
        <v>-924.96</v>
      </c>
      <c r="D3363">
        <f>INDEX([4]Treasury!B:B,MATCH('Figure 3.F.1.Panel 2'!A3363,[4]Treasury!A:A,0))</f>
        <v>1.5</v>
      </c>
      <c r="E3363">
        <v>7.5029866975044097</v>
      </c>
    </row>
    <row r="3364" spans="1:5">
      <c r="A3364" s="7">
        <v>44369</v>
      </c>
      <c r="B3364">
        <f>INDEX('[4]Fed Funds rate'!B:B,MATCH('Figure 3.F.1.Panel 2'!A3364,'[4]Fed Funds rate'!A:A,0))</f>
        <v>0.1</v>
      </c>
      <c r="C3364">
        <v>-923.47</v>
      </c>
      <c r="D3364">
        <f>INDEX([4]Treasury!B:B,MATCH('Figure 3.F.1.Panel 2'!A3364,[4]Treasury!A:A,0))</f>
        <v>1.48</v>
      </c>
      <c r="E3364">
        <v>7.3234820301722703</v>
      </c>
    </row>
    <row r="3365" spans="1:5">
      <c r="A3365" s="7">
        <v>44370</v>
      </c>
      <c r="B3365">
        <f>INDEX('[4]Fed Funds rate'!B:B,MATCH('Figure 3.F.1.Panel 2'!A3365,'[4]Fed Funds rate'!A:A,0))</f>
        <v>0.1</v>
      </c>
      <c r="C3365">
        <v>-923.95</v>
      </c>
      <c r="D3365">
        <f>INDEX([4]Treasury!B:B,MATCH('Figure 3.F.1.Panel 2'!A3365,[4]Treasury!A:A,0))</f>
        <v>1.5</v>
      </c>
      <c r="E3365">
        <v>7.3571599672251304</v>
      </c>
    </row>
    <row r="3366" spans="1:5">
      <c r="A3366" s="7">
        <v>44371</v>
      </c>
      <c r="B3366">
        <f>INDEX('[4]Fed Funds rate'!B:B,MATCH('Figure 3.F.1.Panel 2'!A3366,'[4]Fed Funds rate'!A:A,0))</f>
        <v>0.1</v>
      </c>
      <c r="C3366">
        <v>-924.05</v>
      </c>
      <c r="D3366">
        <f>INDEX([4]Treasury!B:B,MATCH('Figure 3.F.1.Panel 2'!A3366,[4]Treasury!A:A,0))</f>
        <v>1.49</v>
      </c>
      <c r="E3366">
        <v>7.3496963609668402</v>
      </c>
    </row>
    <row r="3367" spans="1:5">
      <c r="A3367" s="7">
        <v>44372</v>
      </c>
      <c r="B3367">
        <f>INDEX('[4]Fed Funds rate'!B:B,MATCH('Figure 3.F.1.Panel 2'!A3367,'[4]Fed Funds rate'!A:A,0))</f>
        <v>0.1</v>
      </c>
      <c r="C3367">
        <v>-923.5</v>
      </c>
      <c r="D3367">
        <f>INDEX([4]Treasury!B:B,MATCH('Figure 3.F.1.Panel 2'!A3367,[4]Treasury!A:A,0))</f>
        <v>1.54</v>
      </c>
      <c r="E3367">
        <v>7.2718722421404802</v>
      </c>
    </row>
    <row r="3368" spans="1:5">
      <c r="A3368" s="7">
        <v>44375</v>
      </c>
      <c r="B3368">
        <f>INDEX('[4]Fed Funds rate'!B:B,MATCH('Figure 3.F.1.Panel 2'!A3368,'[4]Fed Funds rate'!A:A,0))</f>
        <v>0.1</v>
      </c>
      <c r="C3368">
        <v>-923.9</v>
      </c>
      <c r="D3368">
        <f>INDEX([4]Treasury!B:B,MATCH('Figure 3.F.1.Panel 2'!A3368,[4]Treasury!A:A,0))</f>
        <v>1.49</v>
      </c>
      <c r="E3368">
        <v>7.2968908431912496</v>
      </c>
    </row>
    <row r="3369" spans="1:5">
      <c r="A3369" s="7">
        <v>44376</v>
      </c>
      <c r="B3369">
        <f>INDEX('[4]Fed Funds rate'!B:B,MATCH('Figure 3.F.1.Panel 2'!A3369,'[4]Fed Funds rate'!A:A,0))</f>
        <v>0.1</v>
      </c>
      <c r="C3369">
        <v>-923.65</v>
      </c>
      <c r="D3369">
        <f>INDEX([4]Treasury!B:B,MATCH('Figure 3.F.1.Panel 2'!A3369,[4]Treasury!A:A,0))</f>
        <v>1.49</v>
      </c>
      <c r="E3369">
        <v>7.2515427795620999</v>
      </c>
    </row>
    <row r="3370" spans="1:5">
      <c r="A3370" s="7">
        <v>44377</v>
      </c>
      <c r="B3370">
        <f>INDEX('[4]Fed Funds rate'!B:B,MATCH('Figure 3.F.1.Panel 2'!A3370,'[4]Fed Funds rate'!A:A,0))</f>
        <v>0.08</v>
      </c>
      <c r="C3370">
        <v>-924.35</v>
      </c>
      <c r="D3370">
        <f>INDEX([4]Treasury!B:B,MATCH('Figure 3.F.1.Panel 2'!A3370,[4]Treasury!A:A,0))</f>
        <v>1.45</v>
      </c>
      <c r="E3370">
        <v>7.3090154681614203</v>
      </c>
    </row>
    <row r="3371" spans="1:5">
      <c r="A3371" s="7">
        <v>44378</v>
      </c>
      <c r="B3371">
        <f>INDEX('[4]Fed Funds rate'!B:B,MATCH('Figure 3.F.1.Panel 2'!A3371,'[4]Fed Funds rate'!A:A,0))</f>
        <v>0.1</v>
      </c>
      <c r="C3371">
        <v>-924.11</v>
      </c>
      <c r="D3371">
        <f>INDEX([4]Treasury!B:B,MATCH('Figure 3.F.1.Panel 2'!A3371,[4]Treasury!A:A,0))</f>
        <v>1.48</v>
      </c>
      <c r="E3371">
        <v>7.2647633200650699</v>
      </c>
    </row>
    <row r="3372" spans="1:5">
      <c r="A3372" s="7">
        <v>44379</v>
      </c>
      <c r="B3372">
        <f>INDEX('[4]Fed Funds rate'!B:B,MATCH('Figure 3.F.1.Panel 2'!A3372,'[4]Fed Funds rate'!A:A,0))</f>
        <v>0.1</v>
      </c>
      <c r="C3372">
        <v>-924.26</v>
      </c>
      <c r="D3372">
        <f>INDEX([4]Treasury!B:B,MATCH('Figure 3.F.1.Panel 2'!A3372,[4]Treasury!A:A,0))</f>
        <v>1.44</v>
      </c>
      <c r="E3372">
        <v>7.2627095553481196</v>
      </c>
    </row>
    <row r="3373" spans="1:5">
      <c r="A3373" s="7">
        <v>44383</v>
      </c>
      <c r="B3373">
        <f>INDEX('[4]Fed Funds rate'!B:B,MATCH('Figure 3.F.1.Panel 2'!A3373,'[4]Fed Funds rate'!A:A,0))</f>
        <v>0.1</v>
      </c>
      <c r="C3373">
        <v>-924.3</v>
      </c>
      <c r="D3373">
        <f>INDEX([4]Treasury!B:B,MATCH('Figure 3.F.1.Panel 2'!A3373,[4]Treasury!A:A,0))</f>
        <v>1.37</v>
      </c>
      <c r="E3373">
        <v>7.2487532706538698</v>
      </c>
    </row>
    <row r="3374" spans="1:5">
      <c r="A3374" s="7">
        <v>44384</v>
      </c>
      <c r="B3374">
        <f>INDEX('[4]Fed Funds rate'!B:B,MATCH('Figure 3.F.1.Panel 2'!A3374,'[4]Fed Funds rate'!A:A,0))</f>
        <v>0.1</v>
      </c>
      <c r="C3374">
        <v>-927.15</v>
      </c>
      <c r="D3374">
        <f>INDEX([4]Treasury!B:B,MATCH('Figure 3.F.1.Panel 2'!A3374,[4]Treasury!A:A,0))</f>
        <v>1.33</v>
      </c>
      <c r="E3374">
        <v>7.5383366464605999</v>
      </c>
    </row>
    <row r="3375" spans="1:5">
      <c r="A3375" s="7">
        <v>44385</v>
      </c>
      <c r="B3375">
        <f>INDEX('[4]Fed Funds rate'!B:B,MATCH('Figure 3.F.1.Panel 2'!A3375,'[4]Fed Funds rate'!A:A,0))</f>
        <v>0.1</v>
      </c>
      <c r="C3375">
        <v>-927.7</v>
      </c>
      <c r="D3375">
        <f>INDEX([4]Treasury!B:B,MATCH('Figure 3.F.1.Panel 2'!A3375,[4]Treasury!A:A,0))</f>
        <v>1.3</v>
      </c>
      <c r="E3375">
        <v>7.5793572631008601</v>
      </c>
    </row>
    <row r="3376" spans="1:5">
      <c r="A3376" s="7">
        <v>44386</v>
      </c>
      <c r="B3376">
        <f>INDEX('[4]Fed Funds rate'!B:B,MATCH('Figure 3.F.1.Panel 2'!A3376,'[4]Fed Funds rate'!A:A,0))</f>
        <v>0.1</v>
      </c>
      <c r="C3376">
        <v>-926.71</v>
      </c>
      <c r="D3376">
        <f>INDEX([4]Treasury!B:B,MATCH('Figure 3.F.1.Panel 2'!A3376,[4]Treasury!A:A,0))</f>
        <v>1.37</v>
      </c>
      <c r="E3376">
        <v>7.4543016784410803</v>
      </c>
    </row>
    <row r="3377" spans="1:5">
      <c r="A3377" s="7">
        <v>44389</v>
      </c>
      <c r="B3377">
        <f>INDEX('[4]Fed Funds rate'!B:B,MATCH('Figure 3.F.1.Panel 2'!A3377,'[4]Fed Funds rate'!A:A,0))</f>
        <v>0.1</v>
      </c>
      <c r="C3377">
        <v>-926.41</v>
      </c>
      <c r="D3377">
        <f>INDEX([4]Treasury!B:B,MATCH('Figure 3.F.1.Panel 2'!A3377,[4]Treasury!A:A,0))</f>
        <v>1.38</v>
      </c>
      <c r="E3377">
        <v>7.40364108170251</v>
      </c>
    </row>
    <row r="3378" spans="1:5">
      <c r="A3378" s="7">
        <v>44390</v>
      </c>
      <c r="B3378">
        <f>INDEX('[4]Fed Funds rate'!B:B,MATCH('Figure 3.F.1.Panel 2'!A3378,'[4]Fed Funds rate'!A:A,0))</f>
        <v>0.1</v>
      </c>
      <c r="C3378">
        <v>-925.37</v>
      </c>
      <c r="D3378">
        <f>INDEX([4]Treasury!B:B,MATCH('Figure 3.F.1.Panel 2'!A3378,[4]Treasury!A:A,0))</f>
        <v>1.42</v>
      </c>
      <c r="E3378">
        <v>7.2730342435486302</v>
      </c>
    </row>
    <row r="3379" spans="1:5">
      <c r="A3379" s="7">
        <v>44391</v>
      </c>
      <c r="B3379">
        <f>INDEX('[4]Fed Funds rate'!B:B,MATCH('Figure 3.F.1.Panel 2'!A3379,'[4]Fed Funds rate'!A:A,0))</f>
        <v>0.1</v>
      </c>
      <c r="C3379">
        <v>-926.21</v>
      </c>
      <c r="D3379">
        <f>INDEX([4]Treasury!B:B,MATCH('Figure 3.F.1.Panel 2'!A3379,[4]Treasury!A:A,0))</f>
        <v>1.37</v>
      </c>
      <c r="E3379">
        <v>7.3454854012693396</v>
      </c>
    </row>
    <row r="3380" spans="1:5">
      <c r="A3380" s="7">
        <v>44392</v>
      </c>
      <c r="B3380">
        <f>INDEX('[4]Fed Funds rate'!B:B,MATCH('Figure 3.F.1.Panel 2'!A3380,'[4]Fed Funds rate'!A:A,0))</f>
        <v>0.1</v>
      </c>
      <c r="C3380">
        <v>-928.72</v>
      </c>
      <c r="D3380">
        <f>INDEX([4]Treasury!B:B,MATCH('Figure 3.F.1.Panel 2'!A3380,[4]Treasury!A:A,0))</f>
        <v>1.31</v>
      </c>
      <c r="E3380">
        <v>7.5978338562155097</v>
      </c>
    </row>
    <row r="3381" spans="1:5">
      <c r="A3381" s="7">
        <v>44393</v>
      </c>
      <c r="B3381">
        <f>INDEX('[4]Fed Funds rate'!B:B,MATCH('Figure 3.F.1.Panel 2'!A3381,'[4]Fed Funds rate'!A:A,0))</f>
        <v>0.1</v>
      </c>
      <c r="C3381">
        <v>-929.33</v>
      </c>
      <c r="D3381">
        <f>INDEX([4]Treasury!B:B,MATCH('Figure 3.F.1.Panel 2'!A3381,[4]Treasury!A:A,0))</f>
        <v>1.31</v>
      </c>
      <c r="E3381">
        <v>7.6452125237309403</v>
      </c>
    </row>
    <row r="3382" spans="1:5">
      <c r="A3382" s="7">
        <v>44396</v>
      </c>
      <c r="B3382">
        <f>INDEX('[4]Fed Funds rate'!B:B,MATCH('Figure 3.F.1.Panel 2'!A3382,'[4]Fed Funds rate'!A:A,0))</f>
        <v>0.1</v>
      </c>
      <c r="C3382">
        <v>-930.27</v>
      </c>
      <c r="D3382">
        <f>INDEX([4]Treasury!B:B,MATCH('Figure 3.F.1.Panel 2'!A3382,[4]Treasury!A:A,0))</f>
        <v>1.19</v>
      </c>
      <c r="E3382">
        <v>7.7280282705288501</v>
      </c>
    </row>
    <row r="3383" spans="1:5">
      <c r="A3383" s="7">
        <v>44397</v>
      </c>
      <c r="B3383">
        <f>INDEX('[4]Fed Funds rate'!B:B,MATCH('Figure 3.F.1.Panel 2'!A3383,'[4]Fed Funds rate'!A:A,0))</f>
        <v>0.1</v>
      </c>
      <c r="C3383">
        <v>-930.39</v>
      </c>
      <c r="D3383">
        <f>INDEX([4]Treasury!B:B,MATCH('Figure 3.F.1.Panel 2'!A3383,[4]Treasury!A:A,0))</f>
        <v>1.23</v>
      </c>
      <c r="E3383">
        <v>7.7226459449739204</v>
      </c>
    </row>
    <row r="3384" spans="1:5">
      <c r="A3384" s="7">
        <v>44398</v>
      </c>
      <c r="B3384">
        <f>INDEX('[4]Fed Funds rate'!B:B,MATCH('Figure 3.F.1.Panel 2'!A3384,'[4]Fed Funds rate'!A:A,0))</f>
        <v>0.1</v>
      </c>
      <c r="C3384">
        <v>-928.83</v>
      </c>
      <c r="D3384">
        <f>INDEX([4]Treasury!B:B,MATCH('Figure 3.F.1.Panel 2'!A3384,[4]Treasury!A:A,0))</f>
        <v>1.3</v>
      </c>
      <c r="E3384">
        <v>7.53655291961672</v>
      </c>
    </row>
    <row r="3385" spans="1:5">
      <c r="A3385" s="7">
        <v>44399</v>
      </c>
      <c r="B3385">
        <f>INDEX('[4]Fed Funds rate'!B:B,MATCH('Figure 3.F.1.Panel 2'!A3385,'[4]Fed Funds rate'!A:A,0))</f>
        <v>0.1</v>
      </c>
      <c r="C3385">
        <v>-929.2</v>
      </c>
      <c r="D3385">
        <f>INDEX([4]Treasury!B:B,MATCH('Figure 3.F.1.Panel 2'!A3385,[4]Treasury!A:A,0))</f>
        <v>1.27</v>
      </c>
      <c r="E3385">
        <v>7.5580996675050702</v>
      </c>
    </row>
    <row r="3386" spans="1:5">
      <c r="A3386" s="7">
        <v>44400</v>
      </c>
      <c r="B3386">
        <f>INDEX('[4]Fed Funds rate'!B:B,MATCH('Figure 3.F.1.Panel 2'!A3386,'[4]Fed Funds rate'!A:A,0))</f>
        <v>0.1</v>
      </c>
      <c r="C3386">
        <v>-929.16</v>
      </c>
      <c r="D3386">
        <f>INDEX([4]Treasury!B:B,MATCH('Figure 3.F.1.Panel 2'!A3386,[4]Treasury!A:A,0))</f>
        <v>1.3</v>
      </c>
      <c r="E3386">
        <v>7.5355147107553604</v>
      </c>
    </row>
    <row r="3387" spans="1:5">
      <c r="A3387" s="7">
        <v>44403</v>
      </c>
      <c r="B3387">
        <f>INDEX('[4]Fed Funds rate'!B:B,MATCH('Figure 3.F.1.Panel 2'!A3387,'[4]Fed Funds rate'!A:A,0))</f>
        <v>0.1</v>
      </c>
      <c r="C3387">
        <v>-929.17</v>
      </c>
      <c r="D3387">
        <f>INDEX([4]Treasury!B:B,MATCH('Figure 3.F.1.Panel 2'!A3387,[4]Treasury!A:A,0))</f>
        <v>1.29</v>
      </c>
      <c r="E3387">
        <v>7.5183111550317099</v>
      </c>
    </row>
    <row r="3388" spans="1:5">
      <c r="A3388" s="7">
        <v>44404</v>
      </c>
      <c r="B3388">
        <f>INDEX('[4]Fed Funds rate'!B:B,MATCH('Figure 3.F.1.Panel 2'!A3388,'[4]Fed Funds rate'!A:A,0))</f>
        <v>0.1</v>
      </c>
      <c r="C3388">
        <v>-928.17</v>
      </c>
      <c r="D3388">
        <f>INDEX([4]Treasury!B:B,MATCH('Figure 3.F.1.Panel 2'!A3388,[4]Treasury!A:A,0))</f>
        <v>1.25</v>
      </c>
      <c r="E3388">
        <v>7.39235077115063</v>
      </c>
    </row>
    <row r="3389" spans="1:5">
      <c r="A3389" s="7">
        <v>44405</v>
      </c>
      <c r="B3389">
        <f>INDEX('[4]Fed Funds rate'!B:B,MATCH('Figure 3.F.1.Panel 2'!A3389,'[4]Fed Funds rate'!A:A,0))</f>
        <v>0.1</v>
      </c>
      <c r="C3389">
        <v>-927.12</v>
      </c>
      <c r="D3389">
        <f>INDEX([4]Treasury!B:B,MATCH('Figure 3.F.1.Panel 2'!A3389,[4]Treasury!A:A,0))</f>
        <v>1.26</v>
      </c>
      <c r="E3389">
        <v>7.2608817045006599</v>
      </c>
    </row>
    <row r="3390" spans="1:5">
      <c r="A3390" s="7">
        <v>44406</v>
      </c>
      <c r="B3390">
        <f>INDEX('[4]Fed Funds rate'!B:B,MATCH('Figure 3.F.1.Panel 2'!A3390,'[4]Fed Funds rate'!A:A,0))</f>
        <v>0.1</v>
      </c>
      <c r="C3390">
        <v>-928.66</v>
      </c>
      <c r="D3390">
        <f>INDEX([4]Treasury!B:B,MATCH('Figure 3.F.1.Panel 2'!A3390,[4]Treasury!A:A,0))</f>
        <v>1.28</v>
      </c>
      <c r="E3390">
        <v>7.4085707815843298</v>
      </c>
    </row>
    <row r="3391" spans="1:5">
      <c r="A3391" s="7">
        <v>44407</v>
      </c>
      <c r="B3391">
        <f>INDEX('[4]Fed Funds rate'!B:B,MATCH('Figure 3.F.1.Panel 2'!A3391,'[4]Fed Funds rate'!A:A,0))</f>
        <v>7.0000000000000007E-2</v>
      </c>
      <c r="C3391">
        <v>-929.36</v>
      </c>
      <c r="D3391">
        <f>INDEX([4]Treasury!B:B,MATCH('Figure 3.F.1.Panel 2'!A3391,[4]Treasury!A:A,0))</f>
        <v>1.24</v>
      </c>
      <c r="E3391">
        <v>7.4656411952148503</v>
      </c>
    </row>
    <row r="3392" spans="1:5">
      <c r="A3392" s="7">
        <v>44410</v>
      </c>
      <c r="B3392">
        <f>INDEX('[4]Fed Funds rate'!B:B,MATCH('Figure 3.F.1.Panel 2'!A3392,'[4]Fed Funds rate'!A:A,0))</f>
        <v>0.1</v>
      </c>
      <c r="C3392">
        <v>-931.1</v>
      </c>
      <c r="D3392">
        <f>INDEX([4]Treasury!B:B,MATCH('Figure 3.F.1.Panel 2'!A3392,[4]Treasury!A:A,0))</f>
        <v>1.2</v>
      </c>
      <c r="E3392">
        <v>7.6344134385168401</v>
      </c>
    </row>
    <row r="3393" spans="1:5">
      <c r="A3393" s="7">
        <v>44411</v>
      </c>
      <c r="B3393">
        <f>INDEX('[4]Fed Funds rate'!B:B,MATCH('Figure 3.F.1.Panel 2'!A3393,'[4]Fed Funds rate'!A:A,0))</f>
        <v>0.1</v>
      </c>
      <c r="C3393">
        <v>-932.15</v>
      </c>
      <c r="D3393">
        <f>INDEX([4]Treasury!B:B,MATCH('Figure 3.F.1.Panel 2'!A3393,[4]Treasury!A:A,0))</f>
        <v>1.19</v>
      </c>
      <c r="E3393">
        <v>7.7288417087224799</v>
      </c>
    </row>
    <row r="3394" spans="1:5">
      <c r="A3394" s="7">
        <v>44412</v>
      </c>
      <c r="B3394">
        <f>INDEX('[4]Fed Funds rate'!B:B,MATCH('Figure 3.F.1.Panel 2'!A3394,'[4]Fed Funds rate'!A:A,0))</f>
        <v>0.1</v>
      </c>
      <c r="C3394">
        <v>-932.85</v>
      </c>
      <c r="D3394">
        <f>INDEX([4]Treasury!B:B,MATCH('Figure 3.F.1.Panel 2'!A3394,[4]Treasury!A:A,0))</f>
        <v>1.19</v>
      </c>
      <c r="E3394">
        <v>7.7856309923760101</v>
      </c>
    </row>
    <row r="3395" spans="1:5">
      <c r="A3395" s="7">
        <v>44413</v>
      </c>
      <c r="B3395">
        <f>INDEX('[4]Fed Funds rate'!B:B,MATCH('Figure 3.F.1.Panel 2'!A3395,'[4]Fed Funds rate'!A:A,0))</f>
        <v>0.1</v>
      </c>
      <c r="C3395">
        <v>-932.95</v>
      </c>
      <c r="D3395">
        <f>INDEX([4]Treasury!B:B,MATCH('Figure 3.F.1.Panel 2'!A3395,[4]Treasury!A:A,0))</f>
        <v>1.23</v>
      </c>
      <c r="E3395">
        <v>7.7780728007542104</v>
      </c>
    </row>
    <row r="3396" spans="1:5">
      <c r="A3396" s="7">
        <v>44414</v>
      </c>
      <c r="B3396">
        <f>INDEX('[4]Fed Funds rate'!B:B,MATCH('Figure 3.F.1.Panel 2'!A3396,'[4]Fed Funds rate'!A:A,0))</f>
        <v>0.1</v>
      </c>
      <c r="C3396">
        <v>-930.49</v>
      </c>
      <c r="D3396">
        <f>INDEX([4]Treasury!B:B,MATCH('Figure 3.F.1.Panel 2'!A3396,[4]Treasury!A:A,0))</f>
        <v>1.31</v>
      </c>
      <c r="E3396">
        <v>7.4957676629246599</v>
      </c>
    </row>
    <row r="3397" spans="1:5">
      <c r="A3397" s="7">
        <v>44417</v>
      </c>
      <c r="B3397">
        <f>INDEX('[4]Fed Funds rate'!B:B,MATCH('Figure 3.F.1.Panel 2'!A3397,'[4]Fed Funds rate'!A:A,0))</f>
        <v>0.1</v>
      </c>
      <c r="C3397">
        <v>-928.81</v>
      </c>
      <c r="D3397">
        <f>INDEX([4]Treasury!B:B,MATCH('Figure 3.F.1.Panel 2'!A3397,[4]Treasury!A:A,0))</f>
        <v>1.33</v>
      </c>
      <c r="E3397">
        <v>7.2967775657615404</v>
      </c>
    </row>
    <row r="3398" spans="1:5">
      <c r="A3398" s="7">
        <v>44418</v>
      </c>
      <c r="B3398">
        <f>INDEX('[4]Fed Funds rate'!B:B,MATCH('Figure 3.F.1.Panel 2'!A3398,'[4]Fed Funds rate'!A:A,0))</f>
        <v>0.1</v>
      </c>
      <c r="C3398">
        <v>-927.73</v>
      </c>
      <c r="D3398">
        <f>INDEX([4]Treasury!B:B,MATCH('Figure 3.F.1.Panel 2'!A3398,[4]Treasury!A:A,0))</f>
        <v>1.36</v>
      </c>
      <c r="E3398">
        <v>7.1621555043774299</v>
      </c>
    </row>
    <row r="3399" spans="1:5">
      <c r="A3399" s="7">
        <v>44419</v>
      </c>
      <c r="B3399">
        <f>INDEX('[4]Fed Funds rate'!B:B,MATCH('Figure 3.F.1.Panel 2'!A3399,'[4]Fed Funds rate'!A:A,0))</f>
        <v>0.1</v>
      </c>
      <c r="C3399">
        <v>-926.74</v>
      </c>
      <c r="D3399">
        <f>INDEX([4]Treasury!B:B,MATCH('Figure 3.F.1.Panel 2'!A3399,[4]Treasury!A:A,0))</f>
        <v>1.35</v>
      </c>
      <c r="E3399">
        <v>7.0371101431833196</v>
      </c>
    </row>
    <row r="3400" spans="1:5">
      <c r="A3400" s="7">
        <v>44420</v>
      </c>
      <c r="B3400">
        <f>INDEX('[4]Fed Funds rate'!B:B,MATCH('Figure 3.F.1.Panel 2'!A3400,'[4]Fed Funds rate'!A:A,0))</f>
        <v>0.1</v>
      </c>
      <c r="C3400">
        <v>-927.86</v>
      </c>
      <c r="D3400">
        <f>INDEX([4]Treasury!B:B,MATCH('Figure 3.F.1.Panel 2'!A3400,[4]Treasury!A:A,0))</f>
        <v>1.36</v>
      </c>
      <c r="E3400">
        <v>7.13961490473275</v>
      </c>
    </row>
    <row r="3401" spans="1:5">
      <c r="A3401" s="7">
        <v>44421</v>
      </c>
      <c r="B3401">
        <f>INDEX('[4]Fed Funds rate'!B:B,MATCH('Figure 3.F.1.Panel 2'!A3401,'[4]Fed Funds rate'!A:A,0))</f>
        <v>0.1</v>
      </c>
      <c r="C3401">
        <v>-929.13</v>
      </c>
      <c r="D3401">
        <f>INDEX([4]Treasury!B:B,MATCH('Figure 3.F.1.Panel 2'!A3401,[4]Treasury!A:A,0))</f>
        <v>1.29</v>
      </c>
      <c r="E3401">
        <v>7.2581196864377899</v>
      </c>
    </row>
    <row r="3402" spans="1:5">
      <c r="A3402" s="7">
        <v>44424</v>
      </c>
      <c r="B3402">
        <f>INDEX('[4]Fed Funds rate'!B:B,MATCH('Figure 3.F.1.Panel 2'!A3402,'[4]Fed Funds rate'!A:A,0))</f>
        <v>0.1</v>
      </c>
      <c r="C3402">
        <v>-930.27</v>
      </c>
      <c r="D3402">
        <f>INDEX([4]Treasury!B:B,MATCH('Figure 3.F.1.Panel 2'!A3402,[4]Treasury!A:A,0))</f>
        <v>1.26</v>
      </c>
      <c r="E3402">
        <v>7.3624644587563299</v>
      </c>
    </row>
    <row r="3403" spans="1:5">
      <c r="A3403" s="7">
        <v>44425</v>
      </c>
      <c r="B3403">
        <f>INDEX('[4]Fed Funds rate'!B:B,MATCH('Figure 3.F.1.Panel 2'!A3403,'[4]Fed Funds rate'!A:A,0))</f>
        <v>0.1</v>
      </c>
      <c r="C3403">
        <v>-930.45</v>
      </c>
      <c r="D3403">
        <f>INDEX([4]Treasury!B:B,MATCH('Figure 3.F.1.Panel 2'!A3403,[4]Treasury!A:A,0))</f>
        <v>1.26</v>
      </c>
      <c r="E3403">
        <v>7.36353664984233</v>
      </c>
    </row>
    <row r="3404" spans="1:5">
      <c r="A3404" s="7">
        <v>44426</v>
      </c>
      <c r="B3404">
        <f>INDEX('[4]Fed Funds rate'!B:B,MATCH('Figure 3.F.1.Panel 2'!A3404,'[4]Fed Funds rate'!A:A,0))</f>
        <v>0.09</v>
      </c>
      <c r="C3404">
        <v>-930.38</v>
      </c>
      <c r="D3404">
        <f>INDEX([4]Treasury!B:B,MATCH('Figure 3.F.1.Panel 2'!A3404,[4]Treasury!A:A,0))</f>
        <v>1.27</v>
      </c>
      <c r="E3404">
        <v>7.33773825108198</v>
      </c>
    </row>
    <row r="3405" spans="1:5">
      <c r="A3405" s="7">
        <v>44427</v>
      </c>
      <c r="B3405">
        <f>INDEX('[4]Fed Funds rate'!B:B,MATCH('Figure 3.F.1.Panel 2'!A3405,'[4]Fed Funds rate'!A:A,0))</f>
        <v>0.09</v>
      </c>
      <c r="C3405">
        <v>-930.83</v>
      </c>
      <c r="D3405">
        <f>INDEX([4]Treasury!B:B,MATCH('Figure 3.F.1.Panel 2'!A3405,[4]Treasury!A:A,0))</f>
        <v>1.24</v>
      </c>
      <c r="E3405">
        <v>7.3678193007628998</v>
      </c>
    </row>
    <row r="3406" spans="1:5">
      <c r="A3406" s="7">
        <v>44428</v>
      </c>
      <c r="B3406">
        <f>INDEX('[4]Fed Funds rate'!B:B,MATCH('Figure 3.F.1.Panel 2'!A3406,'[4]Fed Funds rate'!A:A,0))</f>
        <v>0.09</v>
      </c>
      <c r="C3406">
        <v>-931.28</v>
      </c>
      <c r="D3406">
        <f>INDEX([4]Treasury!B:B,MATCH('Figure 3.F.1.Panel 2'!A3406,[4]Treasury!A:A,0))</f>
        <v>1.26</v>
      </c>
      <c r="E3406">
        <v>7.39787726185682</v>
      </c>
    </row>
    <row r="3407" spans="1:5">
      <c r="A3407" s="7">
        <v>44431</v>
      </c>
      <c r="B3407">
        <f>INDEX('[4]Fed Funds rate'!B:B,MATCH('Figure 3.F.1.Panel 2'!A3407,'[4]Fed Funds rate'!A:A,0))</f>
        <v>0.09</v>
      </c>
      <c r="C3407">
        <v>-932.16</v>
      </c>
      <c r="D3407">
        <f>INDEX([4]Treasury!B:B,MATCH('Figure 3.F.1.Panel 2'!A3407,[4]Treasury!A:A,0))</f>
        <v>1.25</v>
      </c>
      <c r="E3407">
        <v>7.4740522190321599</v>
      </c>
    </row>
    <row r="3408" spans="1:5">
      <c r="A3408" s="7">
        <v>44432</v>
      </c>
      <c r="B3408">
        <f>INDEX('[4]Fed Funds rate'!B:B,MATCH('Figure 3.F.1.Panel 2'!A3408,'[4]Fed Funds rate'!A:A,0))</f>
        <v>0.09</v>
      </c>
      <c r="C3408">
        <v>-933.27</v>
      </c>
      <c r="D3408">
        <f>INDEX([4]Treasury!B:B,MATCH('Figure 3.F.1.Panel 2'!A3408,[4]Treasury!A:A,0))</f>
        <v>1.29</v>
      </c>
      <c r="E3408">
        <v>7.5747859024870596</v>
      </c>
    </row>
    <row r="3409" spans="1:5">
      <c r="A3409" s="7">
        <v>44433</v>
      </c>
      <c r="B3409">
        <f>INDEX('[4]Fed Funds rate'!B:B,MATCH('Figure 3.F.1.Panel 2'!A3409,'[4]Fed Funds rate'!A:A,0))</f>
        <v>0.09</v>
      </c>
      <c r="C3409">
        <v>-933.13</v>
      </c>
      <c r="D3409">
        <f>INDEX([4]Treasury!B:B,MATCH('Figure 3.F.1.Panel 2'!A3409,[4]Treasury!A:A,0))</f>
        <v>1.35</v>
      </c>
      <c r="E3409">
        <v>7.5415102957209603</v>
      </c>
    </row>
    <row r="3410" spans="1:5">
      <c r="A3410" s="7">
        <v>44434</v>
      </c>
      <c r="B3410">
        <f>INDEX('[4]Fed Funds rate'!B:B,MATCH('Figure 3.F.1.Panel 2'!A3410,'[4]Fed Funds rate'!A:A,0))</f>
        <v>0.09</v>
      </c>
      <c r="C3410">
        <v>-932.78</v>
      </c>
      <c r="D3410">
        <f>INDEX([4]Treasury!B:B,MATCH('Figure 3.F.1.Panel 2'!A3410,[4]Treasury!A:A,0))</f>
        <v>1.34</v>
      </c>
      <c r="E3410">
        <v>7.48572190485958</v>
      </c>
    </row>
    <row r="3411" spans="1:5">
      <c r="A3411" s="7">
        <v>44435</v>
      </c>
      <c r="B3411">
        <f>INDEX('[4]Fed Funds rate'!B:B,MATCH('Figure 3.F.1.Panel 2'!A3411,'[4]Fed Funds rate'!A:A,0))</f>
        <v>0.08</v>
      </c>
      <c r="C3411">
        <v>-934.38</v>
      </c>
      <c r="D3411">
        <f>INDEX([4]Treasury!B:B,MATCH('Figure 3.F.1.Panel 2'!A3411,[4]Treasury!A:A,0))</f>
        <v>1.31</v>
      </c>
      <c r="E3411">
        <v>7.6388323202853599</v>
      </c>
    </row>
    <row r="3412" spans="1:5">
      <c r="A3412" s="7">
        <v>44438</v>
      </c>
      <c r="B3412">
        <f>INDEX('[4]Fed Funds rate'!B:B,MATCH('Figure 3.F.1.Panel 2'!A3412,'[4]Fed Funds rate'!A:A,0))</f>
        <v>0.08</v>
      </c>
      <c r="C3412">
        <v>-936.31</v>
      </c>
      <c r="D3412">
        <f>INDEX([4]Treasury!B:B,MATCH('Figure 3.F.1.Panel 2'!A3412,[4]Treasury!A:A,0))</f>
        <v>1.29</v>
      </c>
      <c r="E3412">
        <v>7.8269007444023302</v>
      </c>
    </row>
    <row r="3413" spans="1:5">
      <c r="A3413" s="7">
        <v>44439</v>
      </c>
      <c r="B3413">
        <f>INDEX('[4]Fed Funds rate'!B:B,MATCH('Figure 3.F.1.Panel 2'!A3413,'[4]Fed Funds rate'!A:A,0))</f>
        <v>0.06</v>
      </c>
      <c r="C3413">
        <v>-937.83</v>
      </c>
      <c r="D3413">
        <f>INDEX([4]Treasury!B:B,MATCH('Figure 3.F.1.Panel 2'!A3413,[4]Treasury!A:A,0))</f>
        <v>1.3</v>
      </c>
      <c r="E3413">
        <v>7.97083616596694</v>
      </c>
    </row>
    <row r="3414" spans="1:5">
      <c r="A3414" s="7">
        <v>44440</v>
      </c>
      <c r="B3414">
        <f>INDEX('[4]Fed Funds rate'!B:B,MATCH('Figure 3.F.1.Panel 2'!A3414,'[4]Fed Funds rate'!A:A,0))</f>
        <v>0.08</v>
      </c>
      <c r="C3414">
        <v>-938.08</v>
      </c>
      <c r="D3414">
        <f>INDEX([4]Treasury!B:B,MATCH('Figure 3.F.1.Panel 2'!A3414,[4]Treasury!A:A,0))</f>
        <v>1.31</v>
      </c>
      <c r="E3414">
        <v>7.9792178278520396</v>
      </c>
    </row>
    <row r="3415" spans="1:5">
      <c r="A3415" s="7">
        <v>44441</v>
      </c>
      <c r="B3415">
        <f>INDEX('[4]Fed Funds rate'!B:B,MATCH('Figure 3.F.1.Panel 2'!A3415,'[4]Fed Funds rate'!A:A,0))</f>
        <v>0.08</v>
      </c>
      <c r="C3415">
        <v>-939.43</v>
      </c>
      <c r="D3415">
        <f>INDEX([4]Treasury!B:B,MATCH('Figure 3.F.1.Panel 2'!A3415,[4]Treasury!A:A,0))</f>
        <v>1.29</v>
      </c>
      <c r="E3415">
        <v>8.1047535503170103</v>
      </c>
    </row>
    <row r="3416" spans="1:5">
      <c r="A3416" s="7">
        <v>44442</v>
      </c>
      <c r="B3416">
        <f>INDEX('[4]Fed Funds rate'!B:B,MATCH('Figure 3.F.1.Panel 2'!A3416,'[4]Fed Funds rate'!A:A,0))</f>
        <v>0.08</v>
      </c>
      <c r="C3416">
        <v>-939.13</v>
      </c>
      <c r="D3416">
        <f>INDEX([4]Treasury!B:B,MATCH('Figure 3.F.1.Panel 2'!A3416,[4]Treasury!A:A,0))</f>
        <v>1.33</v>
      </c>
      <c r="E3416">
        <v>8.0545426765337407</v>
      </c>
    </row>
    <row r="3417" spans="1:5">
      <c r="A3417" s="7">
        <v>44446</v>
      </c>
      <c r="B3417">
        <f>INDEX('[4]Fed Funds rate'!B:B,MATCH('Figure 3.F.1.Panel 2'!A3417,'[4]Fed Funds rate'!A:A,0))</f>
        <v>0.08</v>
      </c>
      <c r="C3417">
        <v>-938.54</v>
      </c>
      <c r="D3417">
        <f>INDEX([4]Treasury!B:B,MATCH('Figure 3.F.1.Panel 2'!A3417,[4]Treasury!A:A,0))</f>
        <v>1.38</v>
      </c>
      <c r="E3417">
        <v>7.9734275907288703</v>
      </c>
    </row>
    <row r="3418" spans="1:5">
      <c r="A3418" s="7">
        <v>44447</v>
      </c>
      <c r="B3418">
        <f>INDEX('[4]Fed Funds rate'!B:B,MATCH('Figure 3.F.1.Panel 2'!A3418,'[4]Fed Funds rate'!A:A,0))</f>
        <v>0.08</v>
      </c>
      <c r="C3418">
        <v>-938.39</v>
      </c>
      <c r="D3418">
        <f>INDEX([4]Treasury!B:B,MATCH('Figure 3.F.1.Panel 2'!A3418,[4]Treasury!A:A,0))</f>
        <v>1.35</v>
      </c>
      <c r="E3418">
        <v>7.9391730780738499</v>
      </c>
    </row>
    <row r="3419" spans="1:5">
      <c r="A3419" s="7">
        <v>44448</v>
      </c>
      <c r="B3419">
        <f>INDEX('[4]Fed Funds rate'!B:B,MATCH('Figure 3.F.1.Panel 2'!A3419,'[4]Fed Funds rate'!A:A,0))</f>
        <v>0.08</v>
      </c>
      <c r="C3419">
        <v>-939.07</v>
      </c>
      <c r="D3419">
        <f>INDEX([4]Treasury!B:B,MATCH('Figure 3.F.1.Panel 2'!A3419,[4]Treasury!A:A,0))</f>
        <v>1.3</v>
      </c>
      <c r="E3419">
        <v>7.9933406848783699</v>
      </c>
    </row>
    <row r="3420" spans="1:5">
      <c r="A3420" s="7">
        <v>44449</v>
      </c>
      <c r="B3420">
        <f>INDEX('[4]Fed Funds rate'!B:B,MATCH('Figure 3.F.1.Panel 2'!A3420,'[4]Fed Funds rate'!A:A,0))</f>
        <v>0.08</v>
      </c>
      <c r="C3420">
        <v>-939.27</v>
      </c>
      <c r="D3420">
        <f>INDEX([4]Treasury!B:B,MATCH('Figure 3.F.1.Panel 2'!A3420,[4]Treasury!A:A,0))</f>
        <v>1.35</v>
      </c>
      <c r="E3420">
        <v>7.9963656671462697</v>
      </c>
    </row>
    <row r="3421" spans="1:5">
      <c r="A3421" s="7">
        <v>44452</v>
      </c>
      <c r="B3421">
        <f>INDEX('[4]Fed Funds rate'!B:B,MATCH('Figure 3.F.1.Panel 2'!A3421,'[4]Fed Funds rate'!A:A,0))</f>
        <v>0.08</v>
      </c>
      <c r="C3421">
        <v>-939.65</v>
      </c>
      <c r="D3421">
        <f>INDEX([4]Treasury!B:B,MATCH('Figure 3.F.1.Panel 2'!A3421,[4]Treasury!A:A,0))</f>
        <v>1.33</v>
      </c>
      <c r="E3421">
        <v>8.0185442922563599</v>
      </c>
    </row>
    <row r="3422" spans="1:5">
      <c r="A3422" s="7">
        <v>44453</v>
      </c>
      <c r="B3422">
        <f>INDEX('[4]Fed Funds rate'!B:B,MATCH('Figure 3.F.1.Panel 2'!A3422,'[4]Fed Funds rate'!A:A,0))</f>
        <v>0.08</v>
      </c>
      <c r="C3422">
        <v>-940.49</v>
      </c>
      <c r="D3422">
        <f>INDEX([4]Treasury!B:B,MATCH('Figure 3.F.1.Panel 2'!A3422,[4]Treasury!A:A,0))</f>
        <v>1.28</v>
      </c>
      <c r="E3422">
        <v>8.0896294747516304</v>
      </c>
    </row>
    <row r="3423" spans="1:5">
      <c r="A3423" s="7">
        <v>44454</v>
      </c>
      <c r="B3423">
        <f>INDEX('[4]Fed Funds rate'!B:B,MATCH('Figure 3.F.1.Panel 2'!A3423,'[4]Fed Funds rate'!A:A,0))</f>
        <v>0.08</v>
      </c>
      <c r="C3423">
        <v>-941.26</v>
      </c>
      <c r="D3423">
        <f>INDEX([4]Treasury!B:B,MATCH('Figure 3.F.1.Panel 2'!A3423,[4]Treasury!A:A,0))</f>
        <v>1.31</v>
      </c>
      <c r="E3423">
        <v>8.1531985935534905</v>
      </c>
    </row>
    <row r="3424" spans="1:5">
      <c r="A3424" s="7">
        <v>44455</v>
      </c>
      <c r="B3424">
        <f>INDEX('[4]Fed Funds rate'!B:B,MATCH('Figure 3.F.1.Panel 2'!A3424,'[4]Fed Funds rate'!A:A,0))</f>
        <v>0.08</v>
      </c>
      <c r="C3424">
        <v>-940</v>
      </c>
      <c r="D3424">
        <f>INDEX([4]Treasury!B:B,MATCH('Figure 3.F.1.Panel 2'!A3424,[4]Treasury!A:A,0))</f>
        <v>1.34</v>
      </c>
      <c r="E3424">
        <v>8.0009764685588607</v>
      </c>
    </row>
    <row r="3425" spans="1:5">
      <c r="A3425" s="7">
        <v>44456</v>
      </c>
      <c r="B3425">
        <f>INDEX('[4]Fed Funds rate'!B:B,MATCH('Figure 3.F.1.Panel 2'!A3425,'[4]Fed Funds rate'!A:A,0))</f>
        <v>0.08</v>
      </c>
      <c r="C3425">
        <v>-938.18</v>
      </c>
      <c r="D3425">
        <f>INDEX([4]Treasury!B:B,MATCH('Figure 3.F.1.Panel 2'!A3425,[4]Treasury!A:A,0))</f>
        <v>1.37</v>
      </c>
      <c r="E3425">
        <v>7.7889027090396903</v>
      </c>
    </row>
    <row r="3426" spans="1:5">
      <c r="A3426" s="7">
        <v>44459</v>
      </c>
      <c r="B3426">
        <f>INDEX('[4]Fed Funds rate'!B:B,MATCH('Figure 3.F.1.Panel 2'!A3426,'[4]Fed Funds rate'!A:A,0))</f>
        <v>0.08</v>
      </c>
      <c r="C3426">
        <v>-934.83</v>
      </c>
      <c r="D3426">
        <f>INDEX([4]Treasury!B:B,MATCH('Figure 3.F.1.Panel 2'!A3426,[4]Treasury!A:A,0))</f>
        <v>1.31</v>
      </c>
      <c r="E3426">
        <v>7.4129205531408999</v>
      </c>
    </row>
    <row r="3427" spans="1:5">
      <c r="A3427" s="7">
        <v>44460</v>
      </c>
      <c r="B3427">
        <f>INDEX('[4]Fed Funds rate'!B:B,MATCH('Figure 3.F.1.Panel 2'!A3427,'[4]Fed Funds rate'!A:A,0))</f>
        <v>0.08</v>
      </c>
      <c r="C3427">
        <v>-935.14</v>
      </c>
      <c r="D3427">
        <f>INDEX([4]Treasury!B:B,MATCH('Figure 3.F.1.Panel 2'!A3427,[4]Treasury!A:A,0))</f>
        <v>1.33</v>
      </c>
      <c r="E3427">
        <v>7.4278076462812797</v>
      </c>
    </row>
    <row r="3428" spans="1:5">
      <c r="A3428" s="7">
        <v>44461</v>
      </c>
      <c r="B3428">
        <f>INDEX('[4]Fed Funds rate'!B:B,MATCH('Figure 3.F.1.Panel 2'!A3428,'[4]Fed Funds rate'!A:A,0))</f>
        <v>0.08</v>
      </c>
      <c r="C3428">
        <v>-934.55</v>
      </c>
      <c r="D3428">
        <f>INDEX([4]Treasury!B:B,MATCH('Figure 3.F.1.Panel 2'!A3428,[4]Treasury!A:A,0))</f>
        <v>1.32</v>
      </c>
      <c r="E3428">
        <v>7.3464273266636102</v>
      </c>
    </row>
    <row r="3429" spans="1:5">
      <c r="A3429" s="7">
        <v>44462</v>
      </c>
      <c r="B3429">
        <f>INDEX('[4]Fed Funds rate'!B:B,MATCH('Figure 3.F.1.Panel 2'!A3429,'[4]Fed Funds rate'!A:A,0))</f>
        <v>0.08</v>
      </c>
      <c r="C3429">
        <v>-932.42</v>
      </c>
      <c r="D3429">
        <f>INDEX([4]Treasury!B:B,MATCH('Figure 3.F.1.Panel 2'!A3429,[4]Treasury!A:A,0))</f>
        <v>1.41</v>
      </c>
      <c r="E3429">
        <v>7.0999820377398901</v>
      </c>
    </row>
    <row r="3430" spans="1:5">
      <c r="A3430" s="7">
        <v>44463</v>
      </c>
      <c r="B3430">
        <f>INDEX('[4]Fed Funds rate'!B:B,MATCH('Figure 3.F.1.Panel 2'!A3430,'[4]Fed Funds rate'!A:A,0))</f>
        <v>0.08</v>
      </c>
      <c r="C3430">
        <v>-926.9</v>
      </c>
      <c r="D3430">
        <f>INDEX([4]Treasury!B:B,MATCH('Figure 3.F.1.Panel 2'!A3430,[4]Treasury!A:A,0))</f>
        <v>1.47</v>
      </c>
      <c r="E3430">
        <v>6.4879471147653396</v>
      </c>
    </row>
    <row r="3431" spans="1:5">
      <c r="A3431" s="7">
        <v>44466</v>
      </c>
      <c r="B3431">
        <f>INDEX('[4]Fed Funds rate'!B:B,MATCH('Figure 3.F.1.Panel 2'!A3431,'[4]Fed Funds rate'!A:A,0))</f>
        <v>0.08</v>
      </c>
      <c r="C3431">
        <v>-924.05</v>
      </c>
      <c r="D3431">
        <f>INDEX([4]Treasury!B:B,MATCH('Figure 3.F.1.Panel 2'!A3431,[4]Treasury!A:A,0))</f>
        <v>1.48</v>
      </c>
      <c r="E3431">
        <v>6.1617294504038602</v>
      </c>
    </row>
    <row r="3432" spans="1:5">
      <c r="A3432" s="7">
        <v>44467</v>
      </c>
      <c r="B3432">
        <f>INDEX('[4]Fed Funds rate'!B:B,MATCH('Figure 3.F.1.Panel 2'!A3432,'[4]Fed Funds rate'!A:A,0))</f>
        <v>0.08</v>
      </c>
      <c r="C3432">
        <v>-919.14</v>
      </c>
      <c r="D3432">
        <f>INDEX([4]Treasury!B:B,MATCH('Figure 3.F.1.Panel 2'!A3432,[4]Treasury!A:A,0))</f>
        <v>1.54</v>
      </c>
      <c r="E3432">
        <v>5.6106890189682801</v>
      </c>
    </row>
    <row r="3433" spans="1:5">
      <c r="A3433" s="7">
        <v>44468</v>
      </c>
      <c r="B3433">
        <f>INDEX('[4]Fed Funds rate'!B:B,MATCH('Figure 3.F.1.Panel 2'!A3433,'[4]Fed Funds rate'!A:A,0))</f>
        <v>0.08</v>
      </c>
      <c r="C3433">
        <v>-920.23</v>
      </c>
      <c r="D3433">
        <f>INDEX([4]Treasury!B:B,MATCH('Figure 3.F.1.Panel 2'!A3433,[4]Treasury!A:A,0))</f>
        <v>1.55</v>
      </c>
      <c r="E3433">
        <v>5.7109409551813997</v>
      </c>
    </row>
    <row r="3434" spans="1:5">
      <c r="A3434" s="7">
        <v>44469</v>
      </c>
      <c r="B3434">
        <f>INDEX('[4]Fed Funds rate'!B:B,MATCH('Figure 3.F.1.Panel 2'!A3434,'[4]Fed Funds rate'!A:A,0))</f>
        <v>0.06</v>
      </c>
      <c r="C3434">
        <v>-919.43</v>
      </c>
      <c r="D3434">
        <f>INDEX([4]Treasury!B:B,MATCH('Figure 3.F.1.Panel 2'!A3434,[4]Treasury!A:A,0))</f>
        <v>1.52</v>
      </c>
      <c r="E3434">
        <v>5.6057017031015404</v>
      </c>
    </row>
    <row r="3435" spans="1:5">
      <c r="A3435" s="7">
        <v>44470</v>
      </c>
      <c r="B3435">
        <f>INDEX('[4]Fed Funds rate'!B:B,MATCH('Figure 3.F.1.Panel 2'!A3435,'[4]Fed Funds rate'!A:A,0))</f>
        <v>0.08</v>
      </c>
      <c r="C3435">
        <v>-919.14</v>
      </c>
      <c r="D3435">
        <f>INDEX([4]Treasury!B:B,MATCH('Figure 3.F.1.Panel 2'!A3435,[4]Treasury!A:A,0))</f>
        <v>1.48</v>
      </c>
      <c r="E3435">
        <v>5.5558890567999697</v>
      </c>
    </row>
    <row r="3436" spans="1:5">
      <c r="A3436" s="7">
        <v>44473</v>
      </c>
      <c r="B3436">
        <f>INDEX('[4]Fed Funds rate'!B:B,MATCH('Figure 3.F.1.Panel 2'!A3436,'[4]Fed Funds rate'!A:A,0))</f>
        <v>0.08</v>
      </c>
      <c r="C3436">
        <v>-918.04</v>
      </c>
      <c r="D3436">
        <f>INDEX([4]Treasury!B:B,MATCH('Figure 3.F.1.Panel 2'!A3436,[4]Treasury!A:A,0))</f>
        <v>1.49</v>
      </c>
      <c r="E3436">
        <v>5.4178741703401503</v>
      </c>
    </row>
    <row r="3437" spans="1:5">
      <c r="A3437" s="7">
        <v>44474</v>
      </c>
      <c r="B3437">
        <f>INDEX('[4]Fed Funds rate'!B:B,MATCH('Figure 3.F.1.Panel 2'!A3437,'[4]Fed Funds rate'!A:A,0))</f>
        <v>0.08</v>
      </c>
      <c r="C3437">
        <v>-916.23</v>
      </c>
      <c r="D3437">
        <f>INDEX([4]Treasury!B:B,MATCH('Figure 3.F.1.Panel 2'!A3437,[4]Treasury!A:A,0))</f>
        <v>1.54</v>
      </c>
      <c r="E3437">
        <v>5.20225452637714</v>
      </c>
    </row>
    <row r="3438" spans="1:5">
      <c r="A3438" s="7">
        <v>44475</v>
      </c>
      <c r="B3438">
        <f>INDEX('[4]Fed Funds rate'!B:B,MATCH('Figure 3.F.1.Panel 2'!A3438,'[4]Fed Funds rate'!A:A,0))</f>
        <v>0.08</v>
      </c>
      <c r="C3438">
        <v>-914.03</v>
      </c>
      <c r="D3438">
        <f>INDEX([4]Treasury!B:B,MATCH('Figure 3.F.1.Panel 2'!A3438,[4]Treasury!A:A,0))</f>
        <v>1.53</v>
      </c>
      <c r="E3438">
        <v>4.9435858053499198</v>
      </c>
    </row>
    <row r="3439" spans="1:5">
      <c r="A3439" s="7">
        <v>44476</v>
      </c>
      <c r="B3439">
        <f>INDEX('[4]Fed Funds rate'!B:B,MATCH('Figure 3.F.1.Panel 2'!A3439,'[4]Fed Funds rate'!A:A,0))</f>
        <v>0.08</v>
      </c>
      <c r="C3439">
        <v>-916.05</v>
      </c>
      <c r="D3439">
        <f>INDEX([4]Treasury!B:B,MATCH('Figure 3.F.1.Panel 2'!A3439,[4]Treasury!A:A,0))</f>
        <v>1.58</v>
      </c>
      <c r="E3439">
        <v>5.1460759306246402</v>
      </c>
    </row>
    <row r="3440" spans="1:5">
      <c r="A3440" s="7">
        <v>44477</v>
      </c>
      <c r="B3440">
        <f>INDEX('[4]Fed Funds rate'!B:B,MATCH('Figure 3.F.1.Panel 2'!A3440,'[4]Fed Funds rate'!A:A,0))</f>
        <v>0.08</v>
      </c>
      <c r="C3440">
        <v>-913.83</v>
      </c>
      <c r="D3440">
        <f>INDEX([4]Treasury!B:B,MATCH('Figure 3.F.1.Panel 2'!A3440,[4]Treasury!A:A,0))</f>
        <v>1.61</v>
      </c>
      <c r="E3440">
        <v>4.8851718693682598</v>
      </c>
    </row>
    <row r="3441" spans="1:5">
      <c r="A3441" s="7">
        <v>44481</v>
      </c>
      <c r="B3441">
        <f>INDEX('[4]Fed Funds rate'!B:B,MATCH('Figure 3.F.1.Panel 2'!A3441,'[4]Fed Funds rate'!A:A,0))</f>
        <v>0.08</v>
      </c>
      <c r="C3441">
        <v>-911.4</v>
      </c>
      <c r="D3441">
        <f>INDEX([4]Treasury!B:B,MATCH('Figure 3.F.1.Panel 2'!A3441,[4]Treasury!A:A,0))</f>
        <v>1.59</v>
      </c>
      <c r="E3441">
        <v>4.6006390784547104</v>
      </c>
    </row>
    <row r="3442" spans="1:5">
      <c r="A3442" s="7">
        <v>44482</v>
      </c>
      <c r="B3442">
        <f>INDEX('[4]Fed Funds rate'!B:B,MATCH('Figure 3.F.1.Panel 2'!A3442,'[4]Fed Funds rate'!A:A,0))</f>
        <v>0.08</v>
      </c>
      <c r="C3442">
        <v>-914.34</v>
      </c>
      <c r="D3442">
        <f>INDEX([4]Treasury!B:B,MATCH('Figure 3.F.1.Panel 2'!A3442,[4]Treasury!A:A,0))</f>
        <v>1.56</v>
      </c>
      <c r="E3442">
        <v>4.9044359868983003</v>
      </c>
    </row>
    <row r="3443" spans="1:5">
      <c r="A3443" s="7">
        <v>44483</v>
      </c>
      <c r="B3443">
        <f>INDEX('[4]Fed Funds rate'!B:B,MATCH('Figure 3.F.1.Panel 2'!A3443,'[4]Fed Funds rate'!A:A,0))</f>
        <v>0.08</v>
      </c>
      <c r="C3443">
        <v>-917.55</v>
      </c>
      <c r="D3443">
        <f>INDEX([4]Treasury!B:B,MATCH('Figure 3.F.1.Panel 2'!A3443,[4]Treasury!A:A,0))</f>
        <v>1.52</v>
      </c>
      <c r="E3443">
        <v>5.2366297665714603</v>
      </c>
    </row>
    <row r="3444" spans="1:5">
      <c r="A3444" s="7">
        <v>44484</v>
      </c>
      <c r="B3444">
        <f>INDEX('[4]Fed Funds rate'!B:B,MATCH('Figure 3.F.1.Panel 2'!A3444,'[4]Fed Funds rate'!A:A,0))</f>
        <v>0.08</v>
      </c>
      <c r="C3444">
        <v>-918.01</v>
      </c>
      <c r="D3444">
        <f>INDEX([4]Treasury!B:B,MATCH('Figure 3.F.1.Panel 2'!A3444,[4]Treasury!A:A,0))</f>
        <v>1.59</v>
      </c>
      <c r="E3444">
        <v>5.2684866665080099</v>
      </c>
    </row>
    <row r="3445" spans="1:5">
      <c r="A3445" s="7">
        <v>44487</v>
      </c>
      <c r="B3445">
        <f>INDEX('[4]Fed Funds rate'!B:B,MATCH('Figure 3.F.1.Panel 2'!A3445,'[4]Fed Funds rate'!A:A,0))</f>
        <v>0.08</v>
      </c>
      <c r="C3445">
        <v>-916.29</v>
      </c>
      <c r="D3445">
        <f>INDEX([4]Treasury!B:B,MATCH('Figure 3.F.1.Panel 2'!A3445,[4]Treasury!A:A,0))</f>
        <v>1.59</v>
      </c>
      <c r="E3445">
        <v>5.0626853433936896</v>
      </c>
    </row>
    <row r="3446" spans="1:5">
      <c r="A3446" s="7">
        <v>44488</v>
      </c>
      <c r="B3446">
        <f>INDEX('[4]Fed Funds rate'!B:B,MATCH('Figure 3.F.1.Panel 2'!A3446,'[4]Fed Funds rate'!A:A,0))</f>
        <v>0.08</v>
      </c>
      <c r="C3446">
        <v>-916.42</v>
      </c>
      <c r="D3446">
        <f>INDEX([4]Treasury!B:B,MATCH('Figure 3.F.1.Panel 2'!A3446,[4]Treasury!A:A,0))</f>
        <v>1.65</v>
      </c>
      <c r="E3446">
        <v>5.0586084536976097</v>
      </c>
    </row>
    <row r="3447" spans="1:5">
      <c r="A3447" s="7">
        <v>44489</v>
      </c>
      <c r="B3447">
        <f>INDEX('[4]Fed Funds rate'!B:B,MATCH('Figure 3.F.1.Panel 2'!A3447,'[4]Fed Funds rate'!A:A,0))</f>
        <v>0.08</v>
      </c>
      <c r="C3447">
        <v>-915.71</v>
      </c>
      <c r="D3447">
        <f>INDEX([4]Treasury!B:B,MATCH('Figure 3.F.1.Panel 2'!A3447,[4]Treasury!A:A,0))</f>
        <v>1.65</v>
      </c>
      <c r="E3447">
        <v>4.96283975715221</v>
      </c>
    </row>
    <row r="3448" spans="1:5">
      <c r="A3448" s="7">
        <v>44490</v>
      </c>
      <c r="B3448">
        <f>INDEX('[4]Fed Funds rate'!B:B,MATCH('Figure 3.F.1.Panel 2'!A3448,'[4]Fed Funds rate'!A:A,0))</f>
        <v>0.08</v>
      </c>
      <c r="C3448">
        <v>-913.94</v>
      </c>
      <c r="D3448">
        <f>INDEX([4]Treasury!B:B,MATCH('Figure 3.F.1.Panel 2'!A3448,[4]Treasury!A:A,0))</f>
        <v>1.68</v>
      </c>
      <c r="E3448">
        <v>4.7510970492899096</v>
      </c>
    </row>
    <row r="3449" spans="1:5">
      <c r="A3449" s="7">
        <v>44491</v>
      </c>
      <c r="B3449">
        <f>INDEX('[4]Fed Funds rate'!B:B,MATCH('Figure 3.F.1.Panel 2'!A3449,'[4]Fed Funds rate'!A:A,0))</f>
        <v>0.08</v>
      </c>
      <c r="C3449">
        <v>-914.71</v>
      </c>
      <c r="D3449">
        <f>INDEX([4]Treasury!B:B,MATCH('Figure 3.F.1.Panel 2'!A3449,[4]Treasury!A:A,0))</f>
        <v>1.66</v>
      </c>
      <c r="E3449">
        <v>4.8170494199451896</v>
      </c>
    </row>
    <row r="3450" spans="1:5">
      <c r="A3450" s="7">
        <v>44494</v>
      </c>
      <c r="B3450">
        <f>INDEX('[4]Fed Funds rate'!B:B,MATCH('Figure 3.F.1.Panel 2'!A3450,'[4]Fed Funds rate'!A:A,0))</f>
        <v>0.08</v>
      </c>
      <c r="C3450">
        <v>-915.47</v>
      </c>
      <c r="D3450">
        <f>INDEX([4]Treasury!B:B,MATCH('Figure 3.F.1.Panel 2'!A3450,[4]Treasury!A:A,0))</f>
        <v>1.64</v>
      </c>
      <c r="E3450">
        <v>4.8818388531459496</v>
      </c>
    </row>
    <row r="3451" spans="1:5">
      <c r="A3451" s="7">
        <v>44495</v>
      </c>
      <c r="B3451">
        <f>INDEX('[4]Fed Funds rate'!B:B,MATCH('Figure 3.F.1.Panel 2'!A3451,'[4]Fed Funds rate'!A:A,0))</f>
        <v>0.08</v>
      </c>
      <c r="C3451">
        <v>-916.93</v>
      </c>
      <c r="D3451">
        <f>INDEX([4]Treasury!B:B,MATCH('Figure 3.F.1.Panel 2'!A3451,[4]Treasury!A:A,0))</f>
        <v>1.63</v>
      </c>
      <c r="E3451">
        <v>5.02293048113415</v>
      </c>
    </row>
    <row r="3452" spans="1:5">
      <c r="A3452" s="7">
        <v>44496</v>
      </c>
      <c r="B3452">
        <f>INDEX('[4]Fed Funds rate'!B:B,MATCH('Figure 3.F.1.Panel 2'!A3452,'[4]Fed Funds rate'!A:A,0))</f>
        <v>0.08</v>
      </c>
      <c r="C3452">
        <v>-921.02</v>
      </c>
      <c r="D3452">
        <f>INDEX([4]Treasury!B:B,MATCH('Figure 3.F.1.Panel 2'!A3452,[4]Treasury!A:A,0))</f>
        <v>1.54</v>
      </c>
      <c r="E3452">
        <v>5.4497302832032801</v>
      </c>
    </row>
    <row r="3453" spans="1:5">
      <c r="A3453" s="7">
        <v>44497</v>
      </c>
      <c r="B3453">
        <f>INDEX('[4]Fed Funds rate'!B:B,MATCH('Figure 3.F.1.Panel 2'!A3453,'[4]Fed Funds rate'!A:A,0))</f>
        <v>0.08</v>
      </c>
      <c r="C3453">
        <v>-921.64</v>
      </c>
      <c r="D3453">
        <f>INDEX([4]Treasury!B:B,MATCH('Figure 3.F.1.Panel 2'!A3453,[4]Treasury!A:A,0))</f>
        <v>1.57</v>
      </c>
      <c r="E3453">
        <v>5.4987625521647399</v>
      </c>
    </row>
    <row r="3454" spans="1:5">
      <c r="A3454" s="7">
        <v>44498</v>
      </c>
      <c r="B3454">
        <f>INDEX('[4]Fed Funds rate'!B:B,MATCH('Figure 3.F.1.Panel 2'!A3454,'[4]Fed Funds rate'!A:A,0))</f>
        <v>7.0000000000000007E-2</v>
      </c>
      <c r="C3454">
        <v>-919.98</v>
      </c>
      <c r="D3454">
        <f>INDEX([4]Treasury!B:B,MATCH('Figure 3.F.1.Panel 2'!A3454,[4]Treasury!A:A,0))</f>
        <v>1.55</v>
      </c>
      <c r="E3454">
        <v>5.3002249390774496</v>
      </c>
    </row>
    <row r="3455" spans="1:5">
      <c r="A3455" s="7">
        <v>44501</v>
      </c>
      <c r="B3455">
        <f>INDEX('[4]Fed Funds rate'!B:B,MATCH('Figure 3.F.1.Panel 2'!A3455,'[4]Fed Funds rate'!A:A,0))</f>
        <v>0.08</v>
      </c>
      <c r="C3455">
        <v>-917.92</v>
      </c>
      <c r="D3455">
        <f>INDEX([4]Treasury!B:B,MATCH('Figure 3.F.1.Panel 2'!A3455,[4]Treasury!A:A,0))</f>
        <v>1.58</v>
      </c>
      <c r="E3455">
        <v>5.0577947043684599</v>
      </c>
    </row>
    <row r="3456" spans="1:5">
      <c r="A3456" s="7">
        <v>44502</v>
      </c>
      <c r="B3456">
        <f>INDEX('[4]Fed Funds rate'!B:B,MATCH('Figure 3.F.1.Panel 2'!A3456,'[4]Fed Funds rate'!A:A,0))</f>
        <v>0.08</v>
      </c>
      <c r="C3456">
        <v>-917.77</v>
      </c>
      <c r="D3456">
        <f>INDEX([4]Treasury!B:B,MATCH('Figure 3.F.1.Panel 2'!A3456,[4]Treasury!A:A,0))</f>
        <v>1.56</v>
      </c>
      <c r="E3456">
        <v>5.0231910731138196</v>
      </c>
    </row>
    <row r="3457" spans="1:5">
      <c r="A3457" s="7">
        <v>44503</v>
      </c>
      <c r="B3457">
        <f>INDEX('[4]Fed Funds rate'!B:B,MATCH('Figure 3.F.1.Panel 2'!A3457,'[4]Fed Funds rate'!A:A,0))</f>
        <v>0.08</v>
      </c>
      <c r="C3457">
        <v>-918.43</v>
      </c>
      <c r="D3457">
        <f>INDEX([4]Treasury!B:B,MATCH('Figure 3.F.1.Panel 2'!A3457,[4]Treasury!A:A,0))</f>
        <v>1.6</v>
      </c>
      <c r="E3457">
        <v>5.0768179167910104</v>
      </c>
    </row>
    <row r="3458" spans="1:5">
      <c r="A3458" s="7">
        <v>44504</v>
      </c>
      <c r="B3458">
        <f>INDEX('[4]Fed Funds rate'!B:B,MATCH('Figure 3.F.1.Panel 2'!A3458,'[4]Fed Funds rate'!A:A,0))</f>
        <v>0.08</v>
      </c>
      <c r="C3458">
        <v>-921.4</v>
      </c>
      <c r="D3458">
        <f>INDEX([4]Treasury!B:B,MATCH('Figure 3.F.1.Panel 2'!A3458,[4]Treasury!A:A,0))</f>
        <v>1.53</v>
      </c>
      <c r="E3458">
        <v>5.3814136084344</v>
      </c>
    </row>
    <row r="3459" spans="1:5">
      <c r="A3459" s="7">
        <v>44505</v>
      </c>
      <c r="B3459">
        <f>INDEX('[4]Fed Funds rate'!B:B,MATCH('Figure 3.F.1.Panel 2'!A3459,'[4]Fed Funds rate'!A:A,0))</f>
        <v>0.08</v>
      </c>
      <c r="C3459">
        <v>-925.62</v>
      </c>
      <c r="D3459">
        <f>INDEX([4]Treasury!B:B,MATCH('Figure 3.F.1.Panel 2'!A3459,[4]Treasury!A:A,0))</f>
        <v>1.45</v>
      </c>
      <c r="E3459">
        <v>5.8201064264621802</v>
      </c>
    </row>
    <row r="3460" spans="1:5">
      <c r="A3460" s="7">
        <v>44508</v>
      </c>
      <c r="B3460">
        <f>INDEX('[4]Fed Funds rate'!B:B,MATCH('Figure 3.F.1.Panel 2'!A3460,'[4]Fed Funds rate'!A:A,0))</f>
        <v>0.08</v>
      </c>
      <c r="C3460">
        <v>-927.64</v>
      </c>
      <c r="D3460">
        <f>INDEX([4]Treasury!B:B,MATCH('Figure 3.F.1.Panel 2'!A3460,[4]Treasury!A:A,0))</f>
        <v>1.51</v>
      </c>
      <c r="E3460">
        <v>6.0198407401752503</v>
      </c>
    </row>
    <row r="3461" spans="1:5">
      <c r="A3461" s="7">
        <v>44509</v>
      </c>
      <c r="B3461">
        <f>INDEX('[4]Fed Funds rate'!B:B,MATCH('Figure 3.F.1.Panel 2'!A3461,'[4]Fed Funds rate'!A:A,0))</f>
        <v>0.08</v>
      </c>
      <c r="C3461">
        <v>-929.09</v>
      </c>
      <c r="D3461">
        <f>INDEX([4]Treasury!B:B,MATCH('Figure 3.F.1.Panel 2'!A3461,[4]Treasury!A:A,0))</f>
        <v>1.46</v>
      </c>
      <c r="E3461">
        <v>6.15776957671505</v>
      </c>
    </row>
    <row r="3462" spans="1:5">
      <c r="A3462" s="7">
        <v>44510</v>
      </c>
      <c r="B3462">
        <f>INDEX('[4]Fed Funds rate'!B:B,MATCH('Figure 3.F.1.Panel 2'!A3462,'[4]Fed Funds rate'!A:A,0))</f>
        <v>0.08</v>
      </c>
      <c r="C3462">
        <v>-925.69</v>
      </c>
      <c r="D3462">
        <f>INDEX([4]Treasury!B:B,MATCH('Figure 3.F.1.Panel 2'!A3462,[4]Treasury!A:A,0))</f>
        <v>1.56</v>
      </c>
      <c r="E3462">
        <v>5.7728893486388397</v>
      </c>
    </row>
    <row r="3463" spans="1:5">
      <c r="A3463" s="7">
        <v>44512</v>
      </c>
      <c r="B3463">
        <f>INDEX('[4]Fed Funds rate'!B:B,MATCH('Figure 3.F.1.Panel 2'!A3463,'[4]Fed Funds rate'!A:A,0))</f>
        <v>0.08</v>
      </c>
      <c r="C3463">
        <v>-921.65</v>
      </c>
      <c r="D3463">
        <f>INDEX([4]Treasury!B:B,MATCH('Figure 3.F.1.Panel 2'!A3463,[4]Treasury!A:A,0))</f>
        <v>1.58</v>
      </c>
      <c r="E3463">
        <v>5.3172437326783202</v>
      </c>
    </row>
    <row r="3464" spans="1:5">
      <c r="A3464" s="7">
        <v>44515</v>
      </c>
      <c r="B3464">
        <f>INDEX('[4]Fed Funds rate'!B:B,MATCH('Figure 3.F.1.Panel 2'!A3464,'[4]Fed Funds rate'!A:A,0))</f>
        <v>0.08</v>
      </c>
      <c r="C3464">
        <v>-920.53</v>
      </c>
      <c r="D3464">
        <f>INDEX([4]Treasury!B:B,MATCH('Figure 3.F.1.Panel 2'!A3464,[4]Treasury!A:A,0))</f>
        <v>1.63</v>
      </c>
      <c r="E3464">
        <v>5.1773896231927603</v>
      </c>
    </row>
    <row r="3465" spans="1:5">
      <c r="A3465" s="7">
        <v>44516</v>
      </c>
      <c r="B3465">
        <f>INDEX('[4]Fed Funds rate'!B:B,MATCH('Figure 3.F.1.Panel 2'!A3465,'[4]Fed Funds rate'!A:A,0))</f>
        <v>0.08</v>
      </c>
      <c r="C3465">
        <v>-918.52</v>
      </c>
      <c r="D3465">
        <f>INDEX([4]Treasury!B:B,MATCH('Figure 3.F.1.Panel 2'!A3465,[4]Treasury!A:A,0))</f>
        <v>1.63</v>
      </c>
      <c r="E3465">
        <v>4.9405396317666801</v>
      </c>
    </row>
    <row r="3466" spans="1:5">
      <c r="A3466" s="7">
        <v>44517</v>
      </c>
      <c r="B3466">
        <f>INDEX('[4]Fed Funds rate'!B:B,MATCH('Figure 3.F.1.Panel 2'!A3466,'[4]Fed Funds rate'!A:A,0))</f>
        <v>0.08</v>
      </c>
      <c r="C3466">
        <v>-917.08</v>
      </c>
      <c r="D3466">
        <f>INDEX([4]Treasury!B:B,MATCH('Figure 3.F.1.Panel 2'!A3466,[4]Treasury!A:A,0))</f>
        <v>1.6</v>
      </c>
      <c r="E3466">
        <v>4.7653841313181102</v>
      </c>
    </row>
    <row r="3467" spans="1:5">
      <c r="A3467" s="7">
        <v>44518</v>
      </c>
      <c r="B3467">
        <f>INDEX('[4]Fed Funds rate'!B:B,MATCH('Figure 3.F.1.Panel 2'!A3467,'[4]Fed Funds rate'!A:A,0))</f>
        <v>0.08</v>
      </c>
      <c r="C3467">
        <v>-917.91</v>
      </c>
      <c r="D3467">
        <f>INDEX([4]Treasury!B:B,MATCH('Figure 3.F.1.Panel 2'!A3467,[4]Treasury!A:A,0))</f>
        <v>1.59</v>
      </c>
      <c r="E3467">
        <v>4.8375895473775401</v>
      </c>
    </row>
    <row r="3468" spans="1:5">
      <c r="A3468" s="7">
        <v>44519</v>
      </c>
      <c r="B3468">
        <f>INDEX('[4]Fed Funds rate'!B:B,MATCH('Figure 3.F.1.Panel 2'!A3468,'[4]Fed Funds rate'!A:A,0))</f>
        <v>0.08</v>
      </c>
      <c r="C3468">
        <v>-919.8</v>
      </c>
      <c r="D3468">
        <f>INDEX([4]Treasury!B:B,MATCH('Figure 3.F.1.Panel 2'!A3468,[4]Treasury!A:A,0))</f>
        <v>1.54</v>
      </c>
      <c r="E3468">
        <v>5.0250223415291604</v>
      </c>
    </row>
    <row r="3469" spans="1:5">
      <c r="A3469" s="7">
        <v>44522</v>
      </c>
      <c r="B3469">
        <f>INDEX('[4]Fed Funds rate'!B:B,MATCH('Figure 3.F.1.Panel 2'!A3469,'[4]Fed Funds rate'!A:A,0))</f>
        <v>0.08</v>
      </c>
      <c r="C3469">
        <v>-916.35</v>
      </c>
      <c r="D3469">
        <f>INDEX([4]Treasury!B:B,MATCH('Figure 3.F.1.Panel 2'!A3469,[4]Treasury!A:A,0))</f>
        <v>1.63</v>
      </c>
      <c r="E3469">
        <v>4.6309777918861501</v>
      </c>
    </row>
    <row r="3470" spans="1:5">
      <c r="A3470" s="7">
        <v>44523</v>
      </c>
      <c r="B3470">
        <f>INDEX('[4]Fed Funds rate'!B:B,MATCH('Figure 3.F.1.Panel 2'!A3470,'[4]Fed Funds rate'!A:A,0))</f>
        <v>0.08</v>
      </c>
      <c r="C3470">
        <v>-909.54</v>
      </c>
      <c r="D3470">
        <f>INDEX([4]Treasury!B:B,MATCH('Figure 3.F.1.Panel 2'!A3470,[4]Treasury!A:A,0))</f>
        <v>1.67</v>
      </c>
      <c r="E3470">
        <v>3.8667791604865398</v>
      </c>
    </row>
    <row r="3471" spans="1:5">
      <c r="A3471" s="7">
        <v>44524</v>
      </c>
      <c r="B3471">
        <f>INDEX('[4]Fed Funds rate'!B:B,MATCH('Figure 3.F.1.Panel 2'!A3471,'[4]Fed Funds rate'!A:A,0))</f>
        <v>0.08</v>
      </c>
      <c r="C3471">
        <v>-908.83</v>
      </c>
      <c r="D3471">
        <f>INDEX([4]Treasury!B:B,MATCH('Figure 3.F.1.Panel 2'!A3471,[4]Treasury!A:A,0))</f>
        <v>1.64</v>
      </c>
      <c r="E3471">
        <v>3.7704299037848101</v>
      </c>
    </row>
    <row r="3472" spans="1:5">
      <c r="A3472" s="7">
        <v>44526</v>
      </c>
      <c r="B3472">
        <f>INDEX('[4]Fed Funds rate'!B:B,MATCH('Figure 3.F.1.Panel 2'!A3472,'[4]Fed Funds rate'!A:A,0))</f>
        <v>0.08</v>
      </c>
      <c r="C3472">
        <v>-905.23</v>
      </c>
      <c r="D3472">
        <f>INDEX([4]Treasury!B:B,MATCH('Figure 3.F.1.Panel 2'!A3472,[4]Treasury!A:A,0))</f>
        <v>1.48</v>
      </c>
      <c r="E3472">
        <v>3.3552725148103901</v>
      </c>
    </row>
    <row r="3473" spans="1:5">
      <c r="A3473" s="7">
        <v>44529</v>
      </c>
      <c r="B3473">
        <f>INDEX('[4]Fed Funds rate'!B:B,MATCH('Figure 3.F.1.Panel 2'!A3473,'[4]Fed Funds rate'!A:A,0))</f>
        <v>0.08</v>
      </c>
      <c r="C3473">
        <v>-904.8</v>
      </c>
      <c r="D3473">
        <f>INDEX([4]Treasury!B:B,MATCH('Figure 3.F.1.Panel 2'!A3473,[4]Treasury!A:A,0))</f>
        <v>1.52</v>
      </c>
      <c r="E3473">
        <v>3.2895026315143201</v>
      </c>
    </row>
    <row r="3474" spans="1:5">
      <c r="A3474" s="7">
        <v>44530</v>
      </c>
      <c r="B3474">
        <f>INDEX('[4]Fed Funds rate'!B:B,MATCH('Figure 3.F.1.Panel 2'!A3474,'[4]Fed Funds rate'!A:A,0))</f>
        <v>7.0000000000000007E-2</v>
      </c>
      <c r="C3474">
        <v>-906.65</v>
      </c>
      <c r="D3474">
        <f>INDEX([4]Treasury!B:B,MATCH('Figure 3.F.1.Panel 2'!A3474,[4]Treasury!A:A,0))</f>
        <v>1.43</v>
      </c>
      <c r="E3474">
        <v>3.4755023412976702</v>
      </c>
    </row>
    <row r="3475" spans="1:5">
      <c r="A3475" s="7">
        <v>44531</v>
      </c>
      <c r="B3475">
        <f>INDEX('[4]Fed Funds rate'!B:B,MATCH('Figure 3.F.1.Panel 2'!A3475,'[4]Fed Funds rate'!A:A,0))</f>
        <v>0.08</v>
      </c>
      <c r="C3475">
        <v>-909.85</v>
      </c>
      <c r="D3475">
        <f>INDEX([4]Treasury!B:B,MATCH('Figure 3.F.1.Panel 2'!A3475,[4]Treasury!A:A,0))</f>
        <v>1.43</v>
      </c>
      <c r="E3475">
        <v>3.8095722242385301</v>
      </c>
    </row>
    <row r="3476" spans="1:5">
      <c r="A3476" s="7">
        <v>44532</v>
      </c>
      <c r="B3476">
        <f>INDEX('[4]Fed Funds rate'!B:B,MATCH('Figure 3.F.1.Panel 2'!A3476,'[4]Fed Funds rate'!A:A,0))</f>
        <v>0.08</v>
      </c>
      <c r="C3476">
        <v>-913.2</v>
      </c>
      <c r="D3476">
        <f>INDEX([4]Treasury!B:B,MATCH('Figure 3.F.1.Panel 2'!A3476,[4]Treasury!A:A,0))</f>
        <v>1.44</v>
      </c>
      <c r="E3476">
        <v>4.1588324672654799</v>
      </c>
    </row>
    <row r="3477" spans="1:5">
      <c r="A3477" s="7">
        <v>44533</v>
      </c>
      <c r="B3477">
        <f>INDEX('[4]Fed Funds rate'!B:B,MATCH('Figure 3.F.1.Panel 2'!A3477,'[4]Fed Funds rate'!A:A,0))</f>
        <v>0.08</v>
      </c>
      <c r="C3477">
        <v>-915.52</v>
      </c>
      <c r="D3477">
        <f>INDEX([4]Treasury!B:B,MATCH('Figure 3.F.1.Panel 2'!A3477,[4]Treasury!A:A,0))</f>
        <v>1.35</v>
      </c>
      <c r="E3477">
        <v>4.3943060769537299</v>
      </c>
    </row>
    <row r="3478" spans="1:5">
      <c r="A3478" s="7">
        <v>44536</v>
      </c>
      <c r="B3478">
        <f>INDEX('[4]Fed Funds rate'!B:B,MATCH('Figure 3.F.1.Panel 2'!A3478,'[4]Fed Funds rate'!A:A,0))</f>
        <v>0.08</v>
      </c>
      <c r="C3478">
        <v>-916.45</v>
      </c>
      <c r="D3478">
        <f>INDEX([4]Treasury!B:B,MATCH('Figure 3.F.1.Panel 2'!A3478,[4]Treasury!A:A,0))</f>
        <v>1.43</v>
      </c>
      <c r="E3478">
        <v>4.4775804566527304</v>
      </c>
    </row>
    <row r="3479" spans="1:5">
      <c r="A3479" s="7">
        <v>44537</v>
      </c>
      <c r="B3479">
        <f>INDEX('[4]Fed Funds rate'!B:B,MATCH('Figure 3.F.1.Panel 2'!A3479,'[4]Fed Funds rate'!A:A,0))</f>
        <v>0.08</v>
      </c>
      <c r="C3479">
        <v>-919.74</v>
      </c>
      <c r="D3479">
        <f>INDEX([4]Treasury!B:B,MATCH('Figure 3.F.1.Panel 2'!A3479,[4]Treasury!A:A,0))</f>
        <v>1.48</v>
      </c>
      <c r="E3479">
        <v>4.8176761138926096</v>
      </c>
    </row>
    <row r="3480" spans="1:5">
      <c r="A3480" s="7">
        <v>44538</v>
      </c>
      <c r="B3480">
        <f>INDEX('[4]Fed Funds rate'!B:B,MATCH('Figure 3.F.1.Panel 2'!A3480,'[4]Fed Funds rate'!A:A,0))</f>
        <v>0.08</v>
      </c>
      <c r="C3480">
        <v>-919.97</v>
      </c>
      <c r="D3480">
        <f>INDEX([4]Treasury!B:B,MATCH('Figure 3.F.1.Panel 2'!A3480,[4]Treasury!A:A,0))</f>
        <v>1.52</v>
      </c>
      <c r="E3480">
        <v>4.8244248469306896</v>
      </c>
    </row>
    <row r="3481" spans="1:5">
      <c r="A3481" s="7">
        <v>44539</v>
      </c>
      <c r="B3481">
        <f>INDEX('[4]Fed Funds rate'!B:B,MATCH('Figure 3.F.1.Panel 2'!A3481,'[4]Fed Funds rate'!A:A,0))</f>
        <v>0.08</v>
      </c>
      <c r="C3481">
        <v>-920.06</v>
      </c>
      <c r="D3481">
        <f>INDEX([4]Treasury!B:B,MATCH('Figure 3.F.1.Panel 2'!A3481,[4]Treasury!A:A,0))</f>
        <v>1.49</v>
      </c>
      <c r="E3481">
        <v>4.8159523211775097</v>
      </c>
    </row>
    <row r="3482" spans="1:5">
      <c r="A3482" s="7">
        <v>44540</v>
      </c>
      <c r="B3482">
        <f>INDEX('[4]Fed Funds rate'!B:B,MATCH('Figure 3.F.1.Panel 2'!A3482,'[4]Fed Funds rate'!A:A,0))</f>
        <v>0.08</v>
      </c>
      <c r="C3482">
        <v>-919.6</v>
      </c>
      <c r="D3482">
        <f>INDEX([4]Treasury!B:B,MATCH('Figure 3.F.1.Panel 2'!A3482,[4]Treasury!A:A,0))</f>
        <v>1.48</v>
      </c>
      <c r="E3482">
        <v>4.7476883366270997</v>
      </c>
    </row>
    <row r="3483" spans="1:5">
      <c r="A3483" s="7">
        <v>44543</v>
      </c>
      <c r="B3483">
        <f>INDEX('[4]Fed Funds rate'!B:B,MATCH('Figure 3.F.1.Panel 2'!A3483,'[4]Fed Funds rate'!A:A,0))</f>
        <v>0.08</v>
      </c>
      <c r="C3483">
        <v>-920.08</v>
      </c>
      <c r="D3483">
        <f>INDEX([4]Treasury!B:B,MATCH('Figure 3.F.1.Panel 2'!A3483,[4]Treasury!A:A,0))</f>
        <v>1.42</v>
      </c>
      <c r="E3483">
        <v>4.7816168150955001</v>
      </c>
    </row>
    <row r="3484" spans="1:5">
      <c r="A3484" s="7">
        <v>44544</v>
      </c>
      <c r="B3484">
        <f>INDEX('[4]Fed Funds rate'!B:B,MATCH('Figure 3.F.1.Panel 2'!A3484,'[4]Fed Funds rate'!A:A,0))</f>
        <v>0.08</v>
      </c>
      <c r="C3484">
        <v>-920.02</v>
      </c>
      <c r="D3484">
        <f>INDEX([4]Treasury!B:B,MATCH('Figure 3.F.1.Panel 2'!A3484,[4]Treasury!A:A,0))</f>
        <v>1.44</v>
      </c>
      <c r="E3484">
        <v>4.7568411502521704</v>
      </c>
    </row>
    <row r="3485" spans="1:5">
      <c r="A3485" s="7">
        <v>44545</v>
      </c>
      <c r="B3485">
        <f>INDEX('[4]Fed Funds rate'!B:B,MATCH('Figure 3.F.1.Panel 2'!A3485,'[4]Fed Funds rate'!A:A,0))</f>
        <v>0.08</v>
      </c>
      <c r="C3485">
        <v>-918.79</v>
      </c>
      <c r="D3485">
        <f>INDEX([4]Treasury!B:B,MATCH('Figure 3.F.1.Panel 2'!A3485,[4]Treasury!A:A,0))</f>
        <v>1.47</v>
      </c>
      <c r="E3485">
        <v>4.60480490607062</v>
      </c>
    </row>
    <row r="3486" spans="1:5">
      <c r="A3486" s="7">
        <v>44546</v>
      </c>
      <c r="B3486">
        <f>INDEX('[4]Fed Funds rate'!B:B,MATCH('Figure 3.F.1.Panel 2'!A3486,'[4]Fed Funds rate'!A:A,0))</f>
        <v>0.08</v>
      </c>
      <c r="C3486">
        <v>-919.58</v>
      </c>
      <c r="D3486">
        <f>INDEX([4]Treasury!B:B,MATCH('Figure 3.F.1.Panel 2'!A3486,[4]Treasury!A:A,0))</f>
        <v>1.44</v>
      </c>
      <c r="E3486">
        <v>4.6724967929373999</v>
      </c>
    </row>
    <row r="3487" spans="1:5">
      <c r="A3487" s="7">
        <v>44547</v>
      </c>
      <c r="B3487">
        <f>INDEX('[4]Fed Funds rate'!B:B,MATCH('Figure 3.F.1.Panel 2'!A3487,'[4]Fed Funds rate'!A:A,0))</f>
        <v>0.08</v>
      </c>
      <c r="C3487">
        <v>-918.45</v>
      </c>
      <c r="D3487">
        <f>INDEX([4]Treasury!B:B,MATCH('Figure 3.F.1.Panel 2'!A3487,[4]Treasury!A:A,0))</f>
        <v>1.41</v>
      </c>
      <c r="E3487">
        <v>4.5312854540871896</v>
      </c>
    </row>
    <row r="3488" spans="1:5">
      <c r="A3488" s="7">
        <v>44550</v>
      </c>
      <c r="B3488">
        <f>INDEX('[4]Fed Funds rate'!B:B,MATCH('Figure 3.F.1.Panel 2'!A3488,'[4]Fed Funds rate'!A:A,0))</f>
        <v>0.08</v>
      </c>
      <c r="C3488">
        <v>-915.32</v>
      </c>
      <c r="D3488">
        <f>INDEX([4]Treasury!B:B,MATCH('Figure 3.F.1.Panel 2'!A3488,[4]Treasury!A:A,0))</f>
        <v>1.43</v>
      </c>
      <c r="E3488">
        <v>4.1716585227734404</v>
      </c>
    </row>
    <row r="3489" spans="1:5">
      <c r="A3489" s="7">
        <v>44551</v>
      </c>
      <c r="B3489">
        <f>INDEX('[4]Fed Funds rate'!B:B,MATCH('Figure 3.F.1.Panel 2'!A3489,'[4]Fed Funds rate'!A:A,0))</f>
        <v>0.08</v>
      </c>
      <c r="C3489">
        <v>-915.41</v>
      </c>
      <c r="D3489">
        <f>INDEX([4]Treasury!B:B,MATCH('Figure 3.F.1.Panel 2'!A3489,[4]Treasury!A:A,0))</f>
        <v>1.48</v>
      </c>
      <c r="E3489">
        <v>4.1632375305228999</v>
      </c>
    </row>
    <row r="3490" spans="1:5">
      <c r="A3490" s="7">
        <v>44552</v>
      </c>
      <c r="B3490">
        <f>INDEX('[4]Fed Funds rate'!B:B,MATCH('Figure 3.F.1.Panel 2'!A3490,'[4]Fed Funds rate'!A:A,0))</f>
        <v>0.08</v>
      </c>
      <c r="C3490">
        <v>-916.24</v>
      </c>
      <c r="D3490">
        <f>INDEX([4]Treasury!B:B,MATCH('Figure 3.F.1.Panel 2'!A3490,[4]Treasury!A:A,0))</f>
        <v>1.46</v>
      </c>
      <c r="E3490">
        <v>4.2356132959816897</v>
      </c>
    </row>
    <row r="3491" spans="1:5">
      <c r="A3491" s="7">
        <v>44553</v>
      </c>
      <c r="B3491">
        <f>INDEX('[4]Fed Funds rate'!B:B,MATCH('Figure 3.F.1.Panel 2'!A3491,'[4]Fed Funds rate'!A:A,0))</f>
        <v>0.08</v>
      </c>
      <c r="C3491">
        <v>-917.26</v>
      </c>
      <c r="D3491">
        <f>INDEX([4]Treasury!B:B,MATCH('Figure 3.F.1.Panel 2'!A3491,[4]Treasury!A:A,0))</f>
        <v>1.5</v>
      </c>
      <c r="E3491">
        <v>4.3286232372170099</v>
      </c>
    </row>
    <row r="3492" spans="1:5">
      <c r="A3492" s="7">
        <v>44557</v>
      </c>
      <c r="B3492">
        <f>INDEX('[4]Fed Funds rate'!B:B,MATCH('Figure 3.F.1.Panel 2'!A3492,'[4]Fed Funds rate'!A:A,0))</f>
        <v>0.08</v>
      </c>
      <c r="C3492">
        <v>-917.37</v>
      </c>
      <c r="D3492">
        <f>INDEX([4]Treasury!B:B,MATCH('Figure 3.F.1.Panel 2'!A3492,[4]Treasury!A:A,0))</f>
        <v>1.48</v>
      </c>
      <c r="E3492">
        <v>4.3223622986944203</v>
      </c>
    </row>
    <row r="3493" spans="1:5">
      <c r="A3493" s="7">
        <v>44558</v>
      </c>
      <c r="B3493">
        <f>INDEX('[4]Fed Funds rate'!B:B,MATCH('Figure 3.F.1.Panel 2'!A3493,'[4]Fed Funds rate'!A:A,0))</f>
        <v>0.08</v>
      </c>
      <c r="C3493">
        <v>-918.11</v>
      </c>
      <c r="D3493">
        <f>INDEX([4]Treasury!B:B,MATCH('Figure 3.F.1.Panel 2'!A3493,[4]Treasury!A:A,0))</f>
        <v>1.49</v>
      </c>
      <c r="E3493">
        <v>4.3847429295668601</v>
      </c>
    </row>
    <row r="3494" spans="1:5">
      <c r="A3494" s="7">
        <v>44559</v>
      </c>
      <c r="B3494">
        <f>INDEX('[4]Fed Funds rate'!B:B,MATCH('Figure 3.F.1.Panel 2'!A3494,'[4]Fed Funds rate'!A:A,0))</f>
        <v>0.08</v>
      </c>
      <c r="C3494">
        <v>-918.11</v>
      </c>
      <c r="D3494">
        <f>INDEX([4]Treasury!B:B,MATCH('Figure 3.F.1.Panel 2'!A3494,[4]Treasury!A:A,0))</f>
        <v>1.55</v>
      </c>
      <c r="E3494">
        <v>4.3664909211940897</v>
      </c>
    </row>
    <row r="3495" spans="1:5">
      <c r="A3495" s="7">
        <v>44560</v>
      </c>
      <c r="B3495">
        <f>INDEX('[4]Fed Funds rate'!B:B,MATCH('Figure 3.F.1.Panel 2'!A3495,'[4]Fed Funds rate'!A:A,0))</f>
        <v>0.08</v>
      </c>
      <c r="C3495">
        <v>-918.76</v>
      </c>
      <c r="D3495">
        <f>INDEX([4]Treasury!B:B,MATCH('Figure 3.F.1.Panel 2'!A3495,[4]Treasury!A:A,0))</f>
        <v>1.52</v>
      </c>
      <c r="E3495">
        <v>4.4190117033938296</v>
      </c>
    </row>
    <row r="3496" spans="1:5">
      <c r="A3496" s="7">
        <v>44561</v>
      </c>
      <c r="B3496">
        <f>INDEX('[4]Fed Funds rate'!B:B,MATCH('Figure 3.F.1.Panel 2'!A3496,'[4]Fed Funds rate'!A:A,0))</f>
        <v>7.0000000000000007E-2</v>
      </c>
      <c r="C3496">
        <v>-919.57</v>
      </c>
      <c r="D3496">
        <f>INDEX([4]Treasury!B:B,MATCH('Figure 3.F.1.Panel 2'!A3496,[4]Treasury!A:A,0))</f>
        <v>1.52</v>
      </c>
      <c r="E3496">
        <v>4.48888360675857</v>
      </c>
    </row>
    <row r="3497" spans="1:5">
      <c r="A3497" s="7">
        <v>44564</v>
      </c>
      <c r="B3497">
        <f>INDEX('[4]Fed Funds rate'!B:B,MATCH('Figure 3.F.1.Panel 2'!A3497,'[4]Fed Funds rate'!A:A,0))</f>
        <v>0.08</v>
      </c>
      <c r="C3497">
        <v>-917.62</v>
      </c>
      <c r="D3497">
        <f>INDEX([4]Treasury!B:B,MATCH('Figure 3.F.1.Panel 2'!A3497,[4]Treasury!A:A,0))</f>
        <v>1.63</v>
      </c>
      <c r="E3497">
        <v>4.2583514755714296</v>
      </c>
    </row>
    <row r="3498" spans="1:5">
      <c r="A3498" s="7">
        <v>44565</v>
      </c>
      <c r="B3498">
        <f>INDEX('[4]Fed Funds rate'!B:B,MATCH('Figure 3.F.1.Panel 2'!A3498,'[4]Fed Funds rate'!A:A,0))</f>
        <v>0.08</v>
      </c>
      <c r="C3498">
        <v>-914.13</v>
      </c>
      <c r="D3498">
        <f>INDEX([4]Treasury!B:B,MATCH('Figure 3.F.1.Panel 2'!A3498,[4]Treasury!A:A,0))</f>
        <v>1.66</v>
      </c>
      <c r="E3498">
        <v>3.85904352881618</v>
      </c>
    </row>
    <row r="3499" spans="1:5">
      <c r="A3499" s="7">
        <v>44566</v>
      </c>
      <c r="B3499">
        <f>INDEX('[4]Fed Funds rate'!B:B,MATCH('Figure 3.F.1.Panel 2'!A3499,'[4]Fed Funds rate'!A:A,0))</f>
        <v>0.08</v>
      </c>
      <c r="C3499">
        <v>-912.4</v>
      </c>
      <c r="D3499">
        <f>INDEX([4]Treasury!B:B,MATCH('Figure 3.F.1.Panel 2'!A3499,[4]Treasury!A:A,0))</f>
        <v>1.71</v>
      </c>
      <c r="E3499">
        <v>3.6513623429552799</v>
      </c>
    </row>
    <row r="3500" spans="1:5">
      <c r="A3500" s="7">
        <v>44567</v>
      </c>
      <c r="B3500">
        <f>INDEX('[4]Fed Funds rate'!B:B,MATCH('Figure 3.F.1.Panel 2'!A3500,'[4]Fed Funds rate'!A:A,0))</f>
        <v>0.08</v>
      </c>
      <c r="C3500">
        <v>-905.55</v>
      </c>
      <c r="D3500">
        <f>INDEX([4]Treasury!B:B,MATCH('Figure 3.F.1.Panel 2'!A3500,[4]Treasury!A:A,0))</f>
        <v>1.73</v>
      </c>
      <c r="E3500">
        <v>2.8795120148597499</v>
      </c>
    </row>
    <row r="3501" spans="1:5">
      <c r="A3501" s="7">
        <v>44568</v>
      </c>
      <c r="B3501">
        <f>INDEX('[4]Fed Funds rate'!B:B,MATCH('Figure 3.F.1.Panel 2'!A3501,'[4]Fed Funds rate'!A:A,0))</f>
        <v>0.08</v>
      </c>
      <c r="C3501">
        <v>-904.09</v>
      </c>
      <c r="D3501">
        <f>INDEX([4]Treasury!B:B,MATCH('Figure 3.F.1.Panel 2'!A3501,[4]Treasury!A:A,0))</f>
        <v>1.76</v>
      </c>
      <c r="E3501">
        <v>2.6999034608649</v>
      </c>
    </row>
    <row r="3502" spans="1:5">
      <c r="A3502" s="7">
        <v>44571</v>
      </c>
      <c r="B3502">
        <f>INDEX('[4]Fed Funds rate'!B:B,MATCH('Figure 3.F.1.Panel 2'!A3502,'[4]Fed Funds rate'!A:A,0))</f>
        <v>0.08</v>
      </c>
      <c r="C3502">
        <v>-899.78</v>
      </c>
      <c r="D3502">
        <f>INDEX([4]Treasury!B:B,MATCH('Figure 3.F.1.Panel 2'!A3502,[4]Treasury!A:A,0))</f>
        <v>1.78</v>
      </c>
      <c r="E3502">
        <v>2.2037908246364801</v>
      </c>
    </row>
    <row r="3503" spans="1:5">
      <c r="A3503" s="7">
        <v>44572</v>
      </c>
      <c r="B3503">
        <f>INDEX('[4]Fed Funds rate'!B:B,MATCH('Figure 3.F.1.Panel 2'!A3503,'[4]Fed Funds rate'!A:A,0))</f>
        <v>0.08</v>
      </c>
      <c r="C3503">
        <v>-900.93</v>
      </c>
      <c r="D3503">
        <f>INDEX([4]Treasury!B:B,MATCH('Figure 3.F.1.Panel 2'!A3503,[4]Treasury!A:A,0))</f>
        <v>1.75</v>
      </c>
      <c r="E3503">
        <v>2.31326821615664</v>
      </c>
    </row>
    <row r="3504" spans="1:5">
      <c r="A3504" s="7">
        <v>44573</v>
      </c>
      <c r="B3504">
        <f>INDEX('[4]Fed Funds rate'!B:B,MATCH('Figure 3.F.1.Panel 2'!A3504,'[4]Fed Funds rate'!A:A,0))</f>
        <v>0.08</v>
      </c>
      <c r="C3504">
        <v>-901.95</v>
      </c>
      <c r="D3504">
        <f>INDEX([4]Treasury!B:B,MATCH('Figure 3.F.1.Panel 2'!A3504,[4]Treasury!A:A,0))</f>
        <v>1.74</v>
      </c>
      <c r="E3504">
        <v>2.4081707128874501</v>
      </c>
    </row>
    <row r="3505" spans="1:5">
      <c r="A3505" s="7">
        <v>44574</v>
      </c>
      <c r="B3505">
        <f>INDEX('[4]Fed Funds rate'!B:B,MATCH('Figure 3.F.1.Panel 2'!A3505,'[4]Fed Funds rate'!A:A,0))</f>
        <v>0.08</v>
      </c>
      <c r="C3505">
        <v>-900</v>
      </c>
      <c r="D3505">
        <f>INDEX([4]Treasury!B:B,MATCH('Figure 3.F.1.Panel 2'!A3505,[4]Treasury!A:A,0))</f>
        <v>1.7</v>
      </c>
      <c r="E3505">
        <v>2.1734888414995299</v>
      </c>
    </row>
    <row r="3506" spans="1:5">
      <c r="A3506" s="7">
        <v>44575</v>
      </c>
      <c r="B3506">
        <f>INDEX('[4]Fed Funds rate'!B:B,MATCH('Figure 3.F.1.Panel 2'!A3506,'[4]Fed Funds rate'!A:A,0))</f>
        <v>0.08</v>
      </c>
      <c r="C3506">
        <v>-895.23</v>
      </c>
      <c r="D3506">
        <f>INDEX([4]Treasury!B:B,MATCH('Figure 3.F.1.Panel 2'!A3506,[4]Treasury!A:A,0))</f>
        <v>1.78</v>
      </c>
      <c r="E3506">
        <v>1.62382998654675</v>
      </c>
    </row>
    <row r="3507" spans="1:5">
      <c r="A3507" s="7">
        <v>44579</v>
      </c>
      <c r="B3507">
        <f>INDEX('[4]Fed Funds rate'!B:B,MATCH('Figure 3.F.1.Panel 2'!A3507,'[4]Fed Funds rate'!A:A,0))</f>
        <v>0.08</v>
      </c>
      <c r="C3507">
        <v>-886.98</v>
      </c>
      <c r="D3507">
        <f>INDEX([4]Treasury!B:B,MATCH('Figure 3.F.1.Panel 2'!A3507,[4]Treasury!A:A,0))</f>
        <v>1.87</v>
      </c>
      <c r="E3507">
        <v>0.67975739320877404</v>
      </c>
    </row>
    <row r="3508" spans="1:5">
      <c r="A3508" s="7">
        <v>44580</v>
      </c>
      <c r="B3508">
        <f>INDEX('[4]Fed Funds rate'!B:B,MATCH('Figure 3.F.1.Panel 2'!A3508,'[4]Fed Funds rate'!A:A,0))</f>
        <v>0.08</v>
      </c>
      <c r="C3508">
        <v>-889.87</v>
      </c>
      <c r="D3508">
        <f>INDEX([4]Treasury!B:B,MATCH('Figure 3.F.1.Panel 2'!A3508,[4]Treasury!A:A,0))</f>
        <v>1.83</v>
      </c>
      <c r="E3508">
        <v>0.98680350037091102</v>
      </c>
    </row>
    <row r="3509" spans="1:5">
      <c r="A3509" s="7">
        <v>44581</v>
      </c>
      <c r="B3509">
        <f>INDEX('[4]Fed Funds rate'!B:B,MATCH('Figure 3.F.1.Panel 2'!A3509,'[4]Fed Funds rate'!A:A,0))</f>
        <v>0.08</v>
      </c>
      <c r="C3509">
        <v>-892.86</v>
      </c>
      <c r="D3509">
        <f>INDEX([4]Treasury!B:B,MATCH('Figure 3.F.1.Panel 2'!A3509,[4]Treasury!A:A,0))</f>
        <v>1.83</v>
      </c>
      <c r="E3509">
        <v>1.3039956741376899</v>
      </c>
    </row>
    <row r="3510" spans="1:5">
      <c r="A3510" s="7">
        <v>44582</v>
      </c>
      <c r="B3510">
        <f>INDEX('[4]Fed Funds rate'!B:B,MATCH('Figure 3.F.1.Panel 2'!A3510,'[4]Fed Funds rate'!A:A,0))</f>
        <v>0.08</v>
      </c>
      <c r="C3510">
        <v>-896.22</v>
      </c>
      <c r="D3510">
        <f>INDEX([4]Treasury!B:B,MATCH('Figure 3.F.1.Panel 2'!A3510,[4]Treasury!A:A,0))</f>
        <v>1.75</v>
      </c>
      <c r="E3510">
        <v>1.66135964620912</v>
      </c>
    </row>
    <row r="3511" spans="1:5">
      <c r="A3511" s="7">
        <v>44585</v>
      </c>
      <c r="B3511">
        <f>INDEX('[4]Fed Funds rate'!B:B,MATCH('Figure 3.F.1.Panel 2'!A3511,'[4]Fed Funds rate'!A:A,0))</f>
        <v>0.08</v>
      </c>
      <c r="C3511">
        <v>-892.55</v>
      </c>
      <c r="D3511">
        <f>INDEX([4]Treasury!B:B,MATCH('Figure 3.F.1.Panel 2'!A3511,[4]Treasury!A:A,0))</f>
        <v>1.75</v>
      </c>
      <c r="E3511">
        <v>1.2327729370242599</v>
      </c>
    </row>
    <row r="3512" spans="1:5">
      <c r="A3512" s="7">
        <v>44586</v>
      </c>
      <c r="B3512">
        <f>INDEX('[4]Fed Funds rate'!B:B,MATCH('Figure 3.F.1.Panel 2'!A3512,'[4]Fed Funds rate'!A:A,0))</f>
        <v>0.08</v>
      </c>
      <c r="C3512">
        <v>-891.2</v>
      </c>
      <c r="D3512">
        <f>INDEX([4]Treasury!B:B,MATCH('Figure 3.F.1.Panel 2'!A3512,[4]Treasury!A:A,0))</f>
        <v>1.78</v>
      </c>
      <c r="E3512">
        <v>1.0631583132045499</v>
      </c>
    </row>
    <row r="3513" spans="1:5">
      <c r="A3513" s="7">
        <v>44587</v>
      </c>
      <c r="B3513">
        <f>INDEX('[4]Fed Funds rate'!B:B,MATCH('Figure 3.F.1.Panel 2'!A3513,'[4]Fed Funds rate'!A:A,0))</f>
        <v>0.08</v>
      </c>
      <c r="C3513">
        <v>-892.8</v>
      </c>
      <c r="D3513">
        <f>INDEX([4]Treasury!B:B,MATCH('Figure 3.F.1.Panel 2'!A3513,[4]Treasury!A:A,0))</f>
        <v>1.85</v>
      </c>
      <c r="E3513">
        <v>1.2242826779040501</v>
      </c>
    </row>
    <row r="3514" spans="1:5">
      <c r="A3514" s="7">
        <v>44588</v>
      </c>
      <c r="B3514">
        <f>INDEX('[4]Fed Funds rate'!B:B,MATCH('Figure 3.F.1.Panel 2'!A3514,'[4]Fed Funds rate'!A:A,0))</f>
        <v>0.08</v>
      </c>
      <c r="C3514">
        <v>-892.93</v>
      </c>
      <c r="D3514">
        <f>INDEX([4]Treasury!B:B,MATCH('Figure 3.F.1.Panel 2'!A3514,[4]Treasury!A:A,0))</f>
        <v>1.81</v>
      </c>
      <c r="E3514">
        <v>1.22059487947433</v>
      </c>
    </row>
    <row r="3515" spans="1:5">
      <c r="A3515" s="7">
        <v>44589</v>
      </c>
      <c r="B3515">
        <f>INDEX('[4]Fed Funds rate'!B:B,MATCH('Figure 3.F.1.Panel 2'!A3515,'[4]Fed Funds rate'!A:A,0))</f>
        <v>0.08</v>
      </c>
      <c r="C3515">
        <v>-892.48</v>
      </c>
      <c r="D3515">
        <f>INDEX([4]Treasury!B:B,MATCH('Figure 3.F.1.Panel 2'!A3515,[4]Treasury!A:A,0))</f>
        <v>1.78</v>
      </c>
      <c r="E3515">
        <v>1.1519388281416201</v>
      </c>
    </row>
    <row r="3516" spans="1:5">
      <c r="A3516" s="7">
        <v>44592</v>
      </c>
      <c r="B3516">
        <f>INDEX('[4]Fed Funds rate'!B:B,MATCH('Figure 3.F.1.Panel 2'!A3516,'[4]Fed Funds rate'!A:A,0))</f>
        <v>0.08</v>
      </c>
      <c r="C3516">
        <v>-893.01</v>
      </c>
      <c r="D3516">
        <f>INDEX([4]Treasury!B:B,MATCH('Figure 3.F.1.Panel 2'!A3516,[4]Treasury!A:A,0))</f>
        <v>1.79</v>
      </c>
      <c r="E3516">
        <v>1.19305903479505</v>
      </c>
    </row>
    <row r="3517" spans="1:5">
      <c r="A3517" s="7">
        <v>44593</v>
      </c>
      <c r="B3517">
        <f>INDEX('[4]Fed Funds rate'!B:B,MATCH('Figure 3.F.1.Panel 2'!A3517,'[4]Fed Funds rate'!A:A,0))</f>
        <v>0.08</v>
      </c>
      <c r="C3517">
        <v>-893.73</v>
      </c>
      <c r="D3517">
        <f>INDEX([4]Treasury!B:B,MATCH('Figure 3.F.1.Panel 2'!A3517,[4]Treasury!A:A,0))</f>
        <v>1.81</v>
      </c>
      <c r="E3517">
        <v>1.25540570280009</v>
      </c>
    </row>
    <row r="3518" spans="1:5">
      <c r="A3518" s="7">
        <v>44594</v>
      </c>
      <c r="B3518">
        <f>INDEX('[4]Fed Funds rate'!B:B,MATCH('Figure 3.F.1.Panel 2'!A3518,'[4]Fed Funds rate'!A:A,0))</f>
        <v>0.08</v>
      </c>
      <c r="C3518">
        <v>-897.22</v>
      </c>
      <c r="D3518">
        <f>INDEX([4]Treasury!B:B,MATCH('Figure 3.F.1.Panel 2'!A3518,[4]Treasury!A:A,0))</f>
        <v>1.78</v>
      </c>
      <c r="E3518">
        <v>1.62689665068307</v>
      </c>
    </row>
    <row r="3519" spans="1:5">
      <c r="A3519" s="7">
        <v>44595</v>
      </c>
      <c r="B3519">
        <f>INDEX('[4]Fed Funds rate'!B:B,MATCH('Figure 3.F.1.Panel 2'!A3519,'[4]Fed Funds rate'!A:A,0))</f>
        <v>0.08</v>
      </c>
      <c r="C3519">
        <v>-894.83</v>
      </c>
      <c r="D3519">
        <f>INDEX([4]Treasury!B:B,MATCH('Figure 3.F.1.Panel 2'!A3519,[4]Treasury!A:A,0))</f>
        <v>1.82</v>
      </c>
      <c r="E3519">
        <v>1.3419162346792699</v>
      </c>
    </row>
    <row r="3520" spans="1:5">
      <c r="A3520" s="7">
        <v>44596</v>
      </c>
      <c r="B3520">
        <f>INDEX('[4]Fed Funds rate'!B:B,MATCH('Figure 3.F.1.Panel 2'!A3520,'[4]Fed Funds rate'!A:A,0))</f>
        <v>0.08</v>
      </c>
      <c r="C3520">
        <v>-889.45</v>
      </c>
      <c r="D3520">
        <f>INDEX([4]Treasury!B:B,MATCH('Figure 3.F.1.Panel 2'!A3520,[4]Treasury!A:A,0))</f>
        <v>1.93</v>
      </c>
      <c r="E3520">
        <v>0.72062361936627894</v>
      </c>
    </row>
    <row r="3521" spans="1:5">
      <c r="A3521" s="7">
        <v>44599</v>
      </c>
      <c r="B3521">
        <f>INDEX('[4]Fed Funds rate'!B:B,MATCH('Figure 3.F.1.Panel 2'!A3521,'[4]Fed Funds rate'!A:A,0))</f>
        <v>0.08</v>
      </c>
      <c r="C3521">
        <v>-886.68</v>
      </c>
      <c r="D3521">
        <f>INDEX([4]Treasury!B:B,MATCH('Figure 3.F.1.Panel 2'!A3521,[4]Treasury!A:A,0))</f>
        <v>1.92</v>
      </c>
      <c r="E3521">
        <v>0.39046304412079202</v>
      </c>
    </row>
    <row r="3522" spans="1:5">
      <c r="A3522" s="7">
        <v>44600</v>
      </c>
      <c r="B3522">
        <f>INDEX('[4]Fed Funds rate'!B:B,MATCH('Figure 3.F.1.Panel 2'!A3522,'[4]Fed Funds rate'!A:A,0))</f>
        <v>0.08</v>
      </c>
      <c r="C3522">
        <v>-884.13</v>
      </c>
      <c r="D3522">
        <f>INDEX([4]Treasury!B:B,MATCH('Figure 3.F.1.Panel 2'!A3522,[4]Treasury!A:A,0))</f>
        <v>1.96</v>
      </c>
      <c r="E3522">
        <v>8.4213038068810406E-2</v>
      </c>
    </row>
    <row r="3523" spans="1:5">
      <c r="A3523" s="7">
        <v>44601</v>
      </c>
      <c r="B3523">
        <f>INDEX('[4]Fed Funds rate'!B:B,MATCH('Figure 3.F.1.Panel 2'!A3523,'[4]Fed Funds rate'!A:A,0))</f>
        <v>0.08</v>
      </c>
      <c r="C3523">
        <v>-887.32</v>
      </c>
      <c r="D3523">
        <f>INDEX([4]Treasury!B:B,MATCH('Figure 3.F.1.Panel 2'!A3523,[4]Treasury!A:A,0))</f>
        <v>1.94</v>
      </c>
      <c r="E3523">
        <v>0.426124553039812</v>
      </c>
    </row>
    <row r="3524" spans="1:5">
      <c r="A3524" s="7">
        <v>44602</v>
      </c>
      <c r="B3524">
        <f>INDEX('[4]Fed Funds rate'!B:B,MATCH('Figure 3.F.1.Panel 2'!A3524,'[4]Fed Funds rate'!A:A,0))</f>
        <v>0.08</v>
      </c>
      <c r="C3524">
        <v>-884.47</v>
      </c>
      <c r="D3524">
        <f>INDEX([4]Treasury!B:B,MATCH('Figure 3.F.1.Panel 2'!A3524,[4]Treasury!A:A,0))</f>
        <v>2.0299999999999998</v>
      </c>
      <c r="E3524">
        <v>8.6170116518928794E-2</v>
      </c>
    </row>
    <row r="3525" spans="1:5">
      <c r="A3525" s="7">
        <v>44603</v>
      </c>
      <c r="B3525">
        <f>INDEX('[4]Fed Funds rate'!B:B,MATCH('Figure 3.F.1.Panel 2'!A3525,'[4]Fed Funds rate'!A:A,0))</f>
        <v>0.08</v>
      </c>
      <c r="C3525">
        <v>-880.85</v>
      </c>
      <c r="D3525">
        <f>INDEX([4]Treasury!B:B,MATCH('Figure 3.F.1.Panel 2'!A3525,[4]Treasury!A:A,0))</f>
        <v>1.92</v>
      </c>
      <c r="E3525">
        <v>-0.342199803505991</v>
      </c>
    </row>
    <row r="3526" spans="1:5">
      <c r="A3526" s="7">
        <v>44606</v>
      </c>
      <c r="B3526">
        <f>INDEX('[4]Fed Funds rate'!B:B,MATCH('Figure 3.F.1.Panel 2'!A3526,'[4]Fed Funds rate'!A:A,0))</f>
        <v>0.08</v>
      </c>
      <c r="C3526">
        <v>-876.66</v>
      </c>
      <c r="D3526">
        <f>INDEX([4]Treasury!B:B,MATCH('Figure 3.F.1.Panel 2'!A3526,[4]Treasury!A:A,0))</f>
        <v>1.98</v>
      </c>
      <c r="E3526">
        <v>-0.83725684912656095</v>
      </c>
    </row>
    <row r="3527" spans="1:5">
      <c r="A3527" s="7">
        <v>44607</v>
      </c>
      <c r="B3527">
        <f>INDEX('[4]Fed Funds rate'!B:B,MATCH('Figure 3.F.1.Panel 2'!A3527,'[4]Fed Funds rate'!A:A,0))</f>
        <v>0.08</v>
      </c>
      <c r="C3527">
        <v>-877.94</v>
      </c>
      <c r="D3527">
        <f>INDEX([4]Treasury!B:B,MATCH('Figure 3.F.1.Panel 2'!A3527,[4]Treasury!A:A,0))</f>
        <v>2.0499999999999998</v>
      </c>
      <c r="E3527">
        <v>-0.70959962139579602</v>
      </c>
    </row>
    <row r="3528" spans="1:5">
      <c r="A3528" s="7">
        <v>44608</v>
      </c>
      <c r="B3528">
        <f>INDEX('[4]Fed Funds rate'!B:B,MATCH('Figure 3.F.1.Panel 2'!A3528,'[4]Fed Funds rate'!A:A,0))</f>
        <v>0.08</v>
      </c>
      <c r="C3528">
        <v>-879.83</v>
      </c>
      <c r="D3528">
        <f>INDEX([4]Treasury!B:B,MATCH('Figure 3.F.1.Panel 2'!A3528,[4]Treasury!A:A,0))</f>
        <v>2.0299999999999998</v>
      </c>
      <c r="E3528">
        <v>-0.51279913655264397</v>
      </c>
    </row>
    <row r="3529" spans="1:5">
      <c r="A3529" s="7">
        <v>44609</v>
      </c>
      <c r="B3529">
        <f>INDEX('[4]Fed Funds rate'!B:B,MATCH('Figure 3.F.1.Panel 2'!A3529,'[4]Fed Funds rate'!A:A,0))</f>
        <v>0.08</v>
      </c>
      <c r="C3529">
        <v>-878.66</v>
      </c>
      <c r="D3529">
        <f>INDEX([4]Treasury!B:B,MATCH('Figure 3.F.1.Panel 2'!A3529,[4]Treasury!A:A,0))</f>
        <v>1.97</v>
      </c>
      <c r="E3529">
        <v>-0.66411246584277706</v>
      </c>
    </row>
    <row r="3530" spans="1:5">
      <c r="A3530" s="7">
        <v>44610</v>
      </c>
      <c r="B3530">
        <f>INDEX('[4]Fed Funds rate'!B:B,MATCH('Figure 3.F.1.Panel 2'!A3530,'[4]Fed Funds rate'!A:A,0))</f>
        <v>0.08</v>
      </c>
      <c r="C3530">
        <v>-878.61</v>
      </c>
      <c r="D3530">
        <f>INDEX([4]Treasury!B:B,MATCH('Figure 3.F.1.Panel 2'!A3530,[4]Treasury!A:A,0))</f>
        <v>1.92</v>
      </c>
      <c r="E3530">
        <v>-0.68804750892354605</v>
      </c>
    </row>
    <row r="3531" spans="1:5">
      <c r="A3531" s="7">
        <v>44614</v>
      </c>
      <c r="B3531">
        <f>INDEX('[4]Fed Funds rate'!B:B,MATCH('Figure 3.F.1.Panel 2'!A3531,'[4]Fed Funds rate'!A:A,0))</f>
        <v>0.08</v>
      </c>
      <c r="C3531">
        <v>-874.2</v>
      </c>
      <c r="D3531">
        <f>INDEX([4]Treasury!B:B,MATCH('Figure 3.F.1.Panel 2'!A3531,[4]Treasury!A:A,0))</f>
        <v>1.94</v>
      </c>
      <c r="E3531">
        <v>-1.2094847873182699</v>
      </c>
    </row>
    <row r="3532" spans="1:5">
      <c r="A3532" s="7">
        <v>44615</v>
      </c>
      <c r="B3532">
        <f>INDEX('[4]Fed Funds rate'!B:B,MATCH('Figure 3.F.1.Panel 2'!A3532,'[4]Fed Funds rate'!A:A,0))</f>
        <v>0.08</v>
      </c>
      <c r="C3532">
        <v>-866.1</v>
      </c>
      <c r="D3532">
        <f>INDEX([4]Treasury!B:B,MATCH('Figure 3.F.1.Panel 2'!A3532,[4]Treasury!A:A,0))</f>
        <v>1.99</v>
      </c>
      <c r="E3532">
        <v>-2.1586094978114199</v>
      </c>
    </row>
    <row r="3533" spans="1:5">
      <c r="A3533" s="7">
        <v>44616</v>
      </c>
      <c r="B3533">
        <f>INDEX('[4]Fed Funds rate'!B:B,MATCH('Figure 3.F.1.Panel 2'!A3533,'[4]Fed Funds rate'!A:A,0))</f>
        <v>0.08</v>
      </c>
      <c r="C3533">
        <v>-845.17</v>
      </c>
      <c r="D3533">
        <f>INDEX([4]Treasury!B:B,MATCH('Figure 3.F.1.Panel 2'!A3533,[4]Treasury!A:A,0))</f>
        <v>1.96</v>
      </c>
      <c r="E3533">
        <v>-4.6231117800406301</v>
      </c>
    </row>
    <row r="3534" spans="1:5">
      <c r="A3534" s="7">
        <v>44617</v>
      </c>
      <c r="B3534">
        <f>INDEX('[4]Fed Funds rate'!B:B,MATCH('Figure 3.F.1.Panel 2'!A3534,'[4]Fed Funds rate'!A:A,0))</f>
        <v>0.08</v>
      </c>
      <c r="C3534">
        <v>-857.32</v>
      </c>
      <c r="D3534">
        <f>INDEX([4]Treasury!B:B,MATCH('Figure 3.F.1.Panel 2'!A3534,[4]Treasury!A:A,0))</f>
        <v>1.97</v>
      </c>
      <c r="E3534">
        <v>-3.2140099959590298</v>
      </c>
    </row>
    <row r="3535" spans="1:5">
      <c r="A3535" s="7">
        <v>44620</v>
      </c>
      <c r="B3535">
        <f>INDEX('[4]Fed Funds rate'!B:B,MATCH('Figure 3.F.1.Panel 2'!A3535,'[4]Fed Funds rate'!A:A,0))</f>
        <v>0.08</v>
      </c>
      <c r="C3535">
        <v>-843.85</v>
      </c>
      <c r="D3535">
        <f>INDEX([4]Treasury!B:B,MATCH('Figure 3.F.1.Panel 2'!A3535,[4]Treasury!A:A,0))</f>
        <v>1.83</v>
      </c>
      <c r="E3535">
        <v>-4.8159024860486799</v>
      </c>
    </row>
    <row r="3536" spans="1:5">
      <c r="A3536" s="7">
        <v>44621</v>
      </c>
      <c r="B3536">
        <f>INDEX('[4]Fed Funds rate'!B:B,MATCH('Figure 3.F.1.Panel 2'!A3536,'[4]Fed Funds rate'!A:A,0))</f>
        <v>0.08</v>
      </c>
      <c r="C3536">
        <v>-844.53</v>
      </c>
      <c r="D3536">
        <f>INDEX([4]Treasury!B:B,MATCH('Figure 3.F.1.Panel 2'!A3536,[4]Treasury!A:A,0))</f>
        <v>1.72</v>
      </c>
      <c r="E3536">
        <v>-4.7535951109533698</v>
      </c>
    </row>
    <row r="3537" spans="1:5">
      <c r="A3537" s="7">
        <v>44622</v>
      </c>
      <c r="B3537">
        <f>INDEX('[4]Fed Funds rate'!B:B,MATCH('Figure 3.F.1.Panel 2'!A3537,'[4]Fed Funds rate'!A:A,0))</f>
        <v>0.08</v>
      </c>
      <c r="C3537">
        <v>-839.67</v>
      </c>
      <c r="D3537">
        <f>INDEX([4]Treasury!B:B,MATCH('Figure 3.F.1.Panel 2'!A3537,[4]Treasury!A:A,0))</f>
        <v>1.86</v>
      </c>
      <c r="E3537">
        <v>-5.3489683415871196</v>
      </c>
    </row>
    <row r="3538" spans="1:5">
      <c r="A3538" s="7">
        <v>44623</v>
      </c>
      <c r="B3538">
        <f>INDEX('[4]Fed Funds rate'!B:B,MATCH('Figure 3.F.1.Panel 2'!A3538,'[4]Fed Funds rate'!A:A,0))</f>
        <v>0.08</v>
      </c>
      <c r="C3538">
        <v>-840.72</v>
      </c>
      <c r="D3538">
        <f>INDEX([4]Treasury!B:B,MATCH('Figure 3.F.1.Panel 2'!A3538,[4]Treasury!A:A,0))</f>
        <v>1.86</v>
      </c>
      <c r="E3538">
        <v>-5.2422401642532996</v>
      </c>
    </row>
    <row r="3539" spans="1:5">
      <c r="A3539" s="7">
        <v>44624</v>
      </c>
      <c r="B3539">
        <f>INDEX('[4]Fed Funds rate'!B:B,MATCH('Figure 3.F.1.Panel 2'!A3539,'[4]Fed Funds rate'!A:A,0))</f>
        <v>0.08</v>
      </c>
      <c r="C3539">
        <v>-830.44</v>
      </c>
      <c r="D3539">
        <f>INDEX([4]Treasury!B:B,MATCH('Figure 3.F.1.Panel 2'!A3539,[4]Treasury!A:A,0))</f>
        <v>1.74</v>
      </c>
      <c r="E3539">
        <v>-6.4907814737883802</v>
      </c>
    </row>
    <row r="3540" spans="1:5">
      <c r="A3540" s="7">
        <v>44627</v>
      </c>
      <c r="B3540">
        <f>INDEX('[4]Fed Funds rate'!B:B,MATCH('Figure 3.F.1.Panel 2'!A3540,'[4]Fed Funds rate'!A:A,0))</f>
        <v>0.08</v>
      </c>
      <c r="C3540">
        <v>-822.62</v>
      </c>
      <c r="D3540">
        <f>INDEX([4]Treasury!B:B,MATCH('Figure 3.F.1.Panel 2'!A3540,[4]Treasury!A:A,0))</f>
        <v>1.78</v>
      </c>
      <c r="E3540">
        <v>-7.4551551313546698</v>
      </c>
    </row>
    <row r="3541" spans="1:5">
      <c r="A3541" s="7">
        <v>44628</v>
      </c>
      <c r="B3541">
        <f>INDEX('[4]Fed Funds rate'!B:B,MATCH('Figure 3.F.1.Panel 2'!A3541,'[4]Fed Funds rate'!A:A,0))</f>
        <v>0.08</v>
      </c>
      <c r="C3541">
        <v>-818.97</v>
      </c>
      <c r="D3541">
        <f>INDEX([4]Treasury!B:B,MATCH('Figure 3.F.1.Panel 2'!A3541,[4]Treasury!A:A,0))</f>
        <v>1.86</v>
      </c>
      <c r="E3541">
        <v>-7.9180889325667696</v>
      </c>
    </row>
    <row r="3542" spans="1:5">
      <c r="A3542" s="7">
        <v>44629</v>
      </c>
      <c r="B3542">
        <f>INDEX('[4]Fed Funds rate'!B:B,MATCH('Figure 3.F.1.Panel 2'!A3542,'[4]Fed Funds rate'!A:A,0))</f>
        <v>0.08</v>
      </c>
      <c r="C3542">
        <v>-824.11</v>
      </c>
      <c r="D3542">
        <f>INDEX([4]Treasury!B:B,MATCH('Figure 3.F.1.Panel 2'!A3542,[4]Treasury!A:A,0))</f>
        <v>1.94</v>
      </c>
      <c r="E3542">
        <v>-7.3106746918115197</v>
      </c>
    </row>
    <row r="3543" spans="1:5">
      <c r="A3543" s="7">
        <v>44630</v>
      </c>
      <c r="B3543">
        <f>INDEX('[4]Fed Funds rate'!B:B,MATCH('Figure 3.F.1.Panel 2'!A3543,'[4]Fed Funds rate'!A:A,0))</f>
        <v>0.08</v>
      </c>
      <c r="C3543">
        <v>-824.84</v>
      </c>
      <c r="D3543">
        <f>INDEX([4]Treasury!B:B,MATCH('Figure 3.F.1.Panel 2'!A3543,[4]Treasury!A:A,0))</f>
        <v>1.98</v>
      </c>
      <c r="E3543">
        <v>-7.2403753619470299</v>
      </c>
    </row>
    <row r="3544" spans="1:5">
      <c r="A3544" s="7">
        <v>44631</v>
      </c>
      <c r="B3544">
        <f>INDEX('[4]Fed Funds rate'!B:B,MATCH('Figure 3.F.1.Panel 2'!A3544,'[4]Fed Funds rate'!A:A,0))</f>
        <v>0.08</v>
      </c>
      <c r="C3544">
        <v>-825.28</v>
      </c>
      <c r="D3544">
        <f>INDEX([4]Treasury!B:B,MATCH('Figure 3.F.1.Panel 2'!A3544,[4]Treasury!A:A,0))</f>
        <v>2</v>
      </c>
      <c r="E3544">
        <v>-7.2052875849067197</v>
      </c>
    </row>
    <row r="3545" spans="1:5">
      <c r="A3545" s="7">
        <v>44634</v>
      </c>
      <c r="B3545">
        <f>INDEX('[4]Fed Funds rate'!B:B,MATCH('Figure 3.F.1.Panel 2'!A3545,'[4]Fed Funds rate'!A:A,0))</f>
        <v>0.08</v>
      </c>
      <c r="C3545">
        <v>-822.07</v>
      </c>
      <c r="D3545">
        <f>INDEX([4]Treasury!B:B,MATCH('Figure 3.F.1.Panel 2'!A3545,[4]Treasury!A:A,0))</f>
        <v>2.14</v>
      </c>
      <c r="E3545">
        <v>-7.6132463860613999</v>
      </c>
    </row>
    <row r="3546" spans="1:5">
      <c r="A3546" s="7">
        <v>44635</v>
      </c>
      <c r="B3546">
        <f>INDEX('[4]Fed Funds rate'!B:B,MATCH('Figure 3.F.1.Panel 2'!A3546,'[4]Fed Funds rate'!A:A,0))</f>
        <v>0.08</v>
      </c>
      <c r="C3546">
        <v>-821.75</v>
      </c>
      <c r="D3546">
        <f>INDEX([4]Treasury!B:B,MATCH('Figure 3.F.1.Panel 2'!A3546,[4]Treasury!A:A,0))</f>
        <v>2.15</v>
      </c>
      <c r="E3546">
        <v>-7.6704213913574204</v>
      </c>
    </row>
    <row r="3547" spans="1:5">
      <c r="A3547" s="7">
        <v>44636</v>
      </c>
      <c r="B3547">
        <f>INDEX('[4]Fed Funds rate'!B:B,MATCH('Figure 3.F.1.Panel 2'!A3547,'[4]Fed Funds rate'!A:A,0))</f>
        <v>0.08</v>
      </c>
      <c r="C3547">
        <v>-829.38</v>
      </c>
      <c r="D3547">
        <f>INDEX([4]Treasury!B:B,MATCH('Figure 3.F.1.Panel 2'!A3547,[4]Treasury!A:A,0))</f>
        <v>2.19</v>
      </c>
      <c r="E3547">
        <v>-6.7644403892560296</v>
      </c>
    </row>
    <row r="3548" spans="1:5">
      <c r="A3548" s="7">
        <v>44637</v>
      </c>
      <c r="B3548">
        <f>INDEX('[4]Fed Funds rate'!B:B,MATCH('Figure 3.F.1.Panel 2'!A3548,'[4]Fed Funds rate'!A:A,0))</f>
        <v>0.33</v>
      </c>
      <c r="C3548">
        <v>-836.03</v>
      </c>
      <c r="D3548">
        <f>INDEX([4]Treasury!B:B,MATCH('Figure 3.F.1.Panel 2'!A3548,[4]Treasury!A:A,0))</f>
        <v>2.2000000000000002</v>
      </c>
      <c r="E3548">
        <v>-5.9840749257327799</v>
      </c>
    </row>
    <row r="3549" spans="1:5">
      <c r="A3549" s="7">
        <v>44638</v>
      </c>
      <c r="B3549">
        <f>INDEX('[4]Fed Funds rate'!B:B,MATCH('Figure 3.F.1.Panel 2'!A3549,'[4]Fed Funds rate'!A:A,0))</f>
        <v>0.33</v>
      </c>
      <c r="C3549">
        <v>-837.13</v>
      </c>
      <c r="D3549">
        <f>INDEX([4]Treasury!B:B,MATCH('Figure 3.F.1.Panel 2'!A3549,[4]Treasury!A:A,0))</f>
        <v>2.14</v>
      </c>
      <c r="E3549">
        <v>-5.8708279234933798</v>
      </c>
    </row>
    <row r="3550" spans="1:5">
      <c r="A3550" s="7">
        <v>44641</v>
      </c>
      <c r="B3550">
        <f>INDEX('[4]Fed Funds rate'!B:B,MATCH('Figure 3.F.1.Panel 2'!A3550,'[4]Fed Funds rate'!A:A,0))</f>
        <v>0.33</v>
      </c>
      <c r="C3550">
        <v>-832.4</v>
      </c>
      <c r="D3550">
        <f>INDEX([4]Treasury!B:B,MATCH('Figure 3.F.1.Panel 2'!A3550,[4]Treasury!A:A,0))</f>
        <v>2.3199999999999998</v>
      </c>
      <c r="E3550">
        <v>-6.4556965300165503</v>
      </c>
    </row>
    <row r="3551" spans="1:5">
      <c r="A3551" s="7">
        <v>44642</v>
      </c>
      <c r="B3551">
        <f>INDEX('[4]Fed Funds rate'!B:B,MATCH('Figure 3.F.1.Panel 2'!A3551,'[4]Fed Funds rate'!A:A,0))</f>
        <v>0.33</v>
      </c>
      <c r="C3551">
        <v>-826.67</v>
      </c>
      <c r="D3551">
        <f>INDEX([4]Treasury!B:B,MATCH('Figure 3.F.1.Panel 2'!A3551,[4]Treasury!A:A,0))</f>
        <v>2.38</v>
      </c>
      <c r="E3551">
        <v>-7.1646880777614097</v>
      </c>
    </row>
    <row r="3552" spans="1:5">
      <c r="A3552" s="7">
        <v>44643</v>
      </c>
      <c r="B3552">
        <f>INDEX('[4]Fed Funds rate'!B:B,MATCH('Figure 3.F.1.Panel 2'!A3552,'[4]Fed Funds rate'!A:A,0))</f>
        <v>0.33</v>
      </c>
      <c r="C3552">
        <v>-825.75</v>
      </c>
      <c r="D3552">
        <f>INDEX([4]Treasury!B:B,MATCH('Figure 3.F.1.Panel 2'!A3552,[4]Treasury!A:A,0))</f>
        <v>2.3199999999999998</v>
      </c>
      <c r="E3552">
        <v>-7.2942801103306403</v>
      </c>
    </row>
    <row r="3553" spans="1:5">
      <c r="A3553" s="7">
        <v>44644</v>
      </c>
      <c r="B3553">
        <f>INDEX('[4]Fed Funds rate'!B:B,MATCH('Figure 3.F.1.Panel 2'!A3553,'[4]Fed Funds rate'!A:A,0))</f>
        <v>0.33</v>
      </c>
      <c r="C3553">
        <v>-826.67</v>
      </c>
      <c r="D3553">
        <f>INDEX([4]Treasury!B:B,MATCH('Figure 3.F.1.Panel 2'!A3553,[4]Treasury!A:A,0))</f>
        <v>2.34</v>
      </c>
      <c r="E3553">
        <v>-7.2011682652782802</v>
      </c>
    </row>
    <row r="3554" spans="1:5">
      <c r="A3554" s="7">
        <v>44645</v>
      </c>
      <c r="B3554">
        <f>INDEX('[4]Fed Funds rate'!B:B,MATCH('Figure 3.F.1.Panel 2'!A3554,'[4]Fed Funds rate'!A:A,0))</f>
        <v>0.33</v>
      </c>
      <c r="C3554">
        <v>-825.74</v>
      </c>
      <c r="D3554">
        <f>INDEX([4]Treasury!B:B,MATCH('Figure 3.F.1.Panel 2'!A3554,[4]Treasury!A:A,0))</f>
        <v>2.48</v>
      </c>
      <c r="E3554">
        <v>-7.3319709588799897</v>
      </c>
    </row>
    <row r="3555" spans="1:5">
      <c r="A3555" s="7">
        <v>44648</v>
      </c>
      <c r="B3555">
        <f>INDEX('[4]Fed Funds rate'!B:B,MATCH('Figure 3.F.1.Panel 2'!A3555,'[4]Fed Funds rate'!A:A,0))</f>
        <v>0.33</v>
      </c>
      <c r="C3555">
        <v>-828.07</v>
      </c>
      <c r="D3555">
        <f>INDEX([4]Treasury!B:B,MATCH('Figure 3.F.1.Panel 2'!A3555,[4]Treasury!A:A,0))</f>
        <v>2.46</v>
      </c>
      <c r="E3555">
        <v>-7.0684368075966404</v>
      </c>
    </row>
    <row r="3556" spans="1:5">
      <c r="A3556" s="7">
        <v>44649</v>
      </c>
      <c r="B3556">
        <f>INDEX('[4]Fed Funds rate'!B:B,MATCH('Figure 3.F.1.Panel 2'!A3556,'[4]Fed Funds rate'!A:A,0))</f>
        <v>0.33</v>
      </c>
      <c r="C3556">
        <v>-835.58</v>
      </c>
      <c r="D3556">
        <f>INDEX([4]Treasury!B:B,MATCH('Figure 3.F.1.Panel 2'!A3556,[4]Treasury!A:A,0))</f>
        <v>2.41</v>
      </c>
      <c r="E3556">
        <v>-6.1838360002831196</v>
      </c>
    </row>
    <row r="3557" spans="1:5">
      <c r="A3557" s="7">
        <v>44650</v>
      </c>
      <c r="B3557">
        <f>INDEX('[4]Fed Funds rate'!B:B,MATCH('Figure 3.F.1.Panel 2'!A3557,'[4]Fed Funds rate'!A:A,0))</f>
        <v>0.33</v>
      </c>
      <c r="C3557">
        <v>-838.6</v>
      </c>
      <c r="D3557">
        <f>INDEX([4]Treasury!B:B,MATCH('Figure 3.F.1.Panel 2'!A3557,[4]Treasury!A:A,0))</f>
        <v>2.35</v>
      </c>
      <c r="E3557">
        <v>-5.8413012506863398</v>
      </c>
    </row>
    <row r="3558" spans="1:5">
      <c r="A3558" s="7">
        <v>44651</v>
      </c>
      <c r="B3558">
        <f>INDEX('[4]Fed Funds rate'!B:B,MATCH('Figure 3.F.1.Panel 2'!A3558,'[4]Fed Funds rate'!A:A,0))</f>
        <v>0.33</v>
      </c>
      <c r="C3558">
        <v>-834.43</v>
      </c>
      <c r="D3558">
        <f>INDEX([4]Treasury!B:B,MATCH('Figure 3.F.1.Panel 2'!A3558,[4]Treasury!A:A,0))</f>
        <v>2.3199999999999998</v>
      </c>
      <c r="E3558">
        <v>-6.3580381163665098</v>
      </c>
    </row>
    <row r="3559" spans="1:5">
      <c r="A3559" s="7">
        <v>44652</v>
      </c>
      <c r="B3559">
        <f>INDEX('[4]Fed Funds rate'!B:B,MATCH('Figure 3.F.1.Panel 2'!A3559,'[4]Fed Funds rate'!A:A,0))</f>
        <v>0.33</v>
      </c>
      <c r="C3559">
        <v>-832.24</v>
      </c>
      <c r="D3559">
        <f>INDEX([4]Treasury!B:B,MATCH('Figure 3.F.1.Panel 2'!A3559,[4]Treasury!A:A,0))</f>
        <v>2.39</v>
      </c>
      <c r="E3559">
        <v>-6.6390766563658801</v>
      </c>
    </row>
    <row r="3560" spans="1:5">
      <c r="A3560" s="7">
        <v>44655</v>
      </c>
      <c r="B3560">
        <f>INDEX('[4]Fed Funds rate'!B:B,MATCH('Figure 3.F.1.Panel 2'!A3560,'[4]Fed Funds rate'!A:A,0))</f>
        <v>0.33</v>
      </c>
      <c r="C3560">
        <v>-834.48</v>
      </c>
      <c r="D3560">
        <f>INDEX([4]Treasury!B:B,MATCH('Figure 3.F.1.Panel 2'!A3560,[4]Treasury!A:A,0))</f>
        <v>2.42</v>
      </c>
      <c r="E3560">
        <v>-6.3885238313025603</v>
      </c>
    </row>
    <row r="3561" spans="1:5">
      <c r="A3561" s="7">
        <v>44656</v>
      </c>
      <c r="B3561">
        <f>INDEX('[4]Fed Funds rate'!B:B,MATCH('Figure 3.F.1.Panel 2'!A3561,'[4]Fed Funds rate'!A:A,0))</f>
        <v>0.33</v>
      </c>
      <c r="C3561">
        <v>-830.14</v>
      </c>
      <c r="D3561">
        <f>INDEX([4]Treasury!B:B,MATCH('Figure 3.F.1.Panel 2'!A3561,[4]Treasury!A:A,0))</f>
        <v>2.54</v>
      </c>
      <c r="E3561">
        <v>-6.9282038987400902</v>
      </c>
    </row>
    <row r="3562" spans="1:5">
      <c r="A3562" s="7">
        <v>44657</v>
      </c>
      <c r="B3562">
        <f>INDEX('[4]Fed Funds rate'!B:B,MATCH('Figure 3.F.1.Panel 2'!A3562,'[4]Fed Funds rate'!A:A,0))</f>
        <v>0.33</v>
      </c>
      <c r="C3562">
        <v>-823.85</v>
      </c>
      <c r="D3562">
        <f>INDEX([4]Treasury!B:B,MATCH('Figure 3.F.1.Panel 2'!A3562,[4]Treasury!A:A,0))</f>
        <v>2.61</v>
      </c>
      <c r="E3562">
        <v>-7.7070309545944102</v>
      </c>
    </row>
    <row r="3563" spans="1:5">
      <c r="A3563" s="7">
        <v>44658</v>
      </c>
      <c r="B3563">
        <f>INDEX('[4]Fed Funds rate'!B:B,MATCH('Figure 3.F.1.Panel 2'!A3563,'[4]Fed Funds rate'!A:A,0))</f>
        <v>0.33</v>
      </c>
      <c r="C3563">
        <v>-822.54</v>
      </c>
      <c r="D3563">
        <f>INDEX([4]Treasury!B:B,MATCH('Figure 3.F.1.Panel 2'!A3563,[4]Treasury!A:A,0))</f>
        <v>2.66</v>
      </c>
      <c r="E3563">
        <v>-7.88440524011639</v>
      </c>
    </row>
    <row r="3564" spans="1:5">
      <c r="A3564" s="7">
        <v>44659</v>
      </c>
      <c r="B3564">
        <f>INDEX('[4]Fed Funds rate'!B:B,MATCH('Figure 3.F.1.Panel 2'!A3564,'[4]Fed Funds rate'!A:A,0))</f>
        <v>0.33</v>
      </c>
      <c r="C3564">
        <v>-817.84</v>
      </c>
      <c r="D3564">
        <f>INDEX([4]Treasury!B:B,MATCH('Figure 3.F.1.Panel 2'!A3564,[4]Treasury!A:A,0))</f>
        <v>2.72</v>
      </c>
      <c r="E3564">
        <v>-8.4756827893744404</v>
      </c>
    </row>
    <row r="3565" spans="1:5">
      <c r="A3565" s="7">
        <v>44662</v>
      </c>
      <c r="B3565">
        <f>INDEX('[4]Fed Funds rate'!B:B,MATCH('Figure 3.F.1.Panel 2'!A3565,'[4]Fed Funds rate'!A:A,0))</f>
        <v>0.33</v>
      </c>
      <c r="C3565">
        <v>-810.47</v>
      </c>
      <c r="D3565">
        <f>INDEX([4]Treasury!B:B,MATCH('Figure 3.F.1.Panel 2'!A3565,[4]Treasury!A:A,0))</f>
        <v>2.79</v>
      </c>
      <c r="E3565">
        <v>-9.3991598550595601</v>
      </c>
    </row>
    <row r="3566" spans="1:5">
      <c r="A3566" s="7">
        <v>44663</v>
      </c>
      <c r="B3566">
        <f>INDEX('[4]Fed Funds rate'!B:B,MATCH('Figure 3.F.1.Panel 2'!A3566,'[4]Fed Funds rate'!A:A,0))</f>
        <v>0.33</v>
      </c>
      <c r="C3566">
        <v>-809.94</v>
      </c>
      <c r="D3566">
        <f>INDEX([4]Treasury!B:B,MATCH('Figure 3.F.1.Panel 2'!A3566,[4]Treasury!A:A,0))</f>
        <v>2.72</v>
      </c>
      <c r="E3566">
        <v>-9.4828130764957397</v>
      </c>
    </row>
    <row r="3567" spans="1:5">
      <c r="A3567" s="7">
        <v>44664</v>
      </c>
      <c r="B3567">
        <f>INDEX('[4]Fed Funds rate'!B:B,MATCH('Figure 3.F.1.Panel 2'!A3567,'[4]Fed Funds rate'!A:A,0))</f>
        <v>0.33</v>
      </c>
      <c r="C3567">
        <v>-811.85</v>
      </c>
      <c r="D3567">
        <f>INDEX([4]Treasury!B:B,MATCH('Figure 3.F.1.Panel 2'!A3567,[4]Treasury!A:A,0))</f>
        <v>2.7</v>
      </c>
      <c r="E3567">
        <v>-9.2655082599778709</v>
      </c>
    </row>
    <row r="3568" spans="1:5">
      <c r="A3568" s="7">
        <v>44665</v>
      </c>
      <c r="B3568">
        <f>INDEX('[4]Fed Funds rate'!B:B,MATCH('Figure 3.F.1.Panel 2'!A3568,'[4]Fed Funds rate'!A:A,0))</f>
        <v>0.33</v>
      </c>
      <c r="C3568">
        <v>-809.9</v>
      </c>
      <c r="D3568">
        <f>INDEX([4]Treasury!B:B,MATCH('Figure 3.F.1.Panel 2'!A3568,[4]Treasury!A:A,0))</f>
        <v>2.83</v>
      </c>
      <c r="E3568">
        <v>-9.5242266661713302</v>
      </c>
    </row>
    <row r="3569" spans="1:5">
      <c r="A3569" s="7">
        <v>44669</v>
      </c>
      <c r="B3569">
        <f>INDEX('[4]Fed Funds rate'!B:B,MATCH('Figure 3.F.1.Panel 2'!A3569,'[4]Fed Funds rate'!A:A,0))</f>
        <v>0.33</v>
      </c>
      <c r="C3569">
        <v>-808.29</v>
      </c>
      <c r="D3569">
        <f>INDEX([4]Treasury!B:B,MATCH('Figure 3.F.1.Panel 2'!A3569,[4]Treasury!A:A,0))</f>
        <v>2.85</v>
      </c>
      <c r="E3569">
        <v>-9.7414516452609998</v>
      </c>
    </row>
    <row r="3570" spans="1:5">
      <c r="A3570" s="7">
        <v>44670</v>
      </c>
      <c r="B3570">
        <f>INDEX('[4]Fed Funds rate'!B:B,MATCH('Figure 3.F.1.Panel 2'!A3570,'[4]Fed Funds rate'!A:A,0))</f>
        <v>0.33</v>
      </c>
      <c r="C3570">
        <v>-803.18</v>
      </c>
      <c r="D3570">
        <f>INDEX([4]Treasury!B:B,MATCH('Figure 3.F.1.Panel 2'!A3570,[4]Treasury!A:A,0))</f>
        <v>2.93</v>
      </c>
      <c r="E3570">
        <v>-10.3938943075623</v>
      </c>
    </row>
    <row r="3571" spans="1:5">
      <c r="A3571" s="7">
        <v>44671</v>
      </c>
      <c r="B3571">
        <f>INDEX('[4]Fed Funds rate'!B:B,MATCH('Figure 3.F.1.Panel 2'!A3571,'[4]Fed Funds rate'!A:A,0))</f>
        <v>0.33</v>
      </c>
      <c r="C3571">
        <v>-804.36</v>
      </c>
      <c r="D3571">
        <f>INDEX([4]Treasury!B:B,MATCH('Figure 3.F.1.Panel 2'!A3571,[4]Treasury!A:A,0))</f>
        <v>2.85</v>
      </c>
      <c r="E3571">
        <v>-10.2653229264376</v>
      </c>
    </row>
    <row r="3572" spans="1:5">
      <c r="A3572" s="7">
        <v>44672</v>
      </c>
      <c r="B3572">
        <f>INDEX('[4]Fed Funds rate'!B:B,MATCH('Figure 3.F.1.Panel 2'!A3572,'[4]Fed Funds rate'!A:A,0))</f>
        <v>0.33</v>
      </c>
      <c r="C3572">
        <v>-802.19</v>
      </c>
      <c r="D3572">
        <f>INDEX([4]Treasury!B:B,MATCH('Figure 3.F.1.Panel 2'!A3572,[4]Treasury!A:A,0))</f>
        <v>2.9</v>
      </c>
      <c r="E3572">
        <v>-10.5537038292101</v>
      </c>
    </row>
    <row r="3573" spans="1:5">
      <c r="A3573" s="7">
        <v>44673</v>
      </c>
      <c r="B3573">
        <f>INDEX('[4]Fed Funds rate'!B:B,MATCH('Figure 3.F.1.Panel 2'!A3573,'[4]Fed Funds rate'!A:A,0))</f>
        <v>0.33</v>
      </c>
      <c r="C3573">
        <v>-797.85</v>
      </c>
      <c r="D3573">
        <f>INDEX([4]Treasury!B:B,MATCH('Figure 3.F.1.Panel 2'!A3573,[4]Treasury!A:A,0))</f>
        <v>2.9</v>
      </c>
      <c r="E3573">
        <v>-11.114428068139301</v>
      </c>
    </row>
    <row r="3574" spans="1:5">
      <c r="A3574" s="7">
        <v>44676</v>
      </c>
      <c r="B3574">
        <f>INDEX('[4]Fed Funds rate'!B:B,MATCH('Figure 3.F.1.Panel 2'!A3574,'[4]Fed Funds rate'!A:A,0))</f>
        <v>0.33</v>
      </c>
      <c r="C3574">
        <v>-796.96</v>
      </c>
      <c r="D3574">
        <f>INDEX([4]Treasury!B:B,MATCH('Figure 3.F.1.Panel 2'!A3574,[4]Treasury!A:A,0))</f>
        <v>2.81</v>
      </c>
      <c r="E3574">
        <v>-11.2442764224139</v>
      </c>
    </row>
    <row r="3575" spans="1:5">
      <c r="A3575" s="7">
        <v>44677</v>
      </c>
      <c r="B3575">
        <f>INDEX('[4]Fed Funds rate'!B:B,MATCH('Figure 3.F.1.Panel 2'!A3575,'[4]Fed Funds rate'!A:A,0))</f>
        <v>0.33</v>
      </c>
      <c r="C3575">
        <v>-798.79</v>
      </c>
      <c r="D3575">
        <f>INDEX([4]Treasury!B:B,MATCH('Figure 3.F.1.Panel 2'!A3575,[4]Treasury!A:A,0))</f>
        <v>2.77</v>
      </c>
      <c r="E3575">
        <v>-11.0331532186426</v>
      </c>
    </row>
    <row r="3576" spans="1:5">
      <c r="A3576" s="7">
        <v>44678</v>
      </c>
      <c r="B3576">
        <f>INDEX('[4]Fed Funds rate'!B:B,MATCH('Figure 3.F.1.Panel 2'!A3576,'[4]Fed Funds rate'!A:A,0))</f>
        <v>0.33</v>
      </c>
      <c r="C3576">
        <v>-796.14</v>
      </c>
      <c r="D3576">
        <f>INDEX([4]Treasury!B:B,MATCH('Figure 3.F.1.Panel 2'!A3576,[4]Treasury!A:A,0))</f>
        <v>2.82</v>
      </c>
      <c r="E3576">
        <v>-11.3836924735394</v>
      </c>
    </row>
    <row r="3577" spans="1:5">
      <c r="A3577" s="7">
        <v>44679</v>
      </c>
      <c r="B3577">
        <f>INDEX('[4]Fed Funds rate'!B:B,MATCH('Figure 3.F.1.Panel 2'!A3577,'[4]Fed Funds rate'!A:A,0))</f>
        <v>0.33</v>
      </c>
      <c r="C3577">
        <v>-793.69</v>
      </c>
      <c r="D3577">
        <f>INDEX([4]Treasury!B:B,MATCH('Figure 3.F.1.Panel 2'!A3577,[4]Treasury!A:A,0))</f>
        <v>2.85</v>
      </c>
      <c r="E3577">
        <v>-11.7101375677824</v>
      </c>
    </row>
    <row r="3578" spans="1:5">
      <c r="A3578" s="7">
        <v>44680</v>
      </c>
      <c r="B3578">
        <f>INDEX('[4]Fed Funds rate'!B:B,MATCH('Figure 3.F.1.Panel 2'!A3578,'[4]Fed Funds rate'!A:A,0))</f>
        <v>0.33</v>
      </c>
      <c r="C3578">
        <v>-788.7</v>
      </c>
      <c r="D3578">
        <f>INDEX([4]Treasury!B:B,MATCH('Figure 3.F.1.Panel 2'!A3578,[4]Treasury!A:A,0))</f>
        <v>2.89</v>
      </c>
      <c r="E3578">
        <v>-12.3590668368136</v>
      </c>
    </row>
    <row r="3579" spans="1:5">
      <c r="A3579" s="7">
        <v>44683</v>
      </c>
      <c r="B3579">
        <f>INDEX('[4]Fed Funds rate'!B:B,MATCH('Figure 3.F.1.Panel 2'!A3579,'[4]Fed Funds rate'!A:A,0))</f>
        <v>0.33</v>
      </c>
      <c r="C3579">
        <v>-784.93</v>
      </c>
      <c r="D3579">
        <f>INDEX([4]Treasury!B:B,MATCH('Figure 3.F.1.Panel 2'!A3579,[4]Treasury!A:A,0))</f>
        <v>2.99</v>
      </c>
      <c r="E3579">
        <v>-12.856450157349901</v>
      </c>
    </row>
    <row r="3580" spans="1:5">
      <c r="A3580" s="7">
        <v>44684</v>
      </c>
      <c r="B3580">
        <f>INDEX('[4]Fed Funds rate'!B:B,MATCH('Figure 3.F.1.Panel 2'!A3580,'[4]Fed Funds rate'!A:A,0))</f>
        <v>0.33</v>
      </c>
      <c r="C3580">
        <v>-783.2</v>
      </c>
      <c r="D3580">
        <f>INDEX([4]Treasury!B:B,MATCH('Figure 3.F.1.Panel 2'!A3580,[4]Treasury!A:A,0))</f>
        <v>2.97</v>
      </c>
      <c r="E3580">
        <v>-13.095330516645699</v>
      </c>
    </row>
    <row r="3581" spans="1:5">
      <c r="A3581" s="7">
        <v>44685</v>
      </c>
      <c r="B3581">
        <f>INDEX('[4]Fed Funds rate'!B:B,MATCH('Figure 3.F.1.Panel 2'!A3581,'[4]Fed Funds rate'!A:A,0))</f>
        <v>0.33</v>
      </c>
      <c r="C3581">
        <v>-785.97</v>
      </c>
      <c r="D3581">
        <f>INDEX([4]Treasury!B:B,MATCH('Figure 3.F.1.Panel 2'!A3581,[4]Treasury!A:A,0))</f>
        <v>2.93</v>
      </c>
      <c r="E3581">
        <v>-12.7605123949083</v>
      </c>
    </row>
    <row r="3582" spans="1:5">
      <c r="A3582" s="7">
        <v>44686</v>
      </c>
      <c r="B3582">
        <f>INDEX('[4]Fed Funds rate'!B:B,MATCH('Figure 3.F.1.Panel 2'!A3582,'[4]Fed Funds rate'!A:A,0))</f>
        <v>0.83</v>
      </c>
      <c r="C3582">
        <v>-783.3</v>
      </c>
      <c r="D3582">
        <f>INDEX([4]Treasury!B:B,MATCH('Figure 3.F.1.Panel 2'!A3582,[4]Treasury!A:A,0))</f>
        <v>3.05</v>
      </c>
      <c r="E3582">
        <v>-13.1190333023251</v>
      </c>
    </row>
    <row r="3583" spans="1:5">
      <c r="A3583" s="7">
        <v>44687</v>
      </c>
      <c r="B3583">
        <f>INDEX('[4]Fed Funds rate'!B:B,MATCH('Figure 3.F.1.Panel 2'!A3583,'[4]Fed Funds rate'!A:A,0))</f>
        <v>0.83</v>
      </c>
      <c r="C3583">
        <v>-777.09</v>
      </c>
      <c r="D3583">
        <f>INDEX([4]Treasury!B:B,MATCH('Figure 3.F.1.Panel 2'!A3583,[4]Treasury!A:A,0))</f>
        <v>3.12</v>
      </c>
      <c r="E3583">
        <v>-13.9332271670116</v>
      </c>
    </row>
    <row r="3584" spans="1:5">
      <c r="A3584" s="7">
        <v>44690</v>
      </c>
      <c r="B3584">
        <f>INDEX('[4]Fed Funds rate'!B:B,MATCH('Figure 3.F.1.Panel 2'!A3584,'[4]Fed Funds rate'!A:A,0))</f>
        <v>0.83</v>
      </c>
      <c r="C3584">
        <v>-771.42</v>
      </c>
      <c r="D3584">
        <f>INDEX([4]Treasury!B:B,MATCH('Figure 3.F.1.Panel 2'!A3584,[4]Treasury!A:A,0))</f>
        <v>3.05</v>
      </c>
      <c r="E3584">
        <v>-14.6837819541347</v>
      </c>
    </row>
    <row r="3585" spans="1:5">
      <c r="A3585" s="7">
        <v>44691</v>
      </c>
      <c r="B3585">
        <f>INDEX('[4]Fed Funds rate'!B:B,MATCH('Figure 3.F.1.Panel 2'!A3585,'[4]Fed Funds rate'!A:A,0))</f>
        <v>0.83</v>
      </c>
      <c r="C3585">
        <v>-772.34</v>
      </c>
      <c r="D3585">
        <f>INDEX([4]Treasury!B:B,MATCH('Figure 3.F.1.Panel 2'!A3585,[4]Treasury!A:A,0))</f>
        <v>2.99</v>
      </c>
      <c r="E3585">
        <v>-14.5828269083691</v>
      </c>
    </row>
    <row r="3586" spans="1:5">
      <c r="A3586" s="7">
        <v>44692</v>
      </c>
      <c r="B3586">
        <f>INDEX('[4]Fed Funds rate'!B:B,MATCH('Figure 3.F.1.Panel 2'!A3586,'[4]Fed Funds rate'!A:A,0))</f>
        <v>0.83</v>
      </c>
      <c r="C3586">
        <v>-774.39</v>
      </c>
      <c r="D3586">
        <f>INDEX([4]Treasury!B:B,MATCH('Figure 3.F.1.Panel 2'!A3586,[4]Treasury!A:A,0))</f>
        <v>2.91</v>
      </c>
      <c r="E3586">
        <v>-14.3359857186501</v>
      </c>
    </row>
    <row r="3587" spans="1:5">
      <c r="A3587" s="7">
        <v>44693</v>
      </c>
      <c r="B3587">
        <f>INDEX('[4]Fed Funds rate'!B:B,MATCH('Figure 3.F.1.Panel 2'!A3587,'[4]Fed Funds rate'!A:A,0))</f>
        <v>0.83</v>
      </c>
      <c r="C3587">
        <v>-775.04</v>
      </c>
      <c r="D3587">
        <f>INDEX([4]Treasury!B:B,MATCH('Figure 3.F.1.Panel 2'!A3587,[4]Treasury!A:A,0))</f>
        <v>2.84</v>
      </c>
      <c r="E3587">
        <v>-14.270318048773699</v>
      </c>
    </row>
    <row r="3588" spans="1:5">
      <c r="A3588" s="7">
        <v>44694</v>
      </c>
      <c r="B3588">
        <f>INDEX('[4]Fed Funds rate'!B:B,MATCH('Figure 3.F.1.Panel 2'!A3588,'[4]Fed Funds rate'!A:A,0))</f>
        <v>0.83</v>
      </c>
      <c r="C3588">
        <v>-774.78</v>
      </c>
      <c r="D3588">
        <f>INDEX([4]Treasury!B:B,MATCH('Figure 3.F.1.Panel 2'!A3588,[4]Treasury!A:A,0))</f>
        <v>2.93</v>
      </c>
      <c r="E3588">
        <v>-14.322104329228999</v>
      </c>
    </row>
    <row r="3589" spans="1:5">
      <c r="A3589" s="7">
        <v>44697</v>
      </c>
      <c r="B3589">
        <f>INDEX('[4]Fed Funds rate'!B:B,MATCH('Figure 3.F.1.Panel 2'!A3589,'[4]Fed Funds rate'!A:A,0))</f>
        <v>0.83</v>
      </c>
      <c r="C3589">
        <v>-774</v>
      </c>
      <c r="D3589">
        <f>INDEX([4]Treasury!B:B,MATCH('Figure 3.F.1.Panel 2'!A3589,[4]Treasury!A:A,0))</f>
        <v>2.88</v>
      </c>
      <c r="E3589">
        <v>-14.441062615859099</v>
      </c>
    </row>
    <row r="3590" spans="1:5">
      <c r="A3590" s="7">
        <v>44698</v>
      </c>
      <c r="B3590">
        <f>INDEX('[4]Fed Funds rate'!B:B,MATCH('Figure 3.F.1.Panel 2'!A3590,'[4]Fed Funds rate'!A:A,0))</f>
        <v>0.83</v>
      </c>
      <c r="C3590">
        <v>-772.95</v>
      </c>
      <c r="D3590">
        <f>INDEX([4]Treasury!B:B,MATCH('Figure 3.F.1.Panel 2'!A3590,[4]Treasury!A:A,0))</f>
        <v>2.98</v>
      </c>
      <c r="E3590">
        <v>-14.5950473084765</v>
      </c>
    </row>
    <row r="3591" spans="1:5">
      <c r="A3591" s="7">
        <v>44699</v>
      </c>
      <c r="B3591">
        <f>INDEX('[4]Fed Funds rate'!B:B,MATCH('Figure 3.F.1.Panel 2'!A3591,'[4]Fed Funds rate'!A:A,0))</f>
        <v>0.83</v>
      </c>
      <c r="C3591">
        <v>-771.93</v>
      </c>
      <c r="D3591">
        <f>INDEX([4]Treasury!B:B,MATCH('Figure 3.F.1.Panel 2'!A3591,[4]Treasury!A:A,0))</f>
        <v>2.89</v>
      </c>
      <c r="E3591">
        <v>-14.745329938318401</v>
      </c>
    </row>
    <row r="3592" spans="1:5">
      <c r="A3592" s="7">
        <v>44700</v>
      </c>
      <c r="B3592">
        <f>INDEX('[4]Fed Funds rate'!B:B,MATCH('Figure 3.F.1.Panel 2'!A3592,'[4]Fed Funds rate'!A:A,0))</f>
        <v>0.83</v>
      </c>
      <c r="C3592">
        <v>-771.72</v>
      </c>
      <c r="D3592">
        <f>INDEX([4]Treasury!B:B,MATCH('Figure 3.F.1.Panel 2'!A3592,[4]Treasury!A:A,0))</f>
        <v>2.84</v>
      </c>
      <c r="E3592">
        <v>-14.7907715403871</v>
      </c>
    </row>
    <row r="3593" spans="1:5">
      <c r="A3593" s="7">
        <v>44701</v>
      </c>
      <c r="B3593">
        <f>INDEX('[4]Fed Funds rate'!B:B,MATCH('Figure 3.F.1.Panel 2'!A3593,'[4]Fed Funds rate'!A:A,0))</f>
        <v>0.83</v>
      </c>
      <c r="C3593">
        <v>-773.82</v>
      </c>
      <c r="D3593">
        <f>INDEX([4]Treasury!B:B,MATCH('Figure 3.F.1.Panel 2'!A3593,[4]Treasury!A:A,0))</f>
        <v>2.78</v>
      </c>
      <c r="E3593">
        <v>-14.5372548979917</v>
      </c>
    </row>
    <row r="3594" spans="1:5">
      <c r="A3594" s="7">
        <v>44704</v>
      </c>
      <c r="B3594">
        <f>INDEX('[4]Fed Funds rate'!B:B,MATCH('Figure 3.F.1.Panel 2'!A3594,'[4]Fed Funds rate'!A:A,0))</f>
        <v>0.83</v>
      </c>
      <c r="C3594">
        <v>-776.15</v>
      </c>
      <c r="D3594">
        <f>INDEX([4]Treasury!B:B,MATCH('Figure 3.F.1.Panel 2'!A3594,[4]Treasury!A:A,0))</f>
        <v>2.86</v>
      </c>
      <c r="E3594">
        <v>-14.2548367392596</v>
      </c>
    </row>
    <row r="3595" spans="1:5">
      <c r="A3595" s="7">
        <v>44705</v>
      </c>
      <c r="B3595">
        <f>INDEX('[4]Fed Funds rate'!B:B,MATCH('Figure 3.F.1.Panel 2'!A3595,'[4]Fed Funds rate'!A:A,0))</f>
        <v>0.83</v>
      </c>
      <c r="C3595">
        <v>-779.02</v>
      </c>
      <c r="D3595">
        <f>INDEX([4]Treasury!B:B,MATCH('Figure 3.F.1.Panel 2'!A3595,[4]Treasury!A:A,0))</f>
        <v>2.76</v>
      </c>
      <c r="E3595">
        <v>-13.9039777305267</v>
      </c>
    </row>
    <row r="3596" spans="1:5">
      <c r="A3596" s="7">
        <v>44706</v>
      </c>
      <c r="B3596">
        <f>INDEX('[4]Fed Funds rate'!B:B,MATCH('Figure 3.F.1.Panel 2'!A3596,'[4]Fed Funds rate'!A:A,0))</f>
        <v>0.83</v>
      </c>
      <c r="C3596">
        <v>-784.4</v>
      </c>
      <c r="D3596">
        <f>INDEX([4]Treasury!B:B,MATCH('Figure 3.F.1.Panel 2'!A3596,[4]Treasury!A:A,0))</f>
        <v>2.75</v>
      </c>
      <c r="E3596">
        <v>-13.2339729835537</v>
      </c>
    </row>
    <row r="3597" spans="1:5">
      <c r="A3597" s="7">
        <v>44707</v>
      </c>
      <c r="B3597">
        <f>INDEX('[4]Fed Funds rate'!B:B,MATCH('Figure 3.F.1.Panel 2'!A3597,'[4]Fed Funds rate'!A:A,0))</f>
        <v>0.83</v>
      </c>
      <c r="C3597">
        <v>-788.79</v>
      </c>
      <c r="D3597">
        <f>INDEX([4]Treasury!B:B,MATCH('Figure 3.F.1.Panel 2'!A3597,[4]Treasury!A:A,0))</f>
        <v>2.75</v>
      </c>
      <c r="E3597">
        <v>-12.694102425917</v>
      </c>
    </row>
    <row r="3598" spans="1:5">
      <c r="A3598" s="7">
        <v>44708</v>
      </c>
      <c r="B3598">
        <f>INDEX('[4]Fed Funds rate'!B:B,MATCH('Figure 3.F.1.Panel 2'!A3598,'[4]Fed Funds rate'!A:A,0))</f>
        <v>0.83</v>
      </c>
      <c r="C3598">
        <v>-793.07</v>
      </c>
      <c r="D3598">
        <f>INDEX([4]Treasury!B:B,MATCH('Figure 3.F.1.Panel 2'!A3598,[4]Treasury!A:A,0))</f>
        <v>2.74</v>
      </c>
      <c r="E3598">
        <v>-12.171198414553199</v>
      </c>
    </row>
    <row r="3599" spans="1:5">
      <c r="A3599" s="7">
        <v>44712</v>
      </c>
      <c r="B3599">
        <f>INDEX('[4]Fed Funds rate'!B:B,MATCH('Figure 3.F.1.Panel 2'!A3599,'[4]Fed Funds rate'!A:A,0))</f>
        <v>0.83</v>
      </c>
      <c r="C3599">
        <v>-790.19</v>
      </c>
      <c r="D3599">
        <f>INDEX([4]Treasury!B:B,MATCH('Figure 3.F.1.Panel 2'!A3599,[4]Treasury!A:A,0))</f>
        <v>2.85</v>
      </c>
      <c r="E3599">
        <v>-12.553237414747</v>
      </c>
    </row>
    <row r="3600" spans="1:5">
      <c r="A3600" s="7">
        <v>44713</v>
      </c>
      <c r="B3600">
        <f>INDEX('[4]Fed Funds rate'!B:B,MATCH('Figure 3.F.1.Panel 2'!A3600,'[4]Fed Funds rate'!A:A,0))</f>
        <v>0.83</v>
      </c>
      <c r="C3600">
        <v>-787.96</v>
      </c>
      <c r="D3600">
        <f>INDEX([4]Treasury!B:B,MATCH('Figure 3.F.1.Panel 2'!A3600,[4]Treasury!A:A,0))</f>
        <v>2.94</v>
      </c>
      <c r="E3600">
        <v>-12.8540791098726</v>
      </c>
    </row>
    <row r="3601" spans="1:5">
      <c r="A3601" s="7">
        <v>44714</v>
      </c>
      <c r="B3601">
        <f>INDEX('[4]Fed Funds rate'!B:B,MATCH('Figure 3.F.1.Panel 2'!A3601,'[4]Fed Funds rate'!A:A,0))</f>
        <v>0.83</v>
      </c>
      <c r="C3601">
        <v>-788.14</v>
      </c>
      <c r="D3601">
        <f>INDEX([4]Treasury!B:B,MATCH('Figure 3.F.1.Panel 2'!A3601,[4]Treasury!A:A,0))</f>
        <v>2.92</v>
      </c>
      <c r="E3601">
        <v>-12.849469890110299</v>
      </c>
    </row>
    <row r="3602" spans="1:5">
      <c r="A3602" s="7">
        <v>44715</v>
      </c>
      <c r="B3602">
        <f>INDEX('[4]Fed Funds rate'!B:B,MATCH('Figure 3.F.1.Panel 2'!A3602,'[4]Fed Funds rate'!A:A,0))</f>
        <v>0.83</v>
      </c>
      <c r="C3602">
        <v>-787.24</v>
      </c>
      <c r="D3602">
        <f>INDEX([4]Treasury!B:B,MATCH('Figure 3.F.1.Panel 2'!A3602,[4]Treasury!A:A,0))</f>
        <v>2.96</v>
      </c>
      <c r="E3602">
        <v>-12.981959869027399</v>
      </c>
    </row>
    <row r="3603" spans="1:5">
      <c r="A3603" s="7">
        <v>44718</v>
      </c>
      <c r="B3603">
        <f>INDEX('[4]Fed Funds rate'!B:B,MATCH('Figure 3.F.1.Panel 2'!A3603,'[4]Fed Funds rate'!A:A,0))</f>
        <v>0.83</v>
      </c>
      <c r="C3603">
        <v>-784.34</v>
      </c>
      <c r="D3603">
        <f>INDEX([4]Treasury!B:B,MATCH('Figure 3.F.1.Panel 2'!A3603,[4]Treasury!A:A,0))</f>
        <v>3.04</v>
      </c>
      <c r="E3603">
        <v>-13.3692473019986</v>
      </c>
    </row>
    <row r="3604" spans="1:5">
      <c r="A3604" s="7">
        <v>44719</v>
      </c>
      <c r="B3604">
        <f>INDEX('[4]Fed Funds rate'!B:B,MATCH('Figure 3.F.1.Panel 2'!A3604,'[4]Fed Funds rate'!A:A,0))</f>
        <v>0.83</v>
      </c>
      <c r="C3604">
        <v>-783.53</v>
      </c>
      <c r="D3604">
        <f>INDEX([4]Treasury!B:B,MATCH('Figure 3.F.1.Panel 2'!A3604,[4]Treasury!A:A,0))</f>
        <v>2.98</v>
      </c>
      <c r="E3604">
        <v>-13.490803722608799</v>
      </c>
    </row>
    <row r="3605" spans="1:5">
      <c r="A3605" s="7">
        <v>44720</v>
      </c>
      <c r="B3605">
        <f>INDEX('[4]Fed Funds rate'!B:B,MATCH('Figure 3.F.1.Panel 2'!A3605,'[4]Fed Funds rate'!A:A,0))</f>
        <v>0.83</v>
      </c>
      <c r="C3605">
        <v>-780.34</v>
      </c>
      <c r="D3605">
        <f>INDEX([4]Treasury!B:B,MATCH('Figure 3.F.1.Panel 2'!A3605,[4]Treasury!A:A,0))</f>
        <v>3.03</v>
      </c>
      <c r="E3605">
        <v>-13.9169979560304</v>
      </c>
    </row>
    <row r="3606" spans="1:5">
      <c r="A3606" s="7">
        <v>44721</v>
      </c>
      <c r="B3606">
        <f>INDEX('[4]Fed Funds rate'!B:B,MATCH('Figure 3.F.1.Panel 2'!A3606,'[4]Fed Funds rate'!A:A,0))</f>
        <v>0.83</v>
      </c>
      <c r="C3606">
        <v>-775.96</v>
      </c>
      <c r="D3606">
        <f>INDEX([4]Treasury!B:B,MATCH('Figure 3.F.1.Panel 2'!A3606,[4]Treasury!A:A,0))</f>
        <v>3.04</v>
      </c>
      <c r="E3606">
        <v>-14.4981041442323</v>
      </c>
    </row>
    <row r="3607" spans="1:5">
      <c r="A3607" s="7">
        <v>44722</v>
      </c>
      <c r="B3607">
        <f>INDEX('[4]Fed Funds rate'!B:B,MATCH('Figure 3.F.1.Panel 2'!A3607,'[4]Fed Funds rate'!A:A,0))</f>
        <v>0.83</v>
      </c>
      <c r="C3607">
        <v>-769.08</v>
      </c>
      <c r="D3607">
        <f>INDEX([4]Treasury!B:B,MATCH('Figure 3.F.1.Panel 2'!A3607,[4]Treasury!A:A,0))</f>
        <v>3.15</v>
      </c>
      <c r="E3607">
        <v>-15.406932932013699</v>
      </c>
    </row>
    <row r="3608" spans="1:5">
      <c r="A3608" s="7">
        <v>44725</v>
      </c>
      <c r="B3608">
        <f>INDEX('[4]Fed Funds rate'!B:B,MATCH('Figure 3.F.1.Panel 2'!A3608,'[4]Fed Funds rate'!A:A,0))</f>
        <v>0.83</v>
      </c>
      <c r="C3608">
        <v>-752.07</v>
      </c>
      <c r="D3608">
        <f>INDEX([4]Treasury!B:B,MATCH('Figure 3.F.1.Panel 2'!A3608,[4]Treasury!A:A,0))</f>
        <v>3.43</v>
      </c>
      <c r="E3608">
        <v>-17.661722914351198</v>
      </c>
    </row>
    <row r="3609" spans="1:5">
      <c r="A3609" s="7">
        <v>44726</v>
      </c>
      <c r="B3609">
        <f>INDEX('[4]Fed Funds rate'!B:B,MATCH('Figure 3.F.1.Panel 2'!A3609,'[4]Fed Funds rate'!A:A,0))</f>
        <v>0.83</v>
      </c>
      <c r="C3609">
        <v>-749.09</v>
      </c>
      <c r="D3609">
        <f>INDEX([4]Treasury!B:B,MATCH('Figure 3.F.1.Panel 2'!A3609,[4]Treasury!A:A,0))</f>
        <v>3.49</v>
      </c>
      <c r="E3609">
        <v>-18.076980512927999</v>
      </c>
    </row>
    <row r="3610" spans="1:5">
      <c r="A3610" s="7">
        <v>44727</v>
      </c>
      <c r="B3610">
        <f>INDEX('[4]Fed Funds rate'!B:B,MATCH('Figure 3.F.1.Panel 2'!A3610,'[4]Fed Funds rate'!A:A,0))</f>
        <v>0.83</v>
      </c>
      <c r="C3610">
        <v>-753.73</v>
      </c>
      <c r="D3610">
        <f>INDEX([4]Treasury!B:B,MATCH('Figure 3.F.1.Panel 2'!A3610,[4]Treasury!A:A,0))</f>
        <v>3.33</v>
      </c>
      <c r="E3610">
        <v>-17.477703425948299</v>
      </c>
    </row>
    <row r="3611" spans="1:5">
      <c r="A3611" s="7">
        <v>44728</v>
      </c>
      <c r="B3611">
        <f>INDEX('[4]Fed Funds rate'!B:B,MATCH('Figure 3.F.1.Panel 2'!A3611,'[4]Fed Funds rate'!A:A,0))</f>
        <v>1.58</v>
      </c>
      <c r="C3611">
        <v>-750.91</v>
      </c>
      <c r="D3611">
        <f>INDEX([4]Treasury!B:B,MATCH('Figure 3.F.1.Panel 2'!A3611,[4]Treasury!A:A,0))</f>
        <v>3.28</v>
      </c>
      <c r="E3611">
        <v>-17.870774843628499</v>
      </c>
    </row>
    <row r="3612" spans="1:5">
      <c r="A3612" s="7">
        <v>44729</v>
      </c>
      <c r="B3612">
        <f>INDEX('[4]Fed Funds rate'!B:B,MATCH('Figure 3.F.1.Panel 2'!A3612,'[4]Fed Funds rate'!A:A,0))</f>
        <v>1.58</v>
      </c>
      <c r="C3612">
        <v>-752.43</v>
      </c>
      <c r="D3612">
        <f>INDEX([4]Treasury!B:B,MATCH('Figure 3.F.1.Panel 2'!A3612,[4]Treasury!A:A,0))</f>
        <v>3.25</v>
      </c>
      <c r="E3612">
        <v>-17.686788716880798</v>
      </c>
    </row>
    <row r="3613" spans="1:5">
      <c r="A3613" s="7">
        <v>44733</v>
      </c>
      <c r="B3613">
        <f>INDEX('[4]Fed Funds rate'!B:B,MATCH('Figure 3.F.1.Panel 2'!A3613,'[4]Fed Funds rate'!A:A,0))</f>
        <v>1.58</v>
      </c>
      <c r="C3613">
        <v>-751.56</v>
      </c>
      <c r="D3613">
        <f>INDEX([4]Treasury!B:B,MATCH('Figure 3.F.1.Panel 2'!A3613,[4]Treasury!A:A,0))</f>
        <v>3.31</v>
      </c>
      <c r="E3613">
        <v>-17.820711184248299</v>
      </c>
    </row>
    <row r="3614" spans="1:5">
      <c r="A3614" s="7">
        <v>44734</v>
      </c>
      <c r="B3614">
        <f>INDEX('[4]Fed Funds rate'!B:B,MATCH('Figure 3.F.1.Panel 2'!A3614,'[4]Fed Funds rate'!A:A,0))</f>
        <v>1.58</v>
      </c>
      <c r="C3614">
        <v>-752.83</v>
      </c>
      <c r="D3614">
        <f>INDEX([4]Treasury!B:B,MATCH('Figure 3.F.1.Panel 2'!A3614,[4]Treasury!A:A,0))</f>
        <v>3.16</v>
      </c>
      <c r="E3614">
        <v>-17.670101998907601</v>
      </c>
    </row>
    <row r="3615" spans="1:5">
      <c r="A3615" s="7">
        <v>44735</v>
      </c>
      <c r="B3615">
        <f>INDEX('[4]Fed Funds rate'!B:B,MATCH('Figure 3.F.1.Panel 2'!A3615,'[4]Fed Funds rate'!A:A,0))</f>
        <v>1.58</v>
      </c>
      <c r="C3615">
        <v>-755.68</v>
      </c>
      <c r="D3615">
        <f>INDEX([4]Treasury!B:B,MATCH('Figure 3.F.1.Panel 2'!A3615,[4]Treasury!A:A,0))</f>
        <v>3.09</v>
      </c>
      <c r="E3615">
        <v>-17.3104751629009</v>
      </c>
    </row>
    <row r="3616" spans="1:5">
      <c r="A3616" s="7">
        <v>44736</v>
      </c>
      <c r="B3616">
        <f>INDEX('[4]Fed Funds rate'!B:B,MATCH('Figure 3.F.1.Panel 2'!A3616,'[4]Fed Funds rate'!A:A,0))</f>
        <v>1.58</v>
      </c>
      <c r="C3616">
        <v>-755.32</v>
      </c>
      <c r="D3616">
        <f>INDEX([4]Treasury!B:B,MATCH('Figure 3.F.1.Panel 2'!A3616,[4]Treasury!A:A,0))</f>
        <v>3.13</v>
      </c>
      <c r="E3616">
        <v>-17.376355492613499</v>
      </c>
    </row>
    <row r="3617" spans="1:5">
      <c r="A3617" s="7">
        <v>44739</v>
      </c>
      <c r="B3617">
        <f>INDEX('[4]Fed Funds rate'!B:B,MATCH('Figure 3.F.1.Panel 2'!A3617,'[4]Fed Funds rate'!A:A,0))</f>
        <v>1.58</v>
      </c>
      <c r="C3617">
        <v>-753.66</v>
      </c>
      <c r="D3617">
        <f>INDEX([4]Treasury!B:B,MATCH('Figure 3.F.1.Panel 2'!A3617,[4]Treasury!A:A,0))</f>
        <v>3.2</v>
      </c>
      <c r="E3617">
        <v>-17.614601375535901</v>
      </c>
    </row>
    <row r="3618" spans="1:5">
      <c r="A3618" s="7">
        <v>44740</v>
      </c>
      <c r="B3618">
        <f>INDEX('[4]Fed Funds rate'!B:B,MATCH('Figure 3.F.1.Panel 2'!A3618,'[4]Fed Funds rate'!A:A,0))</f>
        <v>1.58</v>
      </c>
      <c r="C3618">
        <v>-747.79</v>
      </c>
      <c r="D3618">
        <f>INDEX([4]Treasury!B:B,MATCH('Figure 3.F.1.Panel 2'!A3618,[4]Treasury!A:A,0))</f>
        <v>3.2</v>
      </c>
      <c r="E3618">
        <v>-18.414745661807601</v>
      </c>
    </row>
    <row r="3619" spans="1:5">
      <c r="A3619" s="7">
        <v>44741</v>
      </c>
      <c r="B3619">
        <f>INDEX('[4]Fed Funds rate'!B:B,MATCH('Figure 3.F.1.Panel 2'!A3619,'[4]Fed Funds rate'!A:A,0))</f>
        <v>1.58</v>
      </c>
      <c r="C3619">
        <v>-746.17</v>
      </c>
      <c r="D3619">
        <f>INDEX([4]Treasury!B:B,MATCH('Figure 3.F.1.Panel 2'!A3619,[4]Treasury!A:A,0))</f>
        <v>3.1</v>
      </c>
      <c r="E3619">
        <v>-18.649848365431101</v>
      </c>
    </row>
    <row r="3620" spans="1:5">
      <c r="A3620" s="7">
        <v>44742</v>
      </c>
      <c r="B3620">
        <f>INDEX('[4]Fed Funds rate'!B:B,MATCH('Figure 3.F.1.Panel 2'!A3620,'[4]Fed Funds rate'!A:A,0))</f>
        <v>1.58</v>
      </c>
      <c r="C3620">
        <v>-746.44</v>
      </c>
      <c r="D3620">
        <f>INDEX([4]Treasury!B:B,MATCH('Figure 3.F.1.Panel 2'!A3620,[4]Treasury!A:A,0))</f>
        <v>2.98</v>
      </c>
      <c r="E3620">
        <v>-18.631899329025</v>
      </c>
    </row>
    <row r="3621" spans="1:5">
      <c r="A3621" s="7">
        <v>44743</v>
      </c>
      <c r="B3621">
        <f>INDEX('[4]Fed Funds rate'!B:B,MATCH('Figure 3.F.1.Panel 2'!A3621,'[4]Fed Funds rate'!A:A,0))</f>
        <v>1.58</v>
      </c>
      <c r="C3621">
        <v>-753.28</v>
      </c>
      <c r="D3621">
        <f>INDEX([4]Treasury!B:B,MATCH('Figure 3.F.1.Panel 2'!A3621,[4]Treasury!A:A,0))</f>
        <v>2.88</v>
      </c>
      <c r="E3621">
        <v>-17.7379517949683</v>
      </c>
    </row>
    <row r="3622" spans="1:5">
      <c r="A3622" s="7">
        <v>44747</v>
      </c>
      <c r="B3622">
        <f>INDEX('[4]Fed Funds rate'!B:B,MATCH('Figure 3.F.1.Panel 2'!A3622,'[4]Fed Funds rate'!A:A,0))</f>
        <v>1.58</v>
      </c>
      <c r="C3622">
        <v>-751.65</v>
      </c>
      <c r="D3622">
        <f>INDEX([4]Treasury!B:B,MATCH('Figure 3.F.1.Panel 2'!A3622,[4]Treasury!A:A,0))</f>
        <v>2.82</v>
      </c>
      <c r="E3622">
        <v>-17.972802174476598</v>
      </c>
    </row>
    <row r="3623" spans="1:5">
      <c r="A3623" s="7">
        <v>44748</v>
      </c>
      <c r="B3623">
        <f>INDEX('[4]Fed Funds rate'!B:B,MATCH('Figure 3.F.1.Panel 2'!A3623,'[4]Fed Funds rate'!A:A,0))</f>
        <v>1.58</v>
      </c>
      <c r="C3623">
        <v>-750.03</v>
      </c>
      <c r="D3623">
        <f>INDEX([4]Treasury!B:B,MATCH('Figure 3.F.1.Panel 2'!A3623,[4]Treasury!A:A,0))</f>
        <v>2.93</v>
      </c>
      <c r="E3623">
        <v>-18.206789394245099</v>
      </c>
    </row>
    <row r="3624" spans="1:5">
      <c r="A3624" s="7">
        <v>44749</v>
      </c>
      <c r="B3624">
        <f>INDEX('[4]Fed Funds rate'!B:B,MATCH('Figure 3.F.1.Panel 2'!A3624,'[4]Fed Funds rate'!A:A,0))</f>
        <v>1.58</v>
      </c>
      <c r="C3624">
        <v>-748.7</v>
      </c>
      <c r="D3624">
        <f>INDEX([4]Treasury!B:B,MATCH('Figure 3.F.1.Panel 2'!A3624,[4]Treasury!A:A,0))</f>
        <v>3.01</v>
      </c>
      <c r="E3624">
        <v>-18.402501691364002</v>
      </c>
    </row>
    <row r="3625" spans="1:5">
      <c r="A3625" s="7">
        <v>44750</v>
      </c>
      <c r="B3625">
        <f>INDEX('[4]Fed Funds rate'!B:B,MATCH('Figure 3.F.1.Panel 2'!A3625,'[4]Fed Funds rate'!A:A,0))</f>
        <v>1.58</v>
      </c>
      <c r="C3625">
        <v>-746.66</v>
      </c>
      <c r="D3625">
        <f>INDEX([4]Treasury!B:B,MATCH('Figure 3.F.1.Panel 2'!A3625,[4]Treasury!A:A,0))</f>
        <v>3.09</v>
      </c>
      <c r="E3625">
        <v>-18.693574368734598</v>
      </c>
    </row>
    <row r="3626" spans="1:5">
      <c r="A3626" s="7">
        <v>44753</v>
      </c>
      <c r="B3626">
        <f>INDEX('[4]Fed Funds rate'!B:B,MATCH('Figure 3.F.1.Panel 2'!A3626,'[4]Fed Funds rate'!A:A,0))</f>
        <v>1.58</v>
      </c>
      <c r="C3626">
        <v>-744.81</v>
      </c>
      <c r="D3626">
        <f>INDEX([4]Treasury!B:B,MATCH('Figure 3.F.1.Panel 2'!A3626,[4]Treasury!A:A,0))</f>
        <v>2.99</v>
      </c>
      <c r="E3626">
        <v>-18.959880270322099</v>
      </c>
    </row>
    <row r="3627" spans="1:5">
      <c r="A3627" s="7">
        <v>44754</v>
      </c>
      <c r="B3627">
        <f>INDEX('[4]Fed Funds rate'!B:B,MATCH('Figure 3.F.1.Panel 2'!A3627,'[4]Fed Funds rate'!A:A,0))</f>
        <v>1.58</v>
      </c>
      <c r="C3627">
        <v>-741.81</v>
      </c>
      <c r="D3627">
        <f>INDEX([4]Treasury!B:B,MATCH('Figure 3.F.1.Panel 2'!A3627,[4]Treasury!A:A,0))</f>
        <v>2.96</v>
      </c>
      <c r="E3627">
        <v>-19.3817091695466</v>
      </c>
    </row>
    <row r="3628" spans="1:5">
      <c r="A3628" s="7">
        <v>44755</v>
      </c>
      <c r="B3628">
        <f>INDEX('[4]Fed Funds rate'!B:B,MATCH('Figure 3.F.1.Panel 2'!A3628,'[4]Fed Funds rate'!A:A,0))</f>
        <v>1.58</v>
      </c>
      <c r="C3628">
        <v>-736.25</v>
      </c>
      <c r="D3628">
        <f>INDEX([4]Treasury!B:B,MATCH('Figure 3.F.1.Panel 2'!A3628,[4]Treasury!A:A,0))</f>
        <v>2.91</v>
      </c>
      <c r="E3628">
        <v>-20.152278344779901</v>
      </c>
    </row>
    <row r="3629" spans="1:5">
      <c r="A3629" s="7">
        <v>44756</v>
      </c>
      <c r="B3629">
        <f>INDEX('[4]Fed Funds rate'!B:B,MATCH('Figure 3.F.1.Panel 2'!A3629,'[4]Fed Funds rate'!A:A,0))</f>
        <v>1.58</v>
      </c>
      <c r="C3629">
        <v>-732.37</v>
      </c>
      <c r="D3629">
        <f>INDEX([4]Treasury!B:B,MATCH('Figure 3.F.1.Panel 2'!A3629,[4]Treasury!A:A,0))</f>
        <v>2.96</v>
      </c>
      <c r="E3629">
        <v>-20.698894735991502</v>
      </c>
    </row>
    <row r="3630" spans="1:5">
      <c r="A3630" s="7">
        <v>44757</v>
      </c>
      <c r="B3630">
        <f>INDEX('[4]Fed Funds rate'!B:B,MATCH('Figure 3.F.1.Panel 2'!A3630,'[4]Fed Funds rate'!A:A,0))</f>
        <v>1.58</v>
      </c>
      <c r="C3630">
        <v>-733.6</v>
      </c>
      <c r="D3630">
        <f>INDEX([4]Treasury!B:B,MATCH('Figure 3.F.1.Panel 2'!A3630,[4]Treasury!A:A,0))</f>
        <v>2.93</v>
      </c>
      <c r="E3630">
        <v>-20.549315549948901</v>
      </c>
    </row>
    <row r="3631" spans="1:5">
      <c r="A3631" s="7">
        <v>44760</v>
      </c>
      <c r="B3631">
        <f>INDEX('[4]Fed Funds rate'!B:B,MATCH('Figure 3.F.1.Panel 2'!A3631,'[4]Fed Funds rate'!A:A,0))</f>
        <v>1.58</v>
      </c>
      <c r="C3631">
        <v>-736.58</v>
      </c>
      <c r="D3631">
        <f>INDEX([4]Treasury!B:B,MATCH('Figure 3.F.1.Panel 2'!A3631,[4]Treasury!A:A,0))</f>
        <v>2.96</v>
      </c>
      <c r="E3631">
        <v>-20.162150158701401</v>
      </c>
    </row>
    <row r="3632" spans="1:5">
      <c r="A3632" s="7">
        <v>44761</v>
      </c>
      <c r="B3632">
        <f>INDEX('[4]Fed Funds rate'!B:B,MATCH('Figure 3.F.1.Panel 2'!A3632,'[4]Fed Funds rate'!A:A,0))</f>
        <v>1.58</v>
      </c>
      <c r="C3632">
        <v>-737.99</v>
      </c>
      <c r="D3632">
        <f>INDEX([4]Treasury!B:B,MATCH('Figure 3.F.1.Panel 2'!A3632,[4]Treasury!A:A,0))</f>
        <v>3.01</v>
      </c>
      <c r="E3632">
        <v>-19.989135475828299</v>
      </c>
    </row>
    <row r="3633" spans="1:5">
      <c r="A3633" s="7">
        <v>44762</v>
      </c>
      <c r="B3633">
        <f>INDEX('[4]Fed Funds rate'!B:B,MATCH('Figure 3.F.1.Panel 2'!A3633,'[4]Fed Funds rate'!A:A,0))</f>
        <v>1.58</v>
      </c>
      <c r="C3633">
        <v>-743.55</v>
      </c>
      <c r="D3633">
        <f>INDEX([4]Treasury!B:B,MATCH('Figure 3.F.1.Panel 2'!A3633,[4]Treasury!A:A,0))</f>
        <v>3.04</v>
      </c>
      <c r="E3633">
        <v>-19.256789035458201</v>
      </c>
    </row>
    <row r="3634" spans="1:5">
      <c r="A3634" s="7">
        <v>44763</v>
      </c>
      <c r="B3634">
        <f>INDEX('[4]Fed Funds rate'!B:B,MATCH('Figure 3.F.1.Panel 2'!A3634,'[4]Fed Funds rate'!A:A,0))</f>
        <v>1.58</v>
      </c>
      <c r="C3634">
        <v>-747.31</v>
      </c>
      <c r="D3634">
        <f>INDEX([4]Treasury!B:B,MATCH('Figure 3.F.1.Panel 2'!A3634,[4]Treasury!A:A,0))</f>
        <v>2.91</v>
      </c>
      <c r="E3634">
        <v>-18.7706084176857</v>
      </c>
    </row>
    <row r="3635" spans="1:5">
      <c r="A3635" s="7">
        <v>44764</v>
      </c>
      <c r="B3635">
        <f>INDEX('[4]Fed Funds rate'!B:B,MATCH('Figure 3.F.1.Panel 2'!A3635,'[4]Fed Funds rate'!A:A,0))</f>
        <v>1.58</v>
      </c>
      <c r="C3635">
        <v>-752.94</v>
      </c>
      <c r="D3635">
        <f>INDEX([4]Treasury!B:B,MATCH('Figure 3.F.1.Panel 2'!A3635,[4]Treasury!A:A,0))</f>
        <v>2.77</v>
      </c>
      <c r="E3635">
        <v>-18.038290491025499</v>
      </c>
    </row>
    <row r="3636" spans="1:5">
      <c r="A3636" s="7">
        <v>44767</v>
      </c>
      <c r="B3636">
        <f>INDEX('[4]Fed Funds rate'!B:B,MATCH('Figure 3.F.1.Panel 2'!A3636,'[4]Fed Funds rate'!A:A,0))</f>
        <v>1.58</v>
      </c>
      <c r="C3636">
        <v>-754.82</v>
      </c>
      <c r="D3636">
        <f>INDEX([4]Treasury!B:B,MATCH('Figure 3.F.1.Panel 2'!A3636,[4]Treasury!A:A,0))</f>
        <v>2.81</v>
      </c>
      <c r="E3636">
        <v>-17.8071408457111</v>
      </c>
    </row>
    <row r="3637" spans="1:5">
      <c r="A3637" s="7">
        <v>44768</v>
      </c>
      <c r="B3637">
        <f>INDEX('[4]Fed Funds rate'!B:B,MATCH('Figure 3.F.1.Panel 2'!A3637,'[4]Fed Funds rate'!A:A,0))</f>
        <v>1.58</v>
      </c>
      <c r="C3637">
        <v>-754.74</v>
      </c>
      <c r="D3637">
        <f>INDEX([4]Treasury!B:B,MATCH('Figure 3.F.1.Panel 2'!A3637,[4]Treasury!A:A,0))</f>
        <v>2.81</v>
      </c>
      <c r="E3637">
        <v>-17.835966873316199</v>
      </c>
    </row>
    <row r="3638" spans="1:5">
      <c r="A3638" s="7">
        <v>44769</v>
      </c>
      <c r="B3638">
        <f>INDEX('[4]Fed Funds rate'!B:B,MATCH('Figure 3.F.1.Panel 2'!A3638,'[4]Fed Funds rate'!A:A,0))</f>
        <v>1.58</v>
      </c>
      <c r="C3638">
        <v>-755.73</v>
      </c>
      <c r="D3638">
        <f>INDEX([4]Treasury!B:B,MATCH('Figure 3.F.1.Panel 2'!A3638,[4]Treasury!A:A,0))</f>
        <v>2.78</v>
      </c>
      <c r="E3638">
        <v>-17.723108611335601</v>
      </c>
    </row>
    <row r="3639" spans="1:5">
      <c r="A3639" s="7">
        <v>44770</v>
      </c>
      <c r="B3639">
        <f>INDEX('[4]Fed Funds rate'!B:B,MATCH('Figure 3.F.1.Panel 2'!A3639,'[4]Fed Funds rate'!A:A,0))</f>
        <v>2.33</v>
      </c>
      <c r="C3639">
        <v>-764.74</v>
      </c>
      <c r="D3639">
        <f>INDEX([4]Treasury!B:B,MATCH('Figure 3.F.1.Panel 2'!A3639,[4]Treasury!A:A,0))</f>
        <v>2.68</v>
      </c>
      <c r="E3639">
        <v>-16.556161541396399</v>
      </c>
    </row>
    <row r="3640" spans="1:5">
      <c r="A3640" s="7">
        <v>44771</v>
      </c>
      <c r="B3640">
        <f>INDEX('[4]Fed Funds rate'!B:B,MATCH('Figure 3.F.1.Panel 2'!A3640,'[4]Fed Funds rate'!A:A,0))</f>
        <v>2.3199999999999998</v>
      </c>
      <c r="C3640">
        <v>-770.3</v>
      </c>
      <c r="D3640">
        <f>INDEX([4]Treasury!B:B,MATCH('Figure 3.F.1.Panel 2'!A3640,[4]Treasury!A:A,0))</f>
        <v>2.67</v>
      </c>
      <c r="E3640">
        <v>-15.849973809620099</v>
      </c>
    </row>
    <row r="3641" spans="1:5">
      <c r="A3641" s="7">
        <v>44774</v>
      </c>
      <c r="B3641">
        <f>INDEX('[4]Fed Funds rate'!B:B,MATCH('Figure 3.F.1.Panel 2'!A3641,'[4]Fed Funds rate'!A:A,0))</f>
        <v>2.33</v>
      </c>
      <c r="C3641">
        <v>-773.86</v>
      </c>
      <c r="D3641">
        <f>INDEX([4]Treasury!B:B,MATCH('Figure 3.F.1.Panel 2'!A3641,[4]Treasury!A:A,0))</f>
        <v>2.6</v>
      </c>
      <c r="E3641">
        <v>-15.4071072767592</v>
      </c>
    </row>
    <row r="3642" spans="1:5">
      <c r="A3642" s="7">
        <v>44775</v>
      </c>
      <c r="B3642">
        <f>INDEX('[4]Fed Funds rate'!B:B,MATCH('Figure 3.F.1.Panel 2'!A3642,'[4]Fed Funds rate'!A:A,0))</f>
        <v>2.33</v>
      </c>
      <c r="C3642">
        <v>-772.44</v>
      </c>
      <c r="D3642">
        <f>INDEX([4]Treasury!B:B,MATCH('Figure 3.F.1.Panel 2'!A3642,[4]Treasury!A:A,0))</f>
        <v>2.75</v>
      </c>
      <c r="E3642">
        <v>-15.608997831029599</v>
      </c>
    </row>
    <row r="3643" spans="1:5">
      <c r="A3643" s="7">
        <v>44776</v>
      </c>
      <c r="B3643">
        <f>INDEX('[4]Fed Funds rate'!B:B,MATCH('Figure 3.F.1.Panel 2'!A3643,'[4]Fed Funds rate'!A:A,0))</f>
        <v>2.33</v>
      </c>
      <c r="C3643">
        <v>-771.5</v>
      </c>
      <c r="D3643">
        <f>INDEX([4]Treasury!B:B,MATCH('Figure 3.F.1.Panel 2'!A3643,[4]Treasury!A:A,0))</f>
        <v>2.73</v>
      </c>
      <c r="E3643">
        <v>-15.748990381464299</v>
      </c>
    </row>
    <row r="3644" spans="1:5">
      <c r="A3644" s="7">
        <v>44777</v>
      </c>
      <c r="B3644">
        <f>INDEX('[4]Fed Funds rate'!B:B,MATCH('Figure 3.F.1.Panel 2'!A3644,'[4]Fed Funds rate'!A:A,0))</f>
        <v>2.33</v>
      </c>
      <c r="C3644">
        <v>-778</v>
      </c>
      <c r="D3644">
        <f>INDEX([4]Treasury!B:B,MATCH('Figure 3.F.1.Panel 2'!A3644,[4]Treasury!A:A,0))</f>
        <v>2.68</v>
      </c>
      <c r="E3644">
        <v>-14.928231163637401</v>
      </c>
    </row>
    <row r="3645" spans="1:5">
      <c r="A3645" s="7">
        <v>44778</v>
      </c>
      <c r="B3645">
        <f>INDEX('[4]Fed Funds rate'!B:B,MATCH('Figure 3.F.1.Panel 2'!A3645,'[4]Fed Funds rate'!A:A,0))</f>
        <v>2.33</v>
      </c>
      <c r="C3645">
        <v>-776.16</v>
      </c>
      <c r="D3645">
        <f>INDEX([4]Treasury!B:B,MATCH('Figure 3.F.1.Panel 2'!A3645,[4]Treasury!A:A,0))</f>
        <v>2.83</v>
      </c>
      <c r="E3645">
        <v>-15.183241026243399</v>
      </c>
    </row>
    <row r="3646" spans="1:5">
      <c r="A3646" s="7">
        <v>44781</v>
      </c>
      <c r="B3646">
        <f>INDEX('[4]Fed Funds rate'!B:B,MATCH('Figure 3.F.1.Panel 2'!A3646,'[4]Fed Funds rate'!A:A,0))</f>
        <v>2.33</v>
      </c>
      <c r="C3646">
        <v>-779.91</v>
      </c>
      <c r="D3646">
        <f>INDEX([4]Treasury!B:B,MATCH('Figure 3.F.1.Panel 2'!A3646,[4]Treasury!A:A,0))</f>
        <v>2.77</v>
      </c>
      <c r="E3646">
        <v>-14.719482404643299</v>
      </c>
    </row>
    <row r="3647" spans="1:5">
      <c r="A3647" s="7">
        <v>44782</v>
      </c>
      <c r="B3647">
        <f>INDEX('[4]Fed Funds rate'!B:B,MATCH('Figure 3.F.1.Panel 2'!A3647,'[4]Fed Funds rate'!A:A,0))</f>
        <v>2.33</v>
      </c>
      <c r="C3647">
        <v>-778.54</v>
      </c>
      <c r="D3647">
        <f>INDEX([4]Treasury!B:B,MATCH('Figure 3.F.1.Panel 2'!A3647,[4]Treasury!A:A,0))</f>
        <v>2.8</v>
      </c>
      <c r="E3647">
        <v>-14.91352380999</v>
      </c>
    </row>
    <row r="3648" spans="1:5">
      <c r="A3648" s="7">
        <v>44783</v>
      </c>
      <c r="B3648">
        <f>INDEX('[4]Fed Funds rate'!B:B,MATCH('Figure 3.F.1.Panel 2'!A3648,'[4]Fed Funds rate'!A:A,0))</f>
        <v>2.33</v>
      </c>
      <c r="C3648">
        <v>-782.54</v>
      </c>
      <c r="D3648">
        <f>INDEX([4]Treasury!B:B,MATCH('Figure 3.F.1.Panel 2'!A3648,[4]Treasury!A:A,0))</f>
        <v>2.78</v>
      </c>
      <c r="E3648">
        <v>-14.4192824818214</v>
      </c>
    </row>
    <row r="3649" spans="1:5">
      <c r="A3649" s="7">
        <v>44784</v>
      </c>
      <c r="B3649">
        <f>INDEX('[4]Fed Funds rate'!B:B,MATCH('Figure 3.F.1.Panel 2'!A3649,'[4]Fed Funds rate'!A:A,0))</f>
        <v>2.33</v>
      </c>
      <c r="C3649">
        <v>-786.13</v>
      </c>
      <c r="D3649">
        <f>INDEX([4]Treasury!B:B,MATCH('Figure 3.F.1.Panel 2'!A3649,[4]Treasury!A:A,0))</f>
        <v>2.87</v>
      </c>
      <c r="E3649">
        <v>-13.9797944974817</v>
      </c>
    </row>
    <row r="3650" spans="1:5">
      <c r="A3650" s="7">
        <v>44785</v>
      </c>
      <c r="B3650">
        <f>INDEX('[4]Fed Funds rate'!B:B,MATCH('Figure 3.F.1.Panel 2'!A3650,'[4]Fed Funds rate'!A:A,0))</f>
        <v>2.33</v>
      </c>
      <c r="C3650">
        <v>-784.99</v>
      </c>
      <c r="D3650">
        <f>INDEX([4]Treasury!B:B,MATCH('Figure 3.F.1.Panel 2'!A3650,[4]Treasury!A:A,0))</f>
        <v>2.84</v>
      </c>
      <c r="E3650">
        <v>-14.143139205167399</v>
      </c>
    </row>
    <row r="3651" spans="1:5">
      <c r="A3651" s="7">
        <v>44788</v>
      </c>
      <c r="B3651">
        <f>INDEX('[4]Fed Funds rate'!B:B,MATCH('Figure 3.F.1.Panel 2'!A3651,'[4]Fed Funds rate'!A:A,0))</f>
        <v>2.33</v>
      </c>
      <c r="C3651">
        <v>-785.08</v>
      </c>
      <c r="D3651">
        <f>INDEX([4]Treasury!B:B,MATCH('Figure 3.F.1.Panel 2'!A3651,[4]Treasury!A:A,0))</f>
        <v>2.79</v>
      </c>
      <c r="E3651">
        <v>-14.149899903333299</v>
      </c>
    </row>
    <row r="3652" spans="1:5">
      <c r="A3652" s="7">
        <v>44789</v>
      </c>
      <c r="B3652">
        <f>INDEX('[4]Fed Funds rate'!B:B,MATCH('Figure 3.F.1.Panel 2'!A3652,'[4]Fed Funds rate'!A:A,0))</f>
        <v>2.33</v>
      </c>
      <c r="C3652">
        <v>-782.58</v>
      </c>
      <c r="D3652">
        <f>INDEX([4]Treasury!B:B,MATCH('Figure 3.F.1.Panel 2'!A3652,[4]Treasury!A:A,0))</f>
        <v>2.82</v>
      </c>
      <c r="E3652">
        <v>-14.4870719180704</v>
      </c>
    </row>
    <row r="3653" spans="1:5">
      <c r="A3653" s="7">
        <v>44790</v>
      </c>
      <c r="B3653">
        <f>INDEX('[4]Fed Funds rate'!B:B,MATCH('Figure 3.F.1.Panel 2'!A3653,'[4]Fed Funds rate'!A:A,0))</f>
        <v>2.33</v>
      </c>
      <c r="C3653">
        <v>-777.27</v>
      </c>
      <c r="D3653">
        <f>INDEX([4]Treasury!B:B,MATCH('Figure 3.F.1.Panel 2'!A3653,[4]Treasury!A:A,0))</f>
        <v>2.89</v>
      </c>
      <c r="E3653">
        <v>-15.186134157002201</v>
      </c>
    </row>
    <row r="3654" spans="1:5">
      <c r="A3654" s="7">
        <v>44791</v>
      </c>
      <c r="B3654">
        <f>INDEX('[4]Fed Funds rate'!B:B,MATCH('Figure 3.F.1.Panel 2'!A3654,'[4]Fed Funds rate'!A:A,0))</f>
        <v>2.33</v>
      </c>
      <c r="C3654">
        <v>-777.6</v>
      </c>
      <c r="D3654">
        <f>INDEX([4]Treasury!B:B,MATCH('Figure 3.F.1.Panel 2'!A3654,[4]Treasury!A:A,0))</f>
        <v>2.88</v>
      </c>
      <c r="E3654">
        <v>-15.161911671095201</v>
      </c>
    </row>
    <row r="3655" spans="1:5">
      <c r="A3655" s="7">
        <v>44792</v>
      </c>
      <c r="B3655">
        <f>INDEX('[4]Fed Funds rate'!B:B,MATCH('Figure 3.F.1.Panel 2'!A3655,'[4]Fed Funds rate'!A:A,0))</f>
        <v>2.33</v>
      </c>
      <c r="C3655">
        <v>-772.22</v>
      </c>
      <c r="D3655">
        <f>INDEX([4]Treasury!B:B,MATCH('Figure 3.F.1.Panel 2'!A3655,[4]Treasury!A:A,0))</f>
        <v>2.98</v>
      </c>
      <c r="E3655">
        <v>-15.874413307444</v>
      </c>
    </row>
    <row r="3656" spans="1:5">
      <c r="A3656" s="7">
        <v>44795</v>
      </c>
      <c r="B3656">
        <f>INDEX('[4]Fed Funds rate'!B:B,MATCH('Figure 3.F.1.Panel 2'!A3656,'[4]Fed Funds rate'!A:A,0))</f>
        <v>2.33</v>
      </c>
      <c r="C3656">
        <v>-765.53</v>
      </c>
      <c r="D3656">
        <f>INDEX([4]Treasury!B:B,MATCH('Figure 3.F.1.Panel 2'!A3656,[4]Treasury!A:A,0))</f>
        <v>3.03</v>
      </c>
      <c r="E3656">
        <v>-16.7627457742066</v>
      </c>
    </row>
    <row r="3657" spans="1:5">
      <c r="A3657" s="7">
        <v>44796</v>
      </c>
      <c r="B3657">
        <f>INDEX('[4]Fed Funds rate'!B:B,MATCH('Figure 3.F.1.Panel 2'!A3657,'[4]Fed Funds rate'!A:A,0))</f>
        <v>2.33</v>
      </c>
      <c r="C3657">
        <v>-767.83</v>
      </c>
      <c r="D3657">
        <f>INDEX([4]Treasury!B:B,MATCH('Figure 3.F.1.Panel 2'!A3657,[4]Treasury!A:A,0))</f>
        <v>3.05</v>
      </c>
      <c r="E3657">
        <v>-16.480975203029701</v>
      </c>
    </row>
    <row r="3658" spans="1:5">
      <c r="A3658" s="7">
        <v>44797</v>
      </c>
      <c r="B3658">
        <f>INDEX('[4]Fed Funds rate'!B:B,MATCH('Figure 3.F.1.Panel 2'!A3658,'[4]Fed Funds rate'!A:A,0))</f>
        <v>2.33</v>
      </c>
      <c r="C3658">
        <v>-769.78</v>
      </c>
      <c r="D3658">
        <f>INDEX([4]Treasury!B:B,MATCH('Figure 3.F.1.Panel 2'!A3658,[4]Treasury!A:A,0))</f>
        <v>3.11</v>
      </c>
      <c r="E3658">
        <v>-16.245558995815198</v>
      </c>
    </row>
    <row r="3659" spans="1:5">
      <c r="A3659" s="7">
        <v>44798</v>
      </c>
      <c r="B3659">
        <f>INDEX('[4]Fed Funds rate'!B:B,MATCH('Figure 3.F.1.Panel 2'!A3659,'[4]Fed Funds rate'!A:A,0))</f>
        <v>2.33</v>
      </c>
      <c r="C3659">
        <v>-772.64</v>
      </c>
      <c r="D3659">
        <f>INDEX([4]Treasury!B:B,MATCH('Figure 3.F.1.Panel 2'!A3659,[4]Treasury!A:A,0))</f>
        <v>3.03</v>
      </c>
      <c r="E3659">
        <v>-15.8929369585793</v>
      </c>
    </row>
    <row r="3660" spans="1:5">
      <c r="A3660" s="7">
        <v>44799</v>
      </c>
      <c r="B3660">
        <f>INDEX('[4]Fed Funds rate'!B:B,MATCH('Figure 3.F.1.Panel 2'!A3660,'[4]Fed Funds rate'!A:A,0))</f>
        <v>2.33</v>
      </c>
      <c r="C3660">
        <v>-771.98</v>
      </c>
      <c r="D3660">
        <f>INDEX([4]Treasury!B:B,MATCH('Figure 3.F.1.Panel 2'!A3660,[4]Treasury!A:A,0))</f>
        <v>3.04</v>
      </c>
      <c r="E3660">
        <v>-15.9966189605928</v>
      </c>
    </row>
    <row r="3661" spans="1:5">
      <c r="A3661" s="7">
        <v>44802</v>
      </c>
      <c r="B3661">
        <f>INDEX('[4]Fed Funds rate'!B:B,MATCH('Figure 3.F.1.Panel 2'!A3661,'[4]Fed Funds rate'!A:A,0))</f>
        <v>2.33</v>
      </c>
      <c r="C3661">
        <v>-766.97</v>
      </c>
      <c r="D3661">
        <f>INDEX([4]Treasury!B:B,MATCH('Figure 3.F.1.Panel 2'!A3661,[4]Treasury!A:A,0))</f>
        <v>3.12</v>
      </c>
      <c r="E3661">
        <v>-16.665938507335898</v>
      </c>
    </row>
    <row r="3662" spans="1:5">
      <c r="A3662" s="7">
        <v>44803</v>
      </c>
      <c r="B3662">
        <f>INDEX('[4]Fed Funds rate'!B:B,MATCH('Figure 3.F.1.Panel 2'!A3662,'[4]Fed Funds rate'!A:A,0))</f>
        <v>2.33</v>
      </c>
      <c r="C3662">
        <v>-764.86</v>
      </c>
      <c r="D3662">
        <f>INDEX([4]Treasury!B:B,MATCH('Figure 3.F.1.Panel 2'!A3662,[4]Treasury!A:A,0))</f>
        <v>3.11</v>
      </c>
      <c r="E3662">
        <v>-16.959650023585102</v>
      </c>
    </row>
    <row r="3663" spans="1:5">
      <c r="A3663" s="7">
        <v>44804</v>
      </c>
      <c r="B3663">
        <f>INDEX('[4]Fed Funds rate'!B:B,MATCH('Figure 3.F.1.Panel 2'!A3663,'[4]Fed Funds rate'!A:A,0))</f>
        <v>2.33</v>
      </c>
      <c r="C3663">
        <v>-761.3</v>
      </c>
      <c r="D3663">
        <f>INDEX([4]Treasury!B:B,MATCH('Figure 3.F.1.Panel 2'!A3663,[4]Treasury!A:A,0))</f>
        <v>3.15</v>
      </c>
      <c r="E3663">
        <v>-17.4444049848737</v>
      </c>
    </row>
    <row r="3664" spans="1:5">
      <c r="A3664" s="7">
        <v>44805</v>
      </c>
      <c r="B3664">
        <f>INDEX('[4]Fed Funds rate'!B:B,MATCH('Figure 3.F.1.Panel 2'!A3664,'[4]Fed Funds rate'!A:A,0))</f>
        <v>2.33</v>
      </c>
      <c r="C3664">
        <v>-754.51</v>
      </c>
      <c r="D3664">
        <f>INDEX([4]Treasury!B:B,MATCH('Figure 3.F.1.Panel 2'!A3664,[4]Treasury!A:A,0))</f>
        <v>3.26</v>
      </c>
      <c r="E3664">
        <v>-18.358525246837502</v>
      </c>
    </row>
    <row r="3665" spans="1:5">
      <c r="A3665" s="7">
        <v>44806</v>
      </c>
      <c r="B3665">
        <f>INDEX('[4]Fed Funds rate'!B:B,MATCH('Figure 3.F.1.Panel 2'!A3665,'[4]Fed Funds rate'!A:A,0))</f>
        <v>2.33</v>
      </c>
      <c r="C3665">
        <v>-756.94</v>
      </c>
      <c r="D3665">
        <f>INDEX([4]Treasury!B:B,MATCH('Figure 3.F.1.Panel 2'!A3665,[4]Treasury!A:A,0))</f>
        <v>3.2</v>
      </c>
      <c r="E3665">
        <v>-18.055202943991102</v>
      </c>
    </row>
    <row r="3666" spans="1:5">
      <c r="A3666" s="7">
        <v>44810</v>
      </c>
      <c r="B3666">
        <f>INDEX('[4]Fed Funds rate'!B:B,MATCH('Figure 3.F.1.Panel 2'!A3666,'[4]Fed Funds rate'!A:A,0))</f>
        <v>2.33</v>
      </c>
      <c r="C3666">
        <v>-753.05</v>
      </c>
      <c r="D3666">
        <f>INDEX([4]Treasury!B:B,MATCH('Figure 3.F.1.Panel 2'!A3666,[4]Treasury!A:A,0))</f>
        <v>3.33</v>
      </c>
      <c r="E3666">
        <v>-18.5886626806811</v>
      </c>
    </row>
    <row r="3667" spans="1:5">
      <c r="A3667" s="7">
        <v>44811</v>
      </c>
      <c r="B3667">
        <f>INDEX('[4]Fed Funds rate'!B:B,MATCH('Figure 3.F.1.Panel 2'!A3667,'[4]Fed Funds rate'!A:A,0))</f>
        <v>2.33</v>
      </c>
      <c r="C3667">
        <v>-754.71</v>
      </c>
      <c r="D3667">
        <f>INDEX([4]Treasury!B:B,MATCH('Figure 3.F.1.Panel 2'!A3667,[4]Treasury!A:A,0))</f>
        <v>3.27</v>
      </c>
      <c r="E3667">
        <v>-18.386691680234399</v>
      </c>
    </row>
    <row r="3668" spans="1:5">
      <c r="A3668" s="7">
        <v>44812</v>
      </c>
      <c r="B3668">
        <f>INDEX('[4]Fed Funds rate'!B:B,MATCH('Figure 3.F.1.Panel 2'!A3668,'[4]Fed Funds rate'!A:A,0))</f>
        <v>2.33</v>
      </c>
      <c r="C3668">
        <v>-758.13</v>
      </c>
      <c r="D3668">
        <f>INDEX([4]Treasury!B:B,MATCH('Figure 3.F.1.Panel 2'!A3668,[4]Treasury!A:A,0))</f>
        <v>3.29</v>
      </c>
      <c r="E3668">
        <v>-17.952784312535801</v>
      </c>
    </row>
    <row r="3669" spans="1:5">
      <c r="A3669" s="7">
        <v>44813</v>
      </c>
      <c r="B3669">
        <f>INDEX('[4]Fed Funds rate'!B:B,MATCH('Figure 3.F.1.Panel 2'!A3669,'[4]Fed Funds rate'!A:A,0))</f>
        <v>2.33</v>
      </c>
      <c r="C3669">
        <v>-761</v>
      </c>
      <c r="D3669">
        <f>INDEX([4]Treasury!B:B,MATCH('Figure 3.F.1.Panel 2'!A3669,[4]Treasury!A:A,0))</f>
        <v>3.33</v>
      </c>
      <c r="E3669">
        <v>-17.593159075913601</v>
      </c>
    </row>
    <row r="3670" spans="1:5">
      <c r="A3670" s="7">
        <v>44816</v>
      </c>
      <c r="B3670">
        <f>INDEX('[4]Fed Funds rate'!B:B,MATCH('Figure 3.F.1.Panel 2'!A3670,'[4]Fed Funds rate'!A:A,0))</f>
        <v>2.33</v>
      </c>
      <c r="C3670">
        <v>-764.03</v>
      </c>
      <c r="D3670">
        <f>INDEX([4]Treasury!B:B,MATCH('Figure 3.F.1.Panel 2'!A3670,[4]Treasury!A:A,0))</f>
        <v>3.37</v>
      </c>
      <c r="E3670">
        <v>-17.2140122699012</v>
      </c>
    </row>
    <row r="3671" spans="1:5">
      <c r="A3671" s="7">
        <v>44817</v>
      </c>
      <c r="B3671">
        <f>INDEX('[4]Fed Funds rate'!B:B,MATCH('Figure 3.F.1.Panel 2'!A3671,'[4]Fed Funds rate'!A:A,0))</f>
        <v>2.33</v>
      </c>
      <c r="C3671">
        <v>-757.35</v>
      </c>
      <c r="D3671">
        <f>INDEX([4]Treasury!B:B,MATCH('Figure 3.F.1.Panel 2'!A3671,[4]Treasury!A:A,0))</f>
        <v>3.42</v>
      </c>
      <c r="E3671">
        <v>-18.1103908521313</v>
      </c>
    </row>
    <row r="3672" spans="1:5">
      <c r="A3672" s="7">
        <v>44818</v>
      </c>
      <c r="B3672">
        <f>INDEX('[4]Fed Funds rate'!B:B,MATCH('Figure 3.F.1.Panel 2'!A3672,'[4]Fed Funds rate'!A:A,0))</f>
        <v>2.33</v>
      </c>
      <c r="C3672">
        <v>-755.43</v>
      </c>
      <c r="D3672">
        <f>INDEX([4]Treasury!B:B,MATCH('Figure 3.F.1.Panel 2'!A3672,[4]Treasury!A:A,0))</f>
        <v>3.41</v>
      </c>
      <c r="E3672">
        <v>-18.382451022986</v>
      </c>
    </row>
    <row r="3673" spans="1:5">
      <c r="A3673" s="7">
        <v>44819</v>
      </c>
      <c r="B3673">
        <f>INDEX('[4]Fed Funds rate'!B:B,MATCH('Figure 3.F.1.Panel 2'!A3673,'[4]Fed Funds rate'!A:A,0))</f>
        <v>2.33</v>
      </c>
      <c r="C3673">
        <v>-754.78</v>
      </c>
      <c r="D3673">
        <f>INDEX([4]Treasury!B:B,MATCH('Figure 3.F.1.Panel 2'!A3673,[4]Treasury!A:A,0))</f>
        <v>3.45</v>
      </c>
      <c r="E3673">
        <v>-18.4867543909948</v>
      </c>
    </row>
    <row r="3674" spans="1:5">
      <c r="A3674" s="7">
        <v>44820</v>
      </c>
      <c r="B3674">
        <f>INDEX('[4]Fed Funds rate'!B:B,MATCH('Figure 3.F.1.Panel 2'!A3674,'[4]Fed Funds rate'!A:A,0))</f>
        <v>2.33</v>
      </c>
      <c r="C3674">
        <v>-749.73</v>
      </c>
      <c r="D3674">
        <f>INDEX([4]Treasury!B:B,MATCH('Figure 3.F.1.Panel 2'!A3674,[4]Treasury!A:A,0))</f>
        <v>3.45</v>
      </c>
      <c r="E3674">
        <v>-19.176294335367601</v>
      </c>
    </row>
    <row r="3675" spans="1:5">
      <c r="A3675" s="7">
        <v>44823</v>
      </c>
      <c r="B3675">
        <f>INDEX('[4]Fed Funds rate'!B:B,MATCH('Figure 3.F.1.Panel 2'!A3675,'[4]Fed Funds rate'!A:A,0))</f>
        <v>2.33</v>
      </c>
      <c r="C3675">
        <v>-749.66</v>
      </c>
      <c r="D3675">
        <f>INDEX([4]Treasury!B:B,MATCH('Figure 3.F.1.Panel 2'!A3675,[4]Treasury!A:A,0))</f>
        <v>3.49</v>
      </c>
      <c r="E3675">
        <v>-19.203853867497401</v>
      </c>
    </row>
    <row r="3676" spans="1:5">
      <c r="A3676" s="7">
        <v>44824</v>
      </c>
      <c r="B3676">
        <f>INDEX('[4]Fed Funds rate'!B:B,MATCH('Figure 3.F.1.Panel 2'!A3676,'[4]Fed Funds rate'!A:A,0))</f>
        <v>2.33</v>
      </c>
      <c r="C3676">
        <v>-745.81</v>
      </c>
      <c r="D3676">
        <f>INDEX([4]Treasury!B:B,MATCH('Figure 3.F.1.Panel 2'!A3676,[4]Treasury!A:A,0))</f>
        <v>3.57</v>
      </c>
      <c r="E3676">
        <v>-19.7369655948782</v>
      </c>
    </row>
    <row r="3677" spans="1:5">
      <c r="A3677" s="7">
        <v>44825</v>
      </c>
      <c r="B3677">
        <f>INDEX('[4]Fed Funds rate'!B:B,MATCH('Figure 3.F.1.Panel 2'!A3677,'[4]Fed Funds rate'!A:A,0))</f>
        <v>2.33</v>
      </c>
      <c r="C3677">
        <v>-747.11</v>
      </c>
      <c r="D3677">
        <f>INDEX([4]Treasury!B:B,MATCH('Figure 3.F.1.Panel 2'!A3677,[4]Treasury!A:A,0))</f>
        <v>3.51</v>
      </c>
      <c r="E3677">
        <v>-19.581032390887302</v>
      </c>
    </row>
    <row r="3678" spans="1:5">
      <c r="A3678" s="7">
        <v>44826</v>
      </c>
      <c r="B3678">
        <f>INDEX('[4]Fed Funds rate'!B:B,MATCH('Figure 3.F.1.Panel 2'!A3678,'[4]Fed Funds rate'!A:A,0))</f>
        <v>3.08</v>
      </c>
      <c r="C3678">
        <v>-742.07</v>
      </c>
      <c r="D3678">
        <f>INDEX([4]Treasury!B:B,MATCH('Figure 3.F.1.Panel 2'!A3678,[4]Treasury!A:A,0))</f>
        <v>3.7</v>
      </c>
      <c r="E3678">
        <v>-20.2761396348338</v>
      </c>
    </row>
    <row r="3679" spans="1:5">
      <c r="A3679" s="7">
        <v>44827</v>
      </c>
      <c r="B3679">
        <f>INDEX('[4]Fed Funds rate'!B:B,MATCH('Figure 3.F.1.Panel 2'!A3679,'[4]Fed Funds rate'!A:A,0))</f>
        <v>3.08</v>
      </c>
      <c r="C3679">
        <v>-735.05</v>
      </c>
      <c r="D3679">
        <f>INDEX([4]Treasury!B:B,MATCH('Figure 3.F.1.Panel 2'!A3679,[4]Treasury!A:A,0))</f>
        <v>3.69</v>
      </c>
      <c r="E3679">
        <v>-21.244867031530401</v>
      </c>
    </row>
    <row r="3680" spans="1:5">
      <c r="A3680" s="7">
        <v>44830</v>
      </c>
      <c r="B3680">
        <f>INDEX('[4]Fed Funds rate'!B:B,MATCH('Figure 3.F.1.Panel 2'!A3680,'[4]Fed Funds rate'!A:A,0))</f>
        <v>3.08</v>
      </c>
      <c r="C3680">
        <v>-724.92</v>
      </c>
      <c r="D3680">
        <f>INDEX([4]Treasury!B:B,MATCH('Figure 3.F.1.Panel 2'!A3680,[4]Treasury!A:A,0))</f>
        <v>3.88</v>
      </c>
      <c r="E3680">
        <v>-22.6508109166646</v>
      </c>
    </row>
    <row r="3681" spans="1:5">
      <c r="A3681" s="7">
        <v>44831</v>
      </c>
      <c r="B3681">
        <f>INDEX('[4]Fed Funds rate'!B:B,MATCH('Figure 3.F.1.Panel 2'!A3681,'[4]Fed Funds rate'!A:A,0))</f>
        <v>3.08</v>
      </c>
      <c r="C3681">
        <v>-718.66</v>
      </c>
      <c r="D3681">
        <f>INDEX([4]Treasury!B:B,MATCH('Figure 3.F.1.Panel 2'!A3681,[4]Treasury!A:A,0))</f>
        <v>3.97</v>
      </c>
      <c r="E3681">
        <v>-23.536326385415801</v>
      </c>
    </row>
    <row r="3682" spans="1:5">
      <c r="A3682" s="7">
        <v>44832</v>
      </c>
      <c r="B3682">
        <f>INDEX('[4]Fed Funds rate'!B:B,MATCH('Figure 3.F.1.Panel 2'!A3682,'[4]Fed Funds rate'!A:A,0))</f>
        <v>3.08</v>
      </c>
      <c r="C3682">
        <v>-716.97</v>
      </c>
      <c r="D3682">
        <f>INDEX([4]Treasury!B:B,MATCH('Figure 3.F.1.Panel 2'!A3682,[4]Treasury!A:A,0))</f>
        <v>3.72</v>
      </c>
      <c r="E3682">
        <v>-23.789984859683798</v>
      </c>
    </row>
    <row r="3683" spans="1:5">
      <c r="A3683" s="7">
        <v>44833</v>
      </c>
      <c r="B3683">
        <f>INDEX('[4]Fed Funds rate'!B:B,MATCH('Figure 3.F.1.Panel 2'!A3683,'[4]Fed Funds rate'!A:A,0))</f>
        <v>3.08</v>
      </c>
      <c r="C3683">
        <v>-714.12</v>
      </c>
      <c r="D3683">
        <f>INDEX([4]Treasury!B:B,MATCH('Figure 3.F.1.Panel 2'!A3683,[4]Treasury!A:A,0))</f>
        <v>3.76</v>
      </c>
      <c r="E3683">
        <v>-24.206504741442199</v>
      </c>
    </row>
    <row r="3684" spans="1:5">
      <c r="A3684" s="7">
        <v>44834</v>
      </c>
      <c r="B3684">
        <f>INDEX('[4]Fed Funds rate'!B:B,MATCH('Figure 3.F.1.Panel 2'!A3684,'[4]Fed Funds rate'!A:A,0))</f>
        <v>3.08</v>
      </c>
      <c r="C3684">
        <v>-715.07</v>
      </c>
      <c r="D3684">
        <f>INDEX([4]Treasury!B:B,MATCH('Figure 3.F.1.Panel 2'!A3684,[4]Treasury!A:A,0))</f>
        <v>3.83</v>
      </c>
      <c r="E3684">
        <v>-24.091783736636401</v>
      </c>
    </row>
    <row r="3685" spans="1:5">
      <c r="A3685" s="7">
        <v>44837</v>
      </c>
      <c r="B3685">
        <f>INDEX('[4]Fed Funds rate'!B:B,MATCH('Figure 3.F.1.Panel 2'!A3685,'[4]Fed Funds rate'!A:A,0))</f>
        <v>3.08</v>
      </c>
      <c r="C3685">
        <v>-718.76</v>
      </c>
      <c r="D3685">
        <f>INDEX([4]Treasury!B:B,MATCH('Figure 3.F.1.Panel 2'!A3685,[4]Treasury!A:A,0))</f>
        <v>3.67</v>
      </c>
      <c r="E3685">
        <v>-23.595298578493001</v>
      </c>
    </row>
    <row r="3686" spans="1:5">
      <c r="A3686" s="7">
        <v>44838</v>
      </c>
      <c r="B3686">
        <f>INDEX('[4]Fed Funds rate'!B:B,MATCH('Figure 3.F.1.Panel 2'!A3686,'[4]Fed Funds rate'!A:A,0))</f>
        <v>3.08</v>
      </c>
      <c r="C3686">
        <v>-728.27</v>
      </c>
      <c r="D3686">
        <f>INDEX([4]Treasury!B:B,MATCH('Figure 3.F.1.Panel 2'!A3686,[4]Treasury!A:A,0))</f>
        <v>3.62</v>
      </c>
      <c r="E3686">
        <v>-22.299084473656901</v>
      </c>
    </row>
    <row r="3687" spans="1:5">
      <c r="A3687" s="7">
        <v>44839</v>
      </c>
      <c r="B3687">
        <f>INDEX('[4]Fed Funds rate'!B:B,MATCH('Figure 3.F.1.Panel 2'!A3687,'[4]Fed Funds rate'!A:A,0))</f>
        <v>3.08</v>
      </c>
      <c r="C3687">
        <v>-723.04</v>
      </c>
      <c r="D3687">
        <f>INDEX([4]Treasury!B:B,MATCH('Figure 3.F.1.Panel 2'!A3687,[4]Treasury!A:A,0))</f>
        <v>3.76</v>
      </c>
      <c r="E3687">
        <v>-23.038036906533399</v>
      </c>
    </row>
    <row r="3688" spans="1:5">
      <c r="A3688" s="7">
        <v>44840</v>
      </c>
      <c r="B3688">
        <f>INDEX('[4]Fed Funds rate'!B:B,MATCH('Figure 3.F.1.Panel 2'!A3688,'[4]Fed Funds rate'!A:A,0))</f>
        <v>3.08</v>
      </c>
      <c r="C3688">
        <v>-722.72</v>
      </c>
      <c r="D3688">
        <f>INDEX([4]Treasury!B:B,MATCH('Figure 3.F.1.Panel 2'!A3688,[4]Treasury!A:A,0))</f>
        <v>3.83</v>
      </c>
      <c r="E3688">
        <v>-23.100525324061799</v>
      </c>
    </row>
    <row r="3689" spans="1:5">
      <c r="A3689" s="7">
        <v>44841</v>
      </c>
      <c r="B3689">
        <f>INDEX('[4]Fed Funds rate'!B:B,MATCH('Figure 3.F.1.Panel 2'!A3689,'[4]Fed Funds rate'!A:A,0))</f>
        <v>3.08</v>
      </c>
      <c r="C3689">
        <v>-718</v>
      </c>
      <c r="D3689">
        <f>INDEX([4]Treasury!B:B,MATCH('Figure 3.F.1.Panel 2'!A3689,[4]Treasury!A:A,0))</f>
        <v>3.89</v>
      </c>
      <c r="E3689">
        <v>-23.773976550830401</v>
      </c>
    </row>
    <row r="3690" spans="1:5">
      <c r="A3690" s="7">
        <v>44845</v>
      </c>
      <c r="B3690">
        <f>INDEX('[4]Fed Funds rate'!B:B,MATCH('Figure 3.F.1.Panel 2'!A3690,'[4]Fed Funds rate'!A:A,0))</f>
        <v>3.08</v>
      </c>
      <c r="C3690">
        <v>-711.84</v>
      </c>
      <c r="D3690">
        <f>INDEX([4]Treasury!B:B,MATCH('Figure 3.F.1.Panel 2'!A3690,[4]Treasury!A:A,0))</f>
        <v>3.93</v>
      </c>
      <c r="E3690">
        <v>-24.653837590462999</v>
      </c>
    </row>
    <row r="3691" spans="1:5">
      <c r="A3691" s="7">
        <v>44846</v>
      </c>
      <c r="B3691">
        <f>INDEX('[4]Fed Funds rate'!B:B,MATCH('Figure 3.F.1.Panel 2'!A3691,'[4]Fed Funds rate'!A:A,0))</f>
        <v>3.08</v>
      </c>
      <c r="C3691">
        <v>-710.36</v>
      </c>
      <c r="D3691">
        <f>INDEX([4]Treasury!B:B,MATCH('Figure 3.F.1.Panel 2'!A3691,[4]Treasury!A:A,0))</f>
        <v>3.91</v>
      </c>
      <c r="E3691">
        <v>-24.880186658320799</v>
      </c>
    </row>
    <row r="3692" spans="1:5">
      <c r="A3692" s="7">
        <v>44847</v>
      </c>
      <c r="B3692">
        <f>INDEX('[4]Fed Funds rate'!B:B,MATCH('Figure 3.F.1.Panel 2'!A3692,'[4]Fed Funds rate'!A:A,0))</f>
        <v>3.08</v>
      </c>
      <c r="C3692">
        <v>-705.33</v>
      </c>
      <c r="D3692">
        <f>INDEX([4]Treasury!B:B,MATCH('Figure 3.F.1.Panel 2'!A3692,[4]Treasury!A:A,0))</f>
        <v>3.97</v>
      </c>
      <c r="E3692">
        <v>-25.6090178382434</v>
      </c>
    </row>
    <row r="3693" spans="1:5">
      <c r="A3693" s="7">
        <v>44848</v>
      </c>
      <c r="B3693">
        <f>INDEX('[4]Fed Funds rate'!B:B,MATCH('Figure 3.F.1.Panel 2'!A3693,'[4]Fed Funds rate'!A:A,0))</f>
        <v>3.08</v>
      </c>
      <c r="C3693">
        <v>-704.92</v>
      </c>
      <c r="D3693">
        <f>INDEX([4]Treasury!B:B,MATCH('Figure 3.F.1.Panel 2'!A3693,[4]Treasury!A:A,0))</f>
        <v>4</v>
      </c>
      <c r="E3693">
        <v>-25.685384101281301</v>
      </c>
    </row>
    <row r="3694" spans="1:5">
      <c r="A3694" s="7">
        <v>44851</v>
      </c>
      <c r="B3694">
        <f>INDEX('[4]Fed Funds rate'!B:B,MATCH('Figure 3.F.1.Panel 2'!A3694,'[4]Fed Funds rate'!A:A,0))</f>
        <v>3.08</v>
      </c>
      <c r="C3694">
        <v>-705.96</v>
      </c>
      <c r="D3694">
        <f>INDEX([4]Treasury!B:B,MATCH('Figure 3.F.1.Panel 2'!A3694,[4]Treasury!A:A,0))</f>
        <v>4.0199999999999996</v>
      </c>
      <c r="E3694">
        <v>-25.556178798703701</v>
      </c>
    </row>
    <row r="3695" spans="1:5">
      <c r="A3695" s="7">
        <v>44852</v>
      </c>
      <c r="B3695">
        <f>INDEX('[4]Fed Funds rate'!B:B,MATCH('Figure 3.F.1.Panel 2'!A3695,'[4]Fed Funds rate'!A:A,0))</f>
        <v>3.08</v>
      </c>
      <c r="C3695">
        <v>-707.92</v>
      </c>
      <c r="D3695">
        <f>INDEX([4]Treasury!B:B,MATCH('Figure 3.F.1.Panel 2'!A3695,[4]Treasury!A:A,0))</f>
        <v>4.01</v>
      </c>
      <c r="E3695">
        <v>-25.297147715671102</v>
      </c>
    </row>
    <row r="3696" spans="1:5">
      <c r="A3696" s="7">
        <v>44853</v>
      </c>
      <c r="B3696">
        <f>INDEX('[4]Fed Funds rate'!B:B,MATCH('Figure 3.F.1.Panel 2'!A3696,'[4]Fed Funds rate'!A:A,0))</f>
        <v>3.08</v>
      </c>
      <c r="C3696">
        <v>-703.26</v>
      </c>
      <c r="D3696">
        <f>INDEX([4]Treasury!B:B,MATCH('Figure 3.F.1.Panel 2'!A3696,[4]Treasury!A:A,0))</f>
        <v>4.1399999999999997</v>
      </c>
      <c r="E3696">
        <v>-25.9758105644148</v>
      </c>
    </row>
    <row r="3697" spans="1:5">
      <c r="A3697" s="7">
        <v>44854</v>
      </c>
      <c r="B3697">
        <f>INDEX('[4]Fed Funds rate'!B:B,MATCH('Figure 3.F.1.Panel 2'!A3697,'[4]Fed Funds rate'!A:A,0))</f>
        <v>3.08</v>
      </c>
      <c r="C3697">
        <v>-699.74</v>
      </c>
      <c r="D3697">
        <f>INDEX([4]Treasury!B:B,MATCH('Figure 3.F.1.Panel 2'!A3697,[4]Treasury!A:A,0))</f>
        <v>4.24</v>
      </c>
      <c r="E3697">
        <v>-26.495813665564299</v>
      </c>
    </row>
    <row r="3698" spans="1:5">
      <c r="A3698" s="7">
        <v>44855</v>
      </c>
      <c r="B3698">
        <f>INDEX('[4]Fed Funds rate'!B:B,MATCH('Figure 3.F.1.Panel 2'!A3698,'[4]Fed Funds rate'!A:A,0))</f>
        <v>3.08</v>
      </c>
      <c r="C3698">
        <v>-696.36</v>
      </c>
      <c r="D3698">
        <f>INDEX([4]Treasury!B:B,MATCH('Figure 3.F.1.Panel 2'!A3698,[4]Treasury!A:A,0))</f>
        <v>4.21</v>
      </c>
      <c r="E3698">
        <v>-26.998240670130102</v>
      </c>
    </row>
    <row r="3699" spans="1:5">
      <c r="A3699" s="7">
        <v>44858</v>
      </c>
      <c r="B3699">
        <f>INDEX('[4]Fed Funds rate'!B:B,MATCH('Figure 3.F.1.Panel 2'!A3699,'[4]Fed Funds rate'!A:A,0))</f>
        <v>3.08</v>
      </c>
      <c r="C3699">
        <v>-699.14</v>
      </c>
      <c r="D3699">
        <f>INDEX([4]Treasury!B:B,MATCH('Figure 3.F.1.Panel 2'!A3699,[4]Treasury!A:A,0))</f>
        <v>4.25</v>
      </c>
      <c r="E3699">
        <v>-26.618036599270098</v>
      </c>
    </row>
    <row r="3700" spans="1:5">
      <c r="A3700" s="7">
        <v>44859</v>
      </c>
      <c r="B3700">
        <f>INDEX('[4]Fed Funds rate'!B:B,MATCH('Figure 3.F.1.Panel 2'!A3700,'[4]Fed Funds rate'!A:A,0))</f>
        <v>3.08</v>
      </c>
      <c r="C3700">
        <v>-706.8</v>
      </c>
      <c r="D3700">
        <f>INDEX([4]Treasury!B:B,MATCH('Figure 3.F.1.Panel 2'!A3700,[4]Treasury!A:A,0))</f>
        <v>4.0999999999999996</v>
      </c>
      <c r="E3700">
        <v>-25.5465832499833</v>
      </c>
    </row>
    <row r="3701" spans="1:5">
      <c r="A3701" s="7">
        <v>44860</v>
      </c>
      <c r="B3701">
        <f>INDEX('[4]Fed Funds rate'!B:B,MATCH('Figure 3.F.1.Panel 2'!A3701,'[4]Fed Funds rate'!A:A,0))</f>
        <v>3.08</v>
      </c>
      <c r="C3701">
        <v>-713.36</v>
      </c>
      <c r="D3701">
        <f>INDEX([4]Treasury!B:B,MATCH('Figure 3.F.1.Panel 2'!A3701,[4]Treasury!A:A,0))</f>
        <v>4.04</v>
      </c>
      <c r="E3701">
        <v>-24.640956882144899</v>
      </c>
    </row>
    <row r="3702" spans="1:5">
      <c r="A3702" s="7">
        <v>44861</v>
      </c>
      <c r="B3702">
        <f>INDEX('[4]Fed Funds rate'!B:B,MATCH('Figure 3.F.1.Panel 2'!A3702,'[4]Fed Funds rate'!A:A,0))</f>
        <v>3.08</v>
      </c>
      <c r="C3702">
        <v>-716.92</v>
      </c>
      <c r="D3702">
        <f>INDEX([4]Treasury!B:B,MATCH('Figure 3.F.1.Panel 2'!A3702,[4]Treasury!A:A,0))</f>
        <v>3.96</v>
      </c>
      <c r="E3702">
        <v>-24.1613709044634</v>
      </c>
    </row>
    <row r="3703" spans="1:5">
      <c r="A3703" s="7">
        <v>44862</v>
      </c>
      <c r="B3703">
        <f>INDEX('[4]Fed Funds rate'!B:B,MATCH('Figure 3.F.1.Panel 2'!A3703,'[4]Fed Funds rate'!A:A,0))</f>
        <v>3.08</v>
      </c>
      <c r="C3703">
        <v>-718.26</v>
      </c>
      <c r="D3703">
        <f>INDEX([4]Treasury!B:B,MATCH('Figure 3.F.1.Panel 2'!A3703,[4]Treasury!A:A,0))</f>
        <v>4.0199999999999996</v>
      </c>
      <c r="E3703">
        <v>-23.992854273887701</v>
      </c>
    </row>
    <row r="3704" spans="1:5">
      <c r="A3704" s="7">
        <v>44865</v>
      </c>
      <c r="B3704">
        <f>INDEX('[4]Fed Funds rate'!B:B,MATCH('Figure 3.F.1.Panel 2'!A3704,'[4]Fed Funds rate'!A:A,0))</f>
        <v>3.08</v>
      </c>
      <c r="C3704">
        <v>-715.63</v>
      </c>
      <c r="D3704">
        <f>INDEX([4]Treasury!B:B,MATCH('Figure 3.F.1.Panel 2'!A3704,[4]Treasury!A:A,0))</f>
        <v>4.0999999999999996</v>
      </c>
      <c r="E3704">
        <v>-24.3779084501795</v>
      </c>
    </row>
    <row r="3705" spans="1:5">
      <c r="A3705" s="7">
        <v>44866</v>
      </c>
      <c r="B3705">
        <f>INDEX('[4]Fed Funds rate'!B:B,MATCH('Figure 3.F.1.Panel 2'!A3705,'[4]Fed Funds rate'!A:A,0))</f>
        <v>3.08</v>
      </c>
      <c r="C3705">
        <v>-718.8</v>
      </c>
      <c r="D3705">
        <f>INDEX([4]Treasury!B:B,MATCH('Figure 3.F.1.Panel 2'!A3705,[4]Treasury!A:A,0))</f>
        <v>4.07</v>
      </c>
      <c r="E3705">
        <v>-23.954139717159102</v>
      </c>
    </row>
    <row r="3706" spans="1:5">
      <c r="A3706" s="7">
        <v>44867</v>
      </c>
      <c r="B3706">
        <f>INDEX('[4]Fed Funds rate'!B:B,MATCH('Figure 3.F.1.Panel 2'!A3706,'[4]Fed Funds rate'!A:A,0))</f>
        <v>3.08</v>
      </c>
      <c r="C3706">
        <v>-718.18</v>
      </c>
      <c r="D3706">
        <f>INDEX([4]Treasury!B:B,MATCH('Figure 3.F.1.Panel 2'!A3706,[4]Treasury!A:A,0))</f>
        <v>4.0999999999999996</v>
      </c>
      <c r="E3706">
        <v>-24.0586511111471</v>
      </c>
    </row>
    <row r="3707" spans="1:5">
      <c r="A3707" s="7">
        <v>44868</v>
      </c>
      <c r="B3707">
        <f>INDEX('[4]Fed Funds rate'!B:B,MATCH('Figure 3.F.1.Panel 2'!A3707,'[4]Fed Funds rate'!A:A,0))</f>
        <v>3.83</v>
      </c>
      <c r="C3707">
        <v>-714.38</v>
      </c>
      <c r="D3707">
        <f>INDEX([4]Treasury!B:B,MATCH('Figure 3.F.1.Panel 2'!A3707,[4]Treasury!A:A,0))</f>
        <v>4.1399999999999997</v>
      </c>
      <c r="E3707">
        <v>-24.607390359008399</v>
      </c>
    </row>
    <row r="3708" spans="1:5">
      <c r="A3708" s="7">
        <v>44869</v>
      </c>
      <c r="B3708">
        <f>INDEX('[4]Fed Funds rate'!B:B,MATCH('Figure 3.F.1.Panel 2'!A3708,'[4]Fed Funds rate'!A:A,0))</f>
        <v>3.83</v>
      </c>
      <c r="C3708">
        <v>-717.53</v>
      </c>
      <c r="D3708">
        <f>INDEX([4]Treasury!B:B,MATCH('Figure 3.F.1.Panel 2'!A3708,[4]Treasury!A:A,0))</f>
        <v>4.17</v>
      </c>
      <c r="E3708">
        <v>-24.185636984049498</v>
      </c>
    </row>
    <row r="3709" spans="1:5">
      <c r="A3709" s="7">
        <v>44872</v>
      </c>
      <c r="B3709">
        <f>INDEX('[4]Fed Funds rate'!B:B,MATCH('Figure 3.F.1.Panel 2'!A3709,'[4]Fed Funds rate'!A:A,0))</f>
        <v>3.83</v>
      </c>
      <c r="C3709">
        <v>-722.01</v>
      </c>
      <c r="D3709">
        <f>INDEX([4]Treasury!B:B,MATCH('Figure 3.F.1.Panel 2'!A3709,[4]Treasury!A:A,0))</f>
        <v>4.22</v>
      </c>
      <c r="E3709">
        <v>-23.581432953315201</v>
      </c>
    </row>
    <row r="3710" spans="1:5">
      <c r="A3710" s="7">
        <v>44873</v>
      </c>
      <c r="B3710">
        <f>INDEX('[4]Fed Funds rate'!B:B,MATCH('Figure 3.F.1.Panel 2'!A3710,'[4]Fed Funds rate'!A:A,0))</f>
        <v>3.83</v>
      </c>
      <c r="C3710">
        <v>-723.98</v>
      </c>
      <c r="D3710">
        <f>INDEX([4]Treasury!B:B,MATCH('Figure 3.F.1.Panel 2'!A3710,[4]Treasury!A:A,0))</f>
        <v>4.1399999999999997</v>
      </c>
      <c r="E3710">
        <v>-23.327174044595701</v>
      </c>
    </row>
    <row r="3711" spans="1:5">
      <c r="A3711" s="7">
        <v>44874</v>
      </c>
      <c r="B3711">
        <f>INDEX('[4]Fed Funds rate'!B:B,MATCH('Figure 3.F.1.Panel 2'!A3711,'[4]Fed Funds rate'!A:A,0))</f>
        <v>3.83</v>
      </c>
      <c r="C3711">
        <v>-723.94</v>
      </c>
      <c r="D3711">
        <f>INDEX([4]Treasury!B:B,MATCH('Figure 3.F.1.Panel 2'!A3711,[4]Treasury!A:A,0))</f>
        <v>4.12</v>
      </c>
      <c r="E3711">
        <v>-23.350918061373701</v>
      </c>
    </row>
    <row r="3712" spans="1:5">
      <c r="A3712" s="7">
        <v>44875</v>
      </c>
      <c r="B3712">
        <f>INDEX('[4]Fed Funds rate'!B:B,MATCH('Figure 3.F.1.Panel 2'!A3712,'[4]Fed Funds rate'!A:A,0))</f>
        <v>3.83</v>
      </c>
      <c r="C3712">
        <v>-736.85</v>
      </c>
      <c r="D3712">
        <f>INDEX([4]Treasury!B:B,MATCH('Figure 3.F.1.Panel 2'!A3712,[4]Treasury!A:A,0))</f>
        <v>3.82</v>
      </c>
      <c r="E3712">
        <v>-21.601554058030501</v>
      </c>
    </row>
    <row r="3713" spans="1:5">
      <c r="A3713" s="7">
        <v>44879</v>
      </c>
      <c r="B3713">
        <f>INDEX('[4]Fed Funds rate'!B:B,MATCH('Figure 3.F.1.Panel 2'!A3713,'[4]Fed Funds rate'!A:A,0))</f>
        <v>3.83</v>
      </c>
      <c r="C3713">
        <v>-745.16</v>
      </c>
      <c r="D3713">
        <f>INDEX([4]Treasury!B:B,MATCH('Figure 3.F.1.Panel 2'!A3713,[4]Treasury!A:A,0))</f>
        <v>3.88</v>
      </c>
      <c r="E3713">
        <v>-20.498311053134501</v>
      </c>
    </row>
    <row r="3714" spans="1:5">
      <c r="A3714" s="7">
        <v>44880</v>
      </c>
      <c r="B3714">
        <f>INDEX('[4]Fed Funds rate'!B:B,MATCH('Figure 3.F.1.Panel 2'!A3714,'[4]Fed Funds rate'!A:A,0))</f>
        <v>3.83</v>
      </c>
      <c r="C3714">
        <v>-750.65</v>
      </c>
      <c r="D3714">
        <f>INDEX([4]Treasury!B:B,MATCH('Figure 3.F.1.Panel 2'!A3714,[4]Treasury!A:A,0))</f>
        <v>3.8</v>
      </c>
      <c r="E3714">
        <v>-19.782475892340301</v>
      </c>
    </row>
    <row r="3715" spans="1:5">
      <c r="A3715" s="7">
        <v>44881</v>
      </c>
      <c r="B3715">
        <f>INDEX('[4]Fed Funds rate'!B:B,MATCH('Figure 3.F.1.Panel 2'!A3715,'[4]Fed Funds rate'!A:A,0))</f>
        <v>3.83</v>
      </c>
      <c r="C3715">
        <v>-753.74</v>
      </c>
      <c r="D3715">
        <f>INDEX([4]Treasury!B:B,MATCH('Figure 3.F.1.Panel 2'!A3715,[4]Treasury!A:A,0))</f>
        <v>3.67</v>
      </c>
      <c r="E3715">
        <v>-19.389896077587</v>
      </c>
    </row>
    <row r="3716" spans="1:5">
      <c r="A3716" s="7">
        <v>44882</v>
      </c>
      <c r="B3716">
        <f>INDEX('[4]Fed Funds rate'!B:B,MATCH('Figure 3.F.1.Panel 2'!A3716,'[4]Fed Funds rate'!A:A,0))</f>
        <v>3.83</v>
      </c>
      <c r="C3716">
        <v>-749.55</v>
      </c>
      <c r="D3716">
        <f>INDEX([4]Treasury!B:B,MATCH('Figure 3.F.1.Panel 2'!A3716,[4]Treasury!A:A,0))</f>
        <v>3.77</v>
      </c>
      <c r="E3716">
        <v>-19.965559934686699</v>
      </c>
    </row>
    <row r="3717" spans="1:5">
      <c r="A3717" s="7">
        <v>44883</v>
      </c>
      <c r="B3717">
        <f>INDEX('[4]Fed Funds rate'!B:B,MATCH('Figure 3.F.1.Panel 2'!A3717,'[4]Fed Funds rate'!A:A,0))</f>
        <v>3.83</v>
      </c>
      <c r="C3717">
        <v>-748.25</v>
      </c>
      <c r="D3717">
        <f>INDEX([4]Treasury!B:B,MATCH('Figure 3.F.1.Panel 2'!A3717,[4]Treasury!A:A,0))</f>
        <v>3.82</v>
      </c>
      <c r="E3717">
        <v>-20.157366227645099</v>
      </c>
    </row>
    <row r="3718" spans="1:5">
      <c r="A3718" s="7">
        <v>44886</v>
      </c>
      <c r="B3718">
        <f>INDEX('[4]Fed Funds rate'!B:B,MATCH('Figure 3.F.1.Panel 2'!A3718,'[4]Fed Funds rate'!A:A,0))</f>
        <v>3.83</v>
      </c>
      <c r="C3718">
        <v>-747.77</v>
      </c>
      <c r="D3718">
        <f>INDEX([4]Treasury!B:B,MATCH('Figure 3.F.1.Panel 2'!A3718,[4]Treasury!A:A,0))</f>
        <v>3.83</v>
      </c>
      <c r="E3718">
        <v>-20.239754728807501</v>
      </c>
    </row>
    <row r="3719" spans="1:5">
      <c r="A3719" s="7">
        <v>44887</v>
      </c>
      <c r="B3719">
        <f>INDEX('[4]Fed Funds rate'!B:B,MATCH('Figure 3.F.1.Panel 2'!A3719,'[4]Fed Funds rate'!A:A,0))</f>
        <v>3.83</v>
      </c>
      <c r="C3719">
        <v>-751.5</v>
      </c>
      <c r="D3719">
        <f>INDEX([4]Treasury!B:B,MATCH('Figure 3.F.1.Panel 2'!A3719,[4]Treasury!A:A,0))</f>
        <v>3.76</v>
      </c>
      <c r="E3719">
        <v>-19.7603963632566</v>
      </c>
    </row>
    <row r="3720" spans="1:5">
      <c r="A3720" s="7">
        <v>44888</v>
      </c>
      <c r="B3720">
        <f>INDEX('[4]Fed Funds rate'!B:B,MATCH('Figure 3.F.1.Panel 2'!A3720,'[4]Fed Funds rate'!A:A,0))</f>
        <v>3.83</v>
      </c>
      <c r="C3720">
        <v>-755.58</v>
      </c>
      <c r="D3720">
        <f>INDEX([4]Treasury!B:B,MATCH('Figure 3.F.1.Panel 2'!A3720,[4]Treasury!A:A,0))</f>
        <v>3.71</v>
      </c>
      <c r="E3720">
        <v>-19.237168720142702</v>
      </c>
    </row>
    <row r="3721" spans="1:5">
      <c r="A3721" s="7">
        <v>44890</v>
      </c>
      <c r="B3721">
        <f>INDEX('[4]Fed Funds rate'!B:B,MATCH('Figure 3.F.1.Panel 2'!A3721,'[4]Fed Funds rate'!A:A,0))</f>
        <v>3.83</v>
      </c>
      <c r="C3721">
        <v>-759.78</v>
      </c>
      <c r="D3721">
        <f>INDEX([4]Treasury!B:B,MATCH('Figure 3.F.1.Panel 2'!A3721,[4]Treasury!A:A,0))</f>
        <v>3.68</v>
      </c>
      <c r="E3721">
        <v>-18.701061552685101</v>
      </c>
    </row>
    <row r="3722" spans="1:5">
      <c r="A3722" s="7">
        <v>44893</v>
      </c>
      <c r="B3722">
        <f>INDEX('[4]Fed Funds rate'!B:B,MATCH('Figure 3.F.1.Panel 2'!A3722,'[4]Fed Funds rate'!A:A,0))</f>
        <v>3.83</v>
      </c>
      <c r="C3722">
        <v>-761.57</v>
      </c>
      <c r="D3722">
        <f>INDEX([4]Treasury!B:B,MATCH('Figure 3.F.1.Panel 2'!A3722,[4]Treasury!A:A,0))</f>
        <v>3.69</v>
      </c>
      <c r="E3722">
        <v>-18.4839620195783</v>
      </c>
    </row>
    <row r="3723" spans="1:5">
      <c r="A3723" s="7">
        <v>44894</v>
      </c>
      <c r="B3723">
        <f>INDEX('[4]Fed Funds rate'!B:B,MATCH('Figure 3.F.1.Panel 2'!A3723,'[4]Fed Funds rate'!A:A,0))</f>
        <v>3.83</v>
      </c>
      <c r="C3723">
        <v>-762.93</v>
      </c>
      <c r="D3723">
        <f>INDEX([4]Treasury!B:B,MATCH('Figure 3.F.1.Panel 2'!A3723,[4]Treasury!A:A,0))</f>
        <v>3.75</v>
      </c>
      <c r="E3723">
        <v>-18.3237606265469</v>
      </c>
    </row>
    <row r="3724" spans="1:5">
      <c r="A3724" s="7">
        <v>44895</v>
      </c>
      <c r="B3724">
        <f>INDEX('[4]Fed Funds rate'!B:B,MATCH('Figure 3.F.1.Panel 2'!A3724,'[4]Fed Funds rate'!A:A,0))</f>
        <v>3.83</v>
      </c>
      <c r="C3724">
        <v>-765.37</v>
      </c>
      <c r="D3724">
        <f>INDEX([4]Treasury!B:B,MATCH('Figure 3.F.1.Panel 2'!A3724,[4]Treasury!A:A,0))</f>
        <v>3.68</v>
      </c>
      <c r="E3724">
        <v>-18.022669043425498</v>
      </c>
    </row>
    <row r="3725" spans="1:5">
      <c r="A3725" s="7">
        <v>44896</v>
      </c>
      <c r="B3725">
        <f>INDEX('[4]Fed Funds rate'!B:B,MATCH('Figure 3.F.1.Panel 2'!A3725,'[4]Fed Funds rate'!A:A,0))</f>
        <v>3.83</v>
      </c>
      <c r="C3725">
        <v>-774.59</v>
      </c>
      <c r="D3725">
        <f>INDEX([4]Treasury!B:B,MATCH('Figure 3.F.1.Panel 2'!A3725,[4]Treasury!A:A,0))</f>
        <v>3.53</v>
      </c>
      <c r="E3725">
        <v>-16.843438676800499</v>
      </c>
    </row>
    <row r="3726" spans="1:5">
      <c r="A3726" s="7">
        <v>44897</v>
      </c>
      <c r="B3726">
        <f>INDEX('[4]Fed Funds rate'!B:B,MATCH('Figure 3.F.1.Panel 2'!A3726,'[4]Fed Funds rate'!A:A,0))</f>
        <v>3.83</v>
      </c>
      <c r="C3726">
        <v>-776.72</v>
      </c>
      <c r="D3726">
        <f>INDEX([4]Treasury!B:B,MATCH('Figure 3.F.1.Panel 2'!A3726,[4]Treasury!A:A,0))</f>
        <v>3.51</v>
      </c>
      <c r="E3726">
        <v>-16.587049439680101</v>
      </c>
    </row>
    <row r="3727" spans="1:5">
      <c r="A3727" s="7">
        <v>44900</v>
      </c>
      <c r="B3727">
        <f>INDEX('[4]Fed Funds rate'!B:B,MATCH('Figure 3.F.1.Panel 2'!A3727,'[4]Fed Funds rate'!A:A,0))</f>
        <v>3.83</v>
      </c>
      <c r="C3727">
        <v>-775.2</v>
      </c>
      <c r="D3727">
        <f>INDEX([4]Treasury!B:B,MATCH('Figure 3.F.1.Panel 2'!A3727,[4]Treasury!A:A,0))</f>
        <v>3.6</v>
      </c>
      <c r="E3727">
        <v>-16.801153364070199</v>
      </c>
    </row>
    <row r="3728" spans="1:5">
      <c r="A3728" s="7">
        <v>44901</v>
      </c>
      <c r="B3728">
        <f>INDEX('[4]Fed Funds rate'!B:B,MATCH('Figure 3.F.1.Panel 2'!A3728,'[4]Fed Funds rate'!A:A,0))</f>
        <v>3.83</v>
      </c>
      <c r="C3728">
        <v>-772.28</v>
      </c>
      <c r="D3728">
        <f>INDEX([4]Treasury!B:B,MATCH('Figure 3.F.1.Panel 2'!A3728,[4]Treasury!A:A,0))</f>
        <v>3.51</v>
      </c>
      <c r="E3728">
        <v>-17.196758958901</v>
      </c>
    </row>
    <row r="3729" spans="1:5">
      <c r="A3729" s="7">
        <v>44902</v>
      </c>
      <c r="B3729">
        <f>INDEX('[4]Fed Funds rate'!B:B,MATCH('Figure 3.F.1.Panel 2'!A3729,'[4]Fed Funds rate'!A:A,0))</f>
        <v>3.83</v>
      </c>
      <c r="C3729">
        <v>-774.83</v>
      </c>
      <c r="D3729">
        <f>INDEX([4]Treasury!B:B,MATCH('Figure 3.F.1.Panel 2'!A3729,[4]Treasury!A:A,0))</f>
        <v>3.42</v>
      </c>
      <c r="E3729">
        <v>-16.885329082851101</v>
      </c>
    </row>
    <row r="3730" spans="1:5">
      <c r="A3730" s="7">
        <v>44903</v>
      </c>
      <c r="B3730">
        <f>INDEX('[4]Fed Funds rate'!B:B,MATCH('Figure 3.F.1.Panel 2'!A3730,'[4]Fed Funds rate'!A:A,0))</f>
        <v>3.83</v>
      </c>
      <c r="C3730">
        <v>-777.94</v>
      </c>
      <c r="D3730">
        <f>INDEX([4]Treasury!B:B,MATCH('Figure 3.F.1.Panel 2'!A3730,[4]Treasury!A:A,0))</f>
        <v>3.48</v>
      </c>
      <c r="E3730">
        <v>-16.502971321420301</v>
      </c>
    </row>
    <row r="3731" spans="1:5">
      <c r="A3731" s="7">
        <v>44904</v>
      </c>
      <c r="B3731">
        <f>INDEX('[4]Fed Funds rate'!B:B,MATCH('Figure 3.F.1.Panel 2'!A3731,'[4]Fed Funds rate'!A:A,0))</f>
        <v>3.83</v>
      </c>
      <c r="C3731">
        <v>-777.39</v>
      </c>
      <c r="D3731">
        <f>INDEX([4]Treasury!B:B,MATCH('Figure 3.F.1.Panel 2'!A3731,[4]Treasury!A:A,0))</f>
        <v>3.57</v>
      </c>
      <c r="E3731">
        <v>-16.591913016052299</v>
      </c>
    </row>
    <row r="3732" spans="1:5">
      <c r="A3732" s="7">
        <v>44907</v>
      </c>
      <c r="B3732">
        <f>INDEX('[4]Fed Funds rate'!B:B,MATCH('Figure 3.F.1.Panel 2'!A3732,'[4]Fed Funds rate'!A:A,0))</f>
        <v>3.83</v>
      </c>
      <c r="C3732">
        <v>-776.44</v>
      </c>
      <c r="D3732">
        <f>INDEX([4]Treasury!B:B,MATCH('Figure 3.F.1.Panel 2'!A3732,[4]Treasury!A:A,0))</f>
        <v>3.61</v>
      </c>
      <c r="E3732">
        <v>-16.732408601032802</v>
      </c>
    </row>
    <row r="3733" spans="1:5">
      <c r="A3733" s="7">
        <v>44908</v>
      </c>
      <c r="B3733">
        <f>INDEX('[4]Fed Funds rate'!B:B,MATCH('Figure 3.F.1.Panel 2'!A3733,'[4]Fed Funds rate'!A:A,0))</f>
        <v>3.83</v>
      </c>
      <c r="C3733">
        <v>-783.03</v>
      </c>
      <c r="D3733">
        <f>INDEX([4]Treasury!B:B,MATCH('Figure 3.F.1.Panel 2'!A3733,[4]Treasury!A:A,0))</f>
        <v>3.51</v>
      </c>
      <c r="E3733">
        <v>-15.905461629174001</v>
      </c>
    </row>
    <row r="3734" spans="1:5">
      <c r="A3734" s="7">
        <v>44909</v>
      </c>
      <c r="B3734">
        <f>INDEX('[4]Fed Funds rate'!B:B,MATCH('Figure 3.F.1.Panel 2'!A3734,'[4]Fed Funds rate'!A:A,0))</f>
        <v>3.83</v>
      </c>
      <c r="C3734">
        <v>-782.29</v>
      </c>
      <c r="D3734">
        <f>INDEX([4]Treasury!B:B,MATCH('Figure 3.F.1.Panel 2'!A3734,[4]Treasury!A:A,0))</f>
        <v>3.49</v>
      </c>
      <c r="E3734">
        <v>-16.018227905497799</v>
      </c>
    </row>
    <row r="3735" spans="1:5">
      <c r="A3735" s="7">
        <v>44910</v>
      </c>
      <c r="B3735">
        <f>INDEX('[4]Fed Funds rate'!B:B,MATCH('Figure 3.F.1.Panel 2'!A3735,'[4]Fed Funds rate'!A:A,0))</f>
        <v>4.33</v>
      </c>
      <c r="C3735">
        <v>-782.26</v>
      </c>
      <c r="D3735">
        <f>INDEX([4]Treasury!B:B,MATCH('Figure 3.F.1.Panel 2'!A3735,[4]Treasury!A:A,0))</f>
        <v>3.44</v>
      </c>
      <c r="E3735">
        <v>-16.0402797072292</v>
      </c>
    </row>
    <row r="3736" spans="1:5">
      <c r="A3736" s="7">
        <v>44911</v>
      </c>
      <c r="B3736">
        <f>INDEX('[4]Fed Funds rate'!B:B,MATCH('Figure 3.F.1.Panel 2'!A3736,'[4]Fed Funds rate'!A:A,0))</f>
        <v>4.33</v>
      </c>
      <c r="C3736">
        <v>-779.14</v>
      </c>
      <c r="D3736">
        <f>INDEX([4]Treasury!B:B,MATCH('Figure 3.F.1.Panel 2'!A3736,[4]Treasury!A:A,0))</f>
        <v>3.48</v>
      </c>
      <c r="E3736">
        <v>-16.458138341546199</v>
      </c>
    </row>
    <row r="3737" spans="1:5">
      <c r="A3737" s="7">
        <v>44914</v>
      </c>
      <c r="B3737">
        <f>INDEX('[4]Fed Funds rate'!B:B,MATCH('Figure 3.F.1.Panel 2'!A3737,'[4]Fed Funds rate'!A:A,0))</f>
        <v>4.33</v>
      </c>
      <c r="C3737">
        <v>-775.06</v>
      </c>
      <c r="D3737">
        <f>INDEX([4]Treasury!B:B,MATCH('Figure 3.F.1.Panel 2'!A3737,[4]Treasury!A:A,0))</f>
        <v>3.57</v>
      </c>
      <c r="E3737">
        <v>-17.001385178464101</v>
      </c>
    </row>
    <row r="3738" spans="1:5">
      <c r="A3738" s="7">
        <v>44915</v>
      </c>
      <c r="B3738">
        <f>INDEX('[4]Fed Funds rate'!B:B,MATCH('Figure 3.F.1.Panel 2'!A3738,'[4]Fed Funds rate'!A:A,0))</f>
        <v>4.33</v>
      </c>
      <c r="C3738">
        <v>-771.16</v>
      </c>
      <c r="D3738">
        <f>INDEX([4]Treasury!B:B,MATCH('Figure 3.F.1.Panel 2'!A3738,[4]Treasury!A:A,0))</f>
        <v>3.69</v>
      </c>
      <c r="E3738">
        <v>-17.524058876124499</v>
      </c>
    </row>
    <row r="3739" spans="1:5">
      <c r="A3739" s="7">
        <v>44916</v>
      </c>
      <c r="B3739">
        <f>INDEX('[4]Fed Funds rate'!B:B,MATCH('Figure 3.F.1.Panel 2'!A3739,'[4]Fed Funds rate'!A:A,0))</f>
        <v>4.33</v>
      </c>
      <c r="C3739">
        <v>-773.53</v>
      </c>
      <c r="D3739">
        <f>INDEX([4]Treasury!B:B,MATCH('Figure 3.F.1.Panel 2'!A3739,[4]Treasury!A:A,0))</f>
        <v>3.68</v>
      </c>
      <c r="E3739">
        <v>-17.2354174713589</v>
      </c>
    </row>
    <row r="3740" spans="1:5">
      <c r="A3740" s="7">
        <v>44917</v>
      </c>
      <c r="B3740">
        <f>INDEX('[4]Fed Funds rate'!B:B,MATCH('Figure 3.F.1.Panel 2'!A3740,'[4]Fed Funds rate'!A:A,0))</f>
        <v>4.33</v>
      </c>
      <c r="C3740">
        <v>-774.97</v>
      </c>
      <c r="D3740">
        <f>INDEX([4]Treasury!B:B,MATCH('Figure 3.F.1.Panel 2'!A3740,[4]Treasury!A:A,0))</f>
        <v>3.67</v>
      </c>
      <c r="E3740">
        <v>-17.067647425410801</v>
      </c>
    </row>
    <row r="3741" spans="1:5">
      <c r="A3741" s="7">
        <v>44918</v>
      </c>
      <c r="B3741">
        <f>INDEX('[4]Fed Funds rate'!B:B,MATCH('Figure 3.F.1.Panel 2'!A3741,'[4]Fed Funds rate'!A:A,0))</f>
        <v>4.33</v>
      </c>
      <c r="C3741">
        <v>-773.07</v>
      </c>
      <c r="D3741">
        <f>INDEX([4]Treasury!B:B,MATCH('Figure 3.F.1.Panel 2'!A3741,[4]Treasury!A:A,0))</f>
        <v>3.75</v>
      </c>
      <c r="E3741">
        <v>-17.331335611982102</v>
      </c>
    </row>
    <row r="3742" spans="1:5">
      <c r="A3742" s="7">
        <v>44922</v>
      </c>
      <c r="B3742">
        <f>INDEX('[4]Fed Funds rate'!B:B,MATCH('Figure 3.F.1.Panel 2'!A3742,'[4]Fed Funds rate'!A:A,0))</f>
        <v>4.33</v>
      </c>
      <c r="C3742">
        <v>-770.35</v>
      </c>
      <c r="D3742">
        <f>INDEX([4]Treasury!B:B,MATCH('Figure 3.F.1.Panel 2'!A3742,[4]Treasury!A:A,0))</f>
        <v>3.84</v>
      </c>
      <c r="E3742">
        <v>-17.702016279808198</v>
      </c>
    </row>
    <row r="3743" spans="1:5">
      <c r="A3743" s="7">
        <v>44923</v>
      </c>
      <c r="B3743">
        <f>INDEX('[4]Fed Funds rate'!B:B,MATCH('Figure 3.F.1.Panel 2'!A3743,'[4]Fed Funds rate'!A:A,0))</f>
        <v>4.33</v>
      </c>
      <c r="C3743">
        <v>-770.11</v>
      </c>
      <c r="D3743">
        <f>INDEX([4]Treasury!B:B,MATCH('Figure 3.F.1.Panel 2'!A3743,[4]Treasury!A:A,0))</f>
        <v>3.88</v>
      </c>
      <c r="E3743">
        <v>-17.751392023072899</v>
      </c>
    </row>
    <row r="3744" spans="1:5">
      <c r="A3744" s="7">
        <v>44924</v>
      </c>
      <c r="B3744">
        <f>INDEX('[4]Fed Funds rate'!B:B,MATCH('Figure 3.F.1.Panel 2'!A3744,'[4]Fed Funds rate'!A:A,0))</f>
        <v>4.33</v>
      </c>
      <c r="C3744">
        <v>-769.49</v>
      </c>
      <c r="D3744">
        <f>INDEX([4]Treasury!B:B,MATCH('Figure 3.F.1.Panel 2'!A3744,[4]Treasury!A:A,0))</f>
        <v>3.83</v>
      </c>
      <c r="E3744">
        <v>-17.850148572003199</v>
      </c>
    </row>
    <row r="3745" spans="1:5">
      <c r="A3745" s="7">
        <v>44925</v>
      </c>
      <c r="B3745">
        <f>INDEX('[4]Fed Funds rate'!B:B,MATCH('Figure 3.F.1.Panel 2'!A3745,'[4]Fed Funds rate'!A:A,0))</f>
        <v>4.33</v>
      </c>
      <c r="C3745">
        <v>-768.28</v>
      </c>
      <c r="D3745">
        <f>INDEX([4]Treasury!B:B,MATCH('Figure 3.F.1.Panel 2'!A3745,[4]Treasury!A:A,0))</f>
        <v>3.88</v>
      </c>
      <c r="E3745">
        <v>-18.025735412776498</v>
      </c>
    </row>
    <row r="3746" spans="1:5">
      <c r="A3746" s="7">
        <v>44929</v>
      </c>
      <c r="B3746">
        <f>INDEX('[4]Fed Funds rate'!B:B,MATCH('Figure 3.F.1.Panel 2'!A3746,'[4]Fed Funds rate'!A:A,0))</f>
        <v>4.33</v>
      </c>
      <c r="C3746">
        <v>-771.08</v>
      </c>
      <c r="D3746">
        <f>INDEX([4]Treasury!B:B,MATCH('Figure 3.F.1.Panel 2'!A3746,[4]Treasury!A:A,0))</f>
        <v>3.79</v>
      </c>
      <c r="E3746">
        <v>-17.680163459762099</v>
      </c>
    </row>
    <row r="3747" spans="1:5">
      <c r="A3747" s="7">
        <v>44930</v>
      </c>
      <c r="B3747">
        <f>INDEX('[4]Fed Funds rate'!B:B,MATCH('Figure 3.F.1.Panel 2'!A3747,'[4]Fed Funds rate'!A:A,0))</f>
        <v>4.33</v>
      </c>
      <c r="C3747">
        <v>-773.65</v>
      </c>
      <c r="D3747">
        <f>INDEX([4]Treasury!B:B,MATCH('Figure 3.F.1.Panel 2'!A3747,[4]Treasury!A:A,0))</f>
        <v>3.69</v>
      </c>
      <c r="E3747">
        <v>-17.3656348419388</v>
      </c>
    </row>
    <row r="3748" spans="1:5">
      <c r="A3748" s="7">
        <v>44931</v>
      </c>
      <c r="B3748">
        <f>INDEX('[4]Fed Funds rate'!B:B,MATCH('Figure 3.F.1.Panel 2'!A3748,'[4]Fed Funds rate'!A:A,0))</f>
        <v>4.33</v>
      </c>
      <c r="C3748">
        <v>-769.84</v>
      </c>
      <c r="D3748">
        <f>INDEX([4]Treasury!B:B,MATCH('Figure 3.F.1.Panel 2'!A3748,[4]Treasury!A:A,0))</f>
        <v>3.71</v>
      </c>
      <c r="E3748">
        <v>-17.8775380804781</v>
      </c>
    </row>
    <row r="3749" spans="1:5">
      <c r="A3749" s="7">
        <v>44932</v>
      </c>
      <c r="B3749">
        <f>INDEX('[4]Fed Funds rate'!B:B,MATCH('Figure 3.F.1.Panel 2'!A3749,'[4]Fed Funds rate'!A:A,0))</f>
        <v>4.33</v>
      </c>
      <c r="C3749">
        <v>-775.02</v>
      </c>
      <c r="D3749">
        <f>INDEX([4]Treasury!B:B,MATCH('Figure 3.F.1.Panel 2'!A3749,[4]Treasury!A:A,0))</f>
        <v>3.55</v>
      </c>
      <c r="E3749">
        <v>-17.225140415293399</v>
      </c>
    </row>
    <row r="3750" spans="1:5">
      <c r="A3750" s="7">
        <v>44935</v>
      </c>
      <c r="B3750">
        <f>INDEX('[4]Fed Funds rate'!B:B,MATCH('Figure 3.F.1.Panel 2'!A3750,'[4]Fed Funds rate'!A:A,0))</f>
        <v>4.33</v>
      </c>
      <c r="C3750">
        <v>-779.02</v>
      </c>
      <c r="D3750">
        <f>INDEX([4]Treasury!B:B,MATCH('Figure 3.F.1.Panel 2'!A3750,[4]Treasury!A:A,0))</f>
        <v>3.53</v>
      </c>
      <c r="E3750">
        <v>-16.728567719321099</v>
      </c>
    </row>
    <row r="3751" spans="1:5">
      <c r="A3751" s="7">
        <v>44936</v>
      </c>
      <c r="B3751">
        <f>INDEX('[4]Fed Funds rate'!B:B,MATCH('Figure 3.F.1.Panel 2'!A3751,'[4]Fed Funds rate'!A:A,0))</f>
        <v>4.33</v>
      </c>
      <c r="C3751">
        <v>-775.84</v>
      </c>
      <c r="D3751">
        <f>INDEX([4]Treasury!B:B,MATCH('Figure 3.F.1.Panel 2'!A3751,[4]Treasury!A:A,0))</f>
        <v>3.61</v>
      </c>
      <c r="E3751">
        <v>-17.155823965146499</v>
      </c>
    </row>
    <row r="3752" spans="1:5">
      <c r="A3752" s="7">
        <v>44937</v>
      </c>
      <c r="B3752">
        <f>INDEX('[4]Fed Funds rate'!B:B,MATCH('Figure 3.F.1.Panel 2'!A3752,'[4]Fed Funds rate'!A:A,0))</f>
        <v>4.33</v>
      </c>
      <c r="C3752">
        <v>-779.65</v>
      </c>
      <c r="D3752">
        <f>INDEX([4]Treasury!B:B,MATCH('Figure 3.F.1.Panel 2'!A3752,[4]Treasury!A:A,0))</f>
        <v>3.54</v>
      </c>
      <c r="E3752">
        <v>-16.6841607597806</v>
      </c>
    </row>
    <row r="3753" spans="1:5">
      <c r="A3753" s="7">
        <v>44938</v>
      </c>
      <c r="B3753">
        <f>INDEX('[4]Fed Funds rate'!B:B,MATCH('Figure 3.F.1.Panel 2'!A3753,'[4]Fed Funds rate'!A:A,0))</f>
        <v>4.33</v>
      </c>
      <c r="C3753">
        <v>-785.34</v>
      </c>
      <c r="D3753">
        <f>INDEX([4]Treasury!B:B,MATCH('Figure 3.F.1.Panel 2'!A3753,[4]Treasury!A:A,0))</f>
        <v>3.43</v>
      </c>
      <c r="E3753">
        <v>-15.975211850851601</v>
      </c>
    </row>
    <row r="3754" spans="1:5">
      <c r="A3754" s="7">
        <v>44939</v>
      </c>
      <c r="B3754">
        <f>INDEX('[4]Fed Funds rate'!B:B,MATCH('Figure 3.F.1.Panel 2'!A3754,'[4]Fed Funds rate'!A:A,0))</f>
        <v>4.33</v>
      </c>
      <c r="C3754">
        <v>-787.18</v>
      </c>
      <c r="D3754">
        <f>INDEX([4]Treasury!B:B,MATCH('Figure 3.F.1.Panel 2'!A3754,[4]Treasury!A:A,0))</f>
        <v>3.49</v>
      </c>
      <c r="E3754">
        <v>-15.7594078836036</v>
      </c>
    </row>
    <row r="3755" spans="1:5">
      <c r="A3755" s="7">
        <v>44943</v>
      </c>
      <c r="B3755">
        <f>INDEX('[4]Fed Funds rate'!B:B,MATCH('Figure 3.F.1.Panel 2'!A3755,'[4]Fed Funds rate'!A:A,0))</f>
        <v>4.33</v>
      </c>
      <c r="C3755">
        <v>-787.69</v>
      </c>
      <c r="D3755">
        <f>INDEX([4]Treasury!B:B,MATCH('Figure 3.F.1.Panel 2'!A3755,[4]Treasury!A:A,0))</f>
        <v>3.53</v>
      </c>
      <c r="E3755">
        <v>-15.7128559813977</v>
      </c>
    </row>
    <row r="3756" spans="1:5">
      <c r="A3756" s="7">
        <v>44944</v>
      </c>
      <c r="B3756">
        <f>INDEX('[4]Fed Funds rate'!B:B,MATCH('Figure 3.F.1.Panel 2'!A3756,'[4]Fed Funds rate'!A:A,0))</f>
        <v>4.33</v>
      </c>
      <c r="C3756">
        <v>-796.08</v>
      </c>
      <c r="D3756">
        <f>INDEX([4]Treasury!B:B,MATCH('Figure 3.F.1.Panel 2'!A3756,[4]Treasury!A:A,0))</f>
        <v>3.37</v>
      </c>
      <c r="E3756">
        <v>-14.671564075818001</v>
      </c>
    </row>
    <row r="3757" spans="1:5">
      <c r="A3757" s="7">
        <v>44945</v>
      </c>
      <c r="B3757">
        <f>INDEX('[4]Fed Funds rate'!B:B,MATCH('Figure 3.F.1.Panel 2'!A3757,'[4]Fed Funds rate'!A:A,0))</f>
        <v>4.33</v>
      </c>
      <c r="C3757">
        <v>-795.58</v>
      </c>
      <c r="D3757">
        <f>INDEX([4]Treasury!B:B,MATCH('Figure 3.F.1.Panel 2'!A3757,[4]Treasury!A:A,0))</f>
        <v>3.39</v>
      </c>
      <c r="E3757">
        <v>-14.7526067780892</v>
      </c>
    </row>
    <row r="3758" spans="1:5">
      <c r="A3758" s="7">
        <v>44946</v>
      </c>
      <c r="B3758">
        <f>INDEX('[4]Fed Funds rate'!B:B,MATCH('Figure 3.F.1.Panel 2'!A3758,'[4]Fed Funds rate'!A:A,0))</f>
        <v>4.33</v>
      </c>
      <c r="C3758">
        <v>-794.02</v>
      </c>
      <c r="D3758">
        <f>INDEX([4]Treasury!B:B,MATCH('Figure 3.F.1.Panel 2'!A3758,[4]Treasury!A:A,0))</f>
        <v>3.48</v>
      </c>
      <c r="E3758">
        <v>-14.967097776923399</v>
      </c>
    </row>
    <row r="3759" spans="1:5">
      <c r="A3759" s="7">
        <v>44949</v>
      </c>
      <c r="B3759">
        <f>INDEX('[4]Fed Funds rate'!B:B,MATCH('Figure 3.F.1.Panel 2'!A3759,'[4]Fed Funds rate'!A:A,0))</f>
        <v>4.33</v>
      </c>
      <c r="C3759">
        <v>-794.34</v>
      </c>
      <c r="D3759">
        <f>INDEX([4]Treasury!B:B,MATCH('Figure 3.F.1.Panel 2'!A3759,[4]Treasury!A:A,0))</f>
        <v>3.52</v>
      </c>
      <c r="E3759">
        <v>-14.9450197186786</v>
      </c>
    </row>
    <row r="3760" spans="1:5">
      <c r="A3760" s="7">
        <v>44950</v>
      </c>
      <c r="B3760">
        <f>INDEX('[4]Fed Funds rate'!B:B,MATCH('Figure 3.F.1.Panel 2'!A3760,'[4]Fed Funds rate'!A:A,0))</f>
        <v>4.33</v>
      </c>
      <c r="C3760">
        <v>-795.49</v>
      </c>
      <c r="D3760">
        <f>INDEX([4]Treasury!B:B,MATCH('Figure 3.F.1.Panel 2'!A3760,[4]Treasury!A:A,0))</f>
        <v>3.46</v>
      </c>
      <c r="E3760">
        <v>-14.818565144510501</v>
      </c>
    </row>
    <row r="3761" spans="1:5">
      <c r="A3761" s="7">
        <v>44951</v>
      </c>
      <c r="B3761">
        <f>INDEX('[4]Fed Funds rate'!B:B,MATCH('Figure 3.F.1.Panel 2'!A3761,'[4]Fed Funds rate'!A:A,0))</f>
        <v>4.33</v>
      </c>
      <c r="C3761">
        <v>-795.11</v>
      </c>
      <c r="D3761">
        <f>INDEX([4]Treasury!B:B,MATCH('Figure 3.F.1.Panel 2'!A3761,[4]Treasury!A:A,0))</f>
        <v>3.46</v>
      </c>
      <c r="E3761">
        <v>-14.8845607965354</v>
      </c>
    </row>
    <row r="3762" spans="1:5">
      <c r="A3762" s="7">
        <v>44952</v>
      </c>
      <c r="B3762">
        <f>INDEX('[4]Fed Funds rate'!B:B,MATCH('Figure 3.F.1.Panel 2'!A3762,'[4]Fed Funds rate'!A:A,0))</f>
        <v>4.33</v>
      </c>
      <c r="C3762">
        <v>-796.01</v>
      </c>
      <c r="D3762">
        <f>INDEX([4]Treasury!B:B,MATCH('Figure 3.F.1.Panel 2'!A3762,[4]Treasury!A:A,0))</f>
        <v>3.49</v>
      </c>
      <c r="E3762">
        <v>-14.7896477972076</v>
      </c>
    </row>
    <row r="3763" spans="1:5">
      <c r="A3763" s="7">
        <v>44953</v>
      </c>
      <c r="B3763">
        <f>INDEX('[4]Fed Funds rate'!B:B,MATCH('Figure 3.F.1.Panel 2'!A3763,'[4]Fed Funds rate'!A:A,0))</f>
        <v>4.33</v>
      </c>
      <c r="C3763">
        <v>-795.78</v>
      </c>
      <c r="D3763">
        <f>INDEX([4]Treasury!B:B,MATCH('Figure 3.F.1.Panel 2'!A3763,[4]Treasury!A:A,0))</f>
        <v>3.52</v>
      </c>
      <c r="E3763">
        <v>-14.836760887427801</v>
      </c>
    </row>
    <row r="3764" spans="1:5">
      <c r="A3764" s="7">
        <v>44956</v>
      </c>
      <c r="B3764">
        <f>INDEX('[4]Fed Funds rate'!B:B,MATCH('Figure 3.F.1.Panel 2'!A3764,'[4]Fed Funds rate'!A:A,0))</f>
        <v>4.33</v>
      </c>
      <c r="C3764">
        <v>-792.15</v>
      </c>
      <c r="D3764">
        <f>INDEX([4]Treasury!B:B,MATCH('Figure 3.F.1.Panel 2'!A3764,[4]Treasury!A:A,0))</f>
        <v>3.55</v>
      </c>
      <c r="E3764">
        <v>-15.3121754182063</v>
      </c>
    </row>
    <row r="3765" spans="1:5">
      <c r="A3765" s="7">
        <v>44957</v>
      </c>
      <c r="B3765">
        <f>INDEX('[4]Fed Funds rate'!B:B,MATCH('Figure 3.F.1.Panel 2'!A3765,'[4]Fed Funds rate'!A:A,0))</f>
        <v>4.33</v>
      </c>
      <c r="C3765">
        <v>-792.15</v>
      </c>
      <c r="D3765">
        <f>INDEX([4]Treasury!B:B,MATCH('Figure 3.F.1.Panel 2'!A3765,[4]Treasury!A:A,0))</f>
        <v>3.52</v>
      </c>
      <c r="E3765">
        <v>-15.330390091826301</v>
      </c>
    </row>
    <row r="3766" spans="1:5">
      <c r="A3766" s="7">
        <v>44958</v>
      </c>
      <c r="B3766">
        <f>INDEX('[4]Fed Funds rate'!B:B,MATCH('Figure 3.F.1.Panel 2'!A3766,'[4]Fed Funds rate'!A:A,0))</f>
        <v>4.33</v>
      </c>
      <c r="C3766">
        <v>-797.52</v>
      </c>
      <c r="D3766">
        <f>INDEX([4]Treasury!B:B,MATCH('Figure 3.F.1.Panel 2'!A3766,[4]Treasury!A:A,0))</f>
        <v>3.39</v>
      </c>
      <c r="E3766">
        <v>-14.6729902106874</v>
      </c>
    </row>
    <row r="3767" spans="1:5">
      <c r="A3767" s="7">
        <v>44959</v>
      </c>
      <c r="B3767">
        <f>INDEX('[4]Fed Funds rate'!B:B,MATCH('Figure 3.F.1.Panel 2'!A3767,'[4]Fed Funds rate'!A:A,0))</f>
        <v>4.58</v>
      </c>
      <c r="C3767">
        <v>-806.57</v>
      </c>
      <c r="D3767">
        <f>INDEX([4]Treasury!B:B,MATCH('Figure 3.F.1.Panel 2'!A3767,[4]Treasury!A:A,0))</f>
        <v>3.4</v>
      </c>
      <c r="E3767">
        <v>-13.5628271662138</v>
      </c>
    </row>
    <row r="3768" spans="1:5">
      <c r="A3768" s="7">
        <v>44960</v>
      </c>
      <c r="B3768">
        <f>INDEX('[4]Fed Funds rate'!B:B,MATCH('Figure 3.F.1.Panel 2'!A3768,'[4]Fed Funds rate'!A:A,0))</f>
        <v>4.58</v>
      </c>
      <c r="C3768">
        <v>-800.21</v>
      </c>
      <c r="D3768">
        <f>INDEX([4]Treasury!B:B,MATCH('Figure 3.F.1.Panel 2'!A3768,[4]Treasury!A:A,0))</f>
        <v>3.53</v>
      </c>
      <c r="E3768">
        <v>-14.3726911818414</v>
      </c>
    </row>
    <row r="3769" spans="1:5">
      <c r="A3769" s="7">
        <v>44963</v>
      </c>
      <c r="B3769">
        <f>INDEX('[4]Fed Funds rate'!B:B,MATCH('Figure 3.F.1.Panel 2'!A3769,'[4]Fed Funds rate'!A:A,0))</f>
        <v>4.58</v>
      </c>
      <c r="C3769">
        <v>-792.8</v>
      </c>
      <c r="D3769">
        <f>INDEX([4]Treasury!B:B,MATCH('Figure 3.F.1.Panel 2'!A3769,[4]Treasury!A:A,0))</f>
        <v>3.63</v>
      </c>
      <c r="E3769">
        <v>-15.321226616758199</v>
      </c>
    </row>
    <row r="3770" spans="1:5">
      <c r="A3770" s="7">
        <v>44964</v>
      </c>
      <c r="B3770">
        <f>INDEX('[4]Fed Funds rate'!B:B,MATCH('Figure 3.F.1.Panel 2'!A3770,'[4]Fed Funds rate'!A:A,0))</f>
        <v>4.58</v>
      </c>
      <c r="C3770">
        <v>-790.08</v>
      </c>
      <c r="D3770">
        <f>INDEX([4]Treasury!B:B,MATCH('Figure 3.F.1.Panel 2'!A3770,[4]Treasury!A:A,0))</f>
        <v>3.67</v>
      </c>
      <c r="E3770">
        <v>-15.6831186532887</v>
      </c>
    </row>
    <row r="3771" spans="1:5">
      <c r="A3771" s="7">
        <v>44965</v>
      </c>
      <c r="B3771">
        <f>INDEX('[4]Fed Funds rate'!B:B,MATCH('Figure 3.F.1.Panel 2'!A3771,'[4]Fed Funds rate'!A:A,0))</f>
        <v>4.58</v>
      </c>
      <c r="C3771">
        <v>-789.21</v>
      </c>
      <c r="D3771">
        <f>INDEX([4]Treasury!B:B,MATCH('Figure 3.F.1.Panel 2'!A3771,[4]Treasury!A:A,0))</f>
        <v>3.63</v>
      </c>
      <c r="E3771">
        <v>-15.8115090434857</v>
      </c>
    </row>
    <row r="3772" spans="1:5">
      <c r="A3772" s="7">
        <v>44966</v>
      </c>
      <c r="B3772">
        <f>INDEX('[4]Fed Funds rate'!B:B,MATCH('Figure 3.F.1.Panel 2'!A3772,'[4]Fed Funds rate'!A:A,0))</f>
        <v>4.57</v>
      </c>
      <c r="C3772">
        <v>-788.98</v>
      </c>
      <c r="D3772">
        <f>INDEX([4]Treasury!B:B,MATCH('Figure 3.F.1.Panel 2'!A3772,[4]Treasury!A:A,0))</f>
        <v>3.67</v>
      </c>
      <c r="E3772">
        <v>-15.8588705823207</v>
      </c>
    </row>
    <row r="3773" spans="1:5">
      <c r="A3773" s="7">
        <v>44967</v>
      </c>
      <c r="B3773">
        <f>INDEX('[4]Fed Funds rate'!B:B,MATCH('Figure 3.F.1.Panel 2'!A3773,'[4]Fed Funds rate'!A:A,0))</f>
        <v>4.58</v>
      </c>
      <c r="C3773">
        <v>-781.8</v>
      </c>
      <c r="D3773">
        <f>INDEX([4]Treasury!B:B,MATCH('Figure 3.F.1.Panel 2'!A3773,[4]Treasury!A:A,0))</f>
        <v>3.74</v>
      </c>
      <c r="E3773">
        <v>-16.791286606390301</v>
      </c>
    </row>
    <row r="3774" spans="1:5">
      <c r="A3774" s="7">
        <v>44970</v>
      </c>
      <c r="B3774">
        <f>INDEX('[4]Fed Funds rate'!B:B,MATCH('Figure 3.F.1.Panel 2'!A3774,'[4]Fed Funds rate'!A:A,0))</f>
        <v>4.58</v>
      </c>
      <c r="C3774">
        <v>-781.6</v>
      </c>
      <c r="D3774">
        <f>INDEX([4]Treasury!B:B,MATCH('Figure 3.F.1.Panel 2'!A3774,[4]Treasury!A:A,0))</f>
        <v>3.72</v>
      </c>
      <c r="E3774">
        <v>-16.835085969004599</v>
      </c>
    </row>
    <row r="3775" spans="1:5">
      <c r="A3775" s="7">
        <v>44971</v>
      </c>
      <c r="B3775">
        <f>INDEX('[4]Fed Funds rate'!B:B,MATCH('Figure 3.F.1.Panel 2'!A3775,'[4]Fed Funds rate'!A:A,0))</f>
        <v>4.58</v>
      </c>
      <c r="C3775">
        <v>-781.97</v>
      </c>
      <c r="D3775">
        <f>INDEX([4]Treasury!B:B,MATCH('Figure 3.F.1.Panel 2'!A3775,[4]Treasury!A:A,0))</f>
        <v>3.77</v>
      </c>
      <c r="E3775">
        <v>-16.8059724158874</v>
      </c>
    </row>
    <row r="3776" spans="1:5">
      <c r="A3776" s="7">
        <v>44972</v>
      </c>
      <c r="B3776">
        <f>INDEX('[4]Fed Funds rate'!B:B,MATCH('Figure 3.F.1.Panel 2'!A3776,'[4]Fed Funds rate'!A:A,0))</f>
        <v>4.58</v>
      </c>
      <c r="C3776">
        <v>-778.98</v>
      </c>
      <c r="D3776">
        <f>INDEX([4]Treasury!B:B,MATCH('Figure 3.F.1.Panel 2'!A3776,[4]Treasury!A:A,0))</f>
        <v>3.81</v>
      </c>
      <c r="E3776">
        <v>-17.207286896152201</v>
      </c>
    </row>
    <row r="3777" spans="1:5">
      <c r="A3777" s="7">
        <v>44973</v>
      </c>
      <c r="B3777">
        <f>INDEX('[4]Fed Funds rate'!B:B,MATCH('Figure 3.F.1.Panel 2'!A3777,'[4]Fed Funds rate'!A:A,0))</f>
        <v>4.58</v>
      </c>
      <c r="C3777">
        <v>-778.25</v>
      </c>
      <c r="D3777">
        <f>INDEX([4]Treasury!B:B,MATCH('Figure 3.F.1.Panel 2'!A3777,[4]Treasury!A:A,0))</f>
        <v>3.86</v>
      </c>
      <c r="E3777">
        <v>-17.3192570395282</v>
      </c>
    </row>
    <row r="3778" spans="1:5">
      <c r="A3778" s="7">
        <v>44974</v>
      </c>
      <c r="B3778">
        <f>INDEX('[4]Fed Funds rate'!B:B,MATCH('Figure 3.F.1.Panel 2'!A3778,'[4]Fed Funds rate'!A:A,0))</f>
        <v>4.58</v>
      </c>
      <c r="C3778">
        <v>-775.41</v>
      </c>
      <c r="D3778">
        <f>INDEX([4]Treasury!B:B,MATCH('Figure 3.F.1.Panel 2'!A3778,[4]Treasury!A:A,0))</f>
        <v>3.82</v>
      </c>
      <c r="E3778">
        <v>-17.703059654352199</v>
      </c>
    </row>
    <row r="3779" spans="1:5">
      <c r="A3779" s="7">
        <v>44978</v>
      </c>
      <c r="B3779">
        <f>INDEX('[4]Fed Funds rate'!B:B,MATCH('Figure 3.F.1.Panel 2'!A3779,'[4]Fed Funds rate'!A:A,0))</f>
        <v>4.58</v>
      </c>
      <c r="C3779">
        <v>-769.36</v>
      </c>
      <c r="D3779">
        <f>INDEX([4]Treasury!B:B,MATCH('Figure 3.F.1.Panel 2'!A3779,[4]Treasury!A:A,0))</f>
        <v>3.95</v>
      </c>
      <c r="E3779">
        <v>-18.504565581059701</v>
      </c>
    </row>
    <row r="3780" spans="1:5">
      <c r="A3780" s="7">
        <v>44979</v>
      </c>
      <c r="B3780">
        <f>INDEX('[4]Fed Funds rate'!B:B,MATCH('Figure 3.F.1.Panel 2'!A3780,'[4]Fed Funds rate'!A:A,0))</f>
        <v>4.58</v>
      </c>
      <c r="C3780">
        <v>-770.69</v>
      </c>
      <c r="D3780">
        <f>INDEX([4]Treasury!B:B,MATCH('Figure 3.F.1.Panel 2'!A3780,[4]Treasury!A:A,0))</f>
        <v>3.93</v>
      </c>
      <c r="E3780">
        <v>-18.350057608288498</v>
      </c>
    </row>
    <row r="3781" spans="1:5">
      <c r="A3781" s="7">
        <v>44980</v>
      </c>
      <c r="B3781">
        <f>INDEX('[4]Fed Funds rate'!B:B,MATCH('Figure 3.F.1.Panel 2'!A3781,'[4]Fed Funds rate'!A:A,0))</f>
        <v>4.58</v>
      </c>
      <c r="C3781">
        <v>-776.38</v>
      </c>
      <c r="D3781">
        <f>INDEX([4]Treasury!B:B,MATCH('Figure 3.F.1.Panel 2'!A3781,[4]Treasury!A:A,0))</f>
        <v>3.88</v>
      </c>
      <c r="E3781">
        <v>-17.632683927664001</v>
      </c>
    </row>
    <row r="3782" spans="1:5">
      <c r="A3782" s="7">
        <v>44981</v>
      </c>
      <c r="B3782">
        <f>INDEX('[4]Fed Funds rate'!B:B,MATCH('Figure 3.F.1.Panel 2'!A3782,'[4]Fed Funds rate'!A:A,0))</f>
        <v>4.58</v>
      </c>
      <c r="C3782">
        <v>-774.64</v>
      </c>
      <c r="D3782">
        <f>INDEX([4]Treasury!B:B,MATCH('Figure 3.F.1.Panel 2'!A3782,[4]Treasury!A:A,0))</f>
        <v>3.95</v>
      </c>
      <c r="E3782">
        <v>-17.875266118592201</v>
      </c>
    </row>
    <row r="3783" spans="1:5">
      <c r="A3783" s="7">
        <v>44984</v>
      </c>
      <c r="B3783">
        <f>INDEX('[4]Fed Funds rate'!B:B,MATCH('Figure 3.F.1.Panel 2'!A3783,'[4]Fed Funds rate'!A:A,0))</f>
        <v>4.57</v>
      </c>
      <c r="C3783">
        <v>-775.71</v>
      </c>
      <c r="D3783">
        <f>INDEX([4]Treasury!B:B,MATCH('Figure 3.F.1.Panel 2'!A3783,[4]Treasury!A:A,0))</f>
        <v>3.92</v>
      </c>
      <c r="E3783">
        <v>-17.755446307489201</v>
      </c>
    </row>
    <row r="3784" spans="1:5">
      <c r="A3784" s="7">
        <v>44985</v>
      </c>
      <c r="B3784">
        <f>INDEX('[4]Fed Funds rate'!B:B,MATCH('Figure 3.F.1.Panel 2'!A3784,'[4]Fed Funds rate'!A:A,0))</f>
        <v>4.57</v>
      </c>
      <c r="C3784">
        <v>-774.69</v>
      </c>
      <c r="D3784">
        <f>INDEX([4]Treasury!B:B,MATCH('Figure 3.F.1.Panel 2'!A3784,[4]Treasury!A:A,0))</f>
        <v>3.92</v>
      </c>
      <c r="E3784">
        <v>-17.905238773769099</v>
      </c>
    </row>
    <row r="3785" spans="1:5">
      <c r="A3785" s="7">
        <v>44986</v>
      </c>
      <c r="B3785">
        <f>INDEX('[4]Fed Funds rate'!B:B,MATCH('Figure 3.F.1.Panel 2'!A3785,'[4]Fed Funds rate'!A:A,0))</f>
        <v>4.58</v>
      </c>
      <c r="C3785">
        <v>-771.97</v>
      </c>
      <c r="D3785">
        <f>INDEX([4]Treasury!B:B,MATCH('Figure 3.F.1.Panel 2'!A3785,[4]Treasury!A:A,0))</f>
        <v>4.01</v>
      </c>
      <c r="E3785">
        <v>-18.275178232484201</v>
      </c>
    </row>
    <row r="3786" spans="1:5">
      <c r="A3786" s="7">
        <v>44987</v>
      </c>
      <c r="B3786">
        <f>INDEX('[4]Fed Funds rate'!B:B,MATCH('Figure 3.F.1.Panel 2'!A3786,'[4]Fed Funds rate'!A:A,0))</f>
        <v>4.57</v>
      </c>
      <c r="C3786">
        <v>-767.69</v>
      </c>
      <c r="D3786">
        <f>INDEX([4]Treasury!B:B,MATCH('Figure 3.F.1.Panel 2'!A3786,[4]Treasury!A:A,0))</f>
        <v>4.08</v>
      </c>
      <c r="E3786">
        <v>-18.8493599510516</v>
      </c>
    </row>
    <row r="3787" spans="1:5">
      <c r="A3787" s="7">
        <v>44988</v>
      </c>
      <c r="B3787">
        <f>INDEX('[4]Fed Funds rate'!B:B,MATCH('Figure 3.F.1.Panel 2'!A3787,'[4]Fed Funds rate'!A:A,0))</f>
        <v>4.57</v>
      </c>
      <c r="C3787">
        <v>-772.63</v>
      </c>
      <c r="D3787">
        <f>INDEX([4]Treasury!B:B,MATCH('Figure 3.F.1.Panel 2'!A3787,[4]Treasury!A:A,0))</f>
        <v>3.97</v>
      </c>
      <c r="E3787">
        <v>-18.226145921139501</v>
      </c>
    </row>
    <row r="3788" spans="1:5">
      <c r="A3788" s="7">
        <v>44991</v>
      </c>
      <c r="B3788">
        <f>INDEX('[4]Fed Funds rate'!B:B,MATCH('Figure 3.F.1.Panel 2'!A3788,'[4]Fed Funds rate'!A:A,0))</f>
        <v>4.57</v>
      </c>
      <c r="C3788">
        <v>-776.22</v>
      </c>
      <c r="D3788">
        <f>INDEX([4]Treasury!B:B,MATCH('Figure 3.F.1.Panel 2'!A3788,[4]Treasury!A:A,0))</f>
        <v>3.98</v>
      </c>
      <c r="E3788">
        <v>-17.780788616698299</v>
      </c>
    </row>
    <row r="3789" spans="1:5">
      <c r="A3789" s="7">
        <v>44992</v>
      </c>
      <c r="B3789">
        <f>INDEX('[4]Fed Funds rate'!B:B,MATCH('Figure 3.F.1.Panel 2'!A3789,'[4]Fed Funds rate'!A:A,0))</f>
        <v>4.57</v>
      </c>
      <c r="C3789">
        <v>-774.84</v>
      </c>
      <c r="D3789">
        <f>INDEX([4]Treasury!B:B,MATCH('Figure 3.F.1.Panel 2'!A3789,[4]Treasury!A:A,0))</f>
        <v>3.97</v>
      </c>
      <c r="E3789">
        <v>-17.9769447046015</v>
      </c>
    </row>
    <row r="3790" spans="1:5">
      <c r="A3790" s="7">
        <v>44993</v>
      </c>
      <c r="B3790">
        <f>INDEX('[4]Fed Funds rate'!B:B,MATCH('Figure 3.F.1.Panel 2'!A3790,'[4]Fed Funds rate'!A:A,0))</f>
        <v>4.57</v>
      </c>
      <c r="C3790">
        <v>-772.31</v>
      </c>
      <c r="D3790">
        <f>INDEX([4]Treasury!B:B,MATCH('Figure 3.F.1.Panel 2'!A3790,[4]Treasury!A:A,0))</f>
        <v>3.98</v>
      </c>
      <c r="E3790">
        <v>-18.322211123355402</v>
      </c>
    </row>
    <row r="3791" spans="1:5">
      <c r="A3791" s="7">
        <v>44994</v>
      </c>
      <c r="B3791">
        <f>INDEX('[4]Fed Funds rate'!B:B,MATCH('Figure 3.F.1.Panel 2'!A3791,'[4]Fed Funds rate'!A:A,0))</f>
        <v>4.57</v>
      </c>
      <c r="C3791">
        <v>-771.14</v>
      </c>
      <c r="D3791">
        <f>INDEX([4]Treasury!B:B,MATCH('Figure 3.F.1.Panel 2'!A3791,[4]Treasury!A:A,0))</f>
        <v>3.93</v>
      </c>
      <c r="E3791">
        <v>-18.4920326654902</v>
      </c>
    </row>
    <row r="3792" spans="1:5">
      <c r="A3792" s="7">
        <v>44995</v>
      </c>
      <c r="B3792">
        <f>INDEX('[4]Fed Funds rate'!B:B,MATCH('Figure 3.F.1.Panel 2'!A3792,'[4]Fed Funds rate'!A:A,0))</f>
        <v>4.57</v>
      </c>
      <c r="C3792">
        <v>-775.44</v>
      </c>
      <c r="D3792">
        <f>INDEX([4]Treasury!B:B,MATCH('Figure 3.F.1.Panel 2'!A3792,[4]Treasury!A:A,0))</f>
        <v>3.7</v>
      </c>
      <c r="E3792">
        <v>-17.954178639273799</v>
      </c>
    </row>
    <row r="3793" spans="1:5">
      <c r="A3793" s="7">
        <v>44998</v>
      </c>
      <c r="B3793">
        <f>INDEX('[4]Fed Funds rate'!B:B,MATCH('Figure 3.F.1.Panel 2'!A3793,'[4]Fed Funds rate'!A:A,0))</f>
        <v>4.58</v>
      </c>
      <c r="C3793">
        <v>-779.14</v>
      </c>
      <c r="D3793">
        <f>INDEX([4]Treasury!B:B,MATCH('Figure 3.F.1.Panel 2'!A3793,[4]Treasury!A:A,0))</f>
        <v>3.55</v>
      </c>
      <c r="E3793">
        <v>-17.496377920183502</v>
      </c>
    </row>
    <row r="3794" spans="1:5">
      <c r="A3794" s="7">
        <v>44999</v>
      </c>
      <c r="B3794">
        <f>INDEX('[4]Fed Funds rate'!B:B,MATCH('Figure 3.F.1.Panel 2'!A3794,'[4]Fed Funds rate'!A:A,0))</f>
        <v>4.58</v>
      </c>
      <c r="C3794">
        <v>-776.39</v>
      </c>
      <c r="D3794">
        <f>INDEX([4]Treasury!B:B,MATCH('Figure 3.F.1.Panel 2'!A3794,[4]Treasury!A:A,0))</f>
        <v>3.64</v>
      </c>
      <c r="E3794">
        <v>-17.8681684649967</v>
      </c>
    </row>
    <row r="3795" spans="1:5">
      <c r="A3795" s="7">
        <v>45000</v>
      </c>
      <c r="B3795">
        <f>INDEX('[4]Fed Funds rate'!B:B,MATCH('Figure 3.F.1.Panel 2'!A3795,'[4]Fed Funds rate'!A:A,0))</f>
        <v>4.58</v>
      </c>
      <c r="C3795">
        <v>-775.63</v>
      </c>
      <c r="D3795">
        <f>INDEX([4]Treasury!B:B,MATCH('Figure 3.F.1.Panel 2'!A3795,[4]Treasury!A:A,0))</f>
        <v>3.51</v>
      </c>
      <c r="E3795">
        <v>-17.984318240194401</v>
      </c>
    </row>
    <row r="3796" spans="1:5">
      <c r="A3796" s="7">
        <v>45001</v>
      </c>
      <c r="B3796">
        <f>INDEX('[4]Fed Funds rate'!B:B,MATCH('Figure 3.F.1.Panel 2'!A3796,'[4]Fed Funds rate'!A:A,0))</f>
        <v>4.58</v>
      </c>
      <c r="C3796">
        <v>-776.01</v>
      </c>
      <c r="D3796">
        <f>INDEX([4]Treasury!B:B,MATCH('Figure 3.F.1.Panel 2'!A3796,[4]Treasury!A:A,0))</f>
        <v>3.56</v>
      </c>
      <c r="E3796">
        <v>-17.953550637094999</v>
      </c>
    </row>
    <row r="3797" spans="1:5">
      <c r="A3797" s="7">
        <v>45002</v>
      </c>
      <c r="B3797">
        <f>INDEX('[4]Fed Funds rate'!B:B,MATCH('Figure 3.F.1.Panel 2'!A3797,'[4]Fed Funds rate'!A:A,0))</f>
        <v>4.58</v>
      </c>
      <c r="C3797">
        <v>-777.34</v>
      </c>
      <c r="D3797">
        <f>INDEX([4]Treasury!B:B,MATCH('Figure 3.F.1.Panel 2'!A3797,[4]Treasury!A:A,0))</f>
        <v>3.39</v>
      </c>
      <c r="E3797">
        <v>-17.8005205756557</v>
      </c>
    </row>
    <row r="3798" spans="1:5">
      <c r="A3798" s="7">
        <v>45005</v>
      </c>
      <c r="B3798">
        <f>INDEX('[4]Fed Funds rate'!B:B,MATCH('Figure 3.F.1.Panel 2'!A3798,'[4]Fed Funds rate'!A:A,0))</f>
        <v>4.58</v>
      </c>
      <c r="C3798">
        <v>-774.48</v>
      </c>
      <c r="D3798">
        <f>INDEX([4]Treasury!B:B,MATCH('Figure 3.F.1.Panel 2'!A3798,[4]Treasury!A:A,0))</f>
        <v>3.47</v>
      </c>
      <c r="E3798">
        <v>-18.187333169302999</v>
      </c>
    </row>
    <row r="3799" spans="1:5">
      <c r="A3799" s="7">
        <v>45006</v>
      </c>
      <c r="B3799">
        <f>INDEX('[4]Fed Funds rate'!B:B,MATCH('Figure 3.F.1.Panel 2'!A3799,'[4]Fed Funds rate'!A:A,0))</f>
        <v>4.58</v>
      </c>
      <c r="C3799">
        <v>-776.41</v>
      </c>
      <c r="D3799">
        <f>INDEX([4]Treasury!B:B,MATCH('Figure 3.F.1.Panel 2'!A3799,[4]Treasury!A:A,0))</f>
        <v>3.59</v>
      </c>
      <c r="E3799">
        <v>-17.9566563662463</v>
      </c>
    </row>
    <row r="3800" spans="1:5">
      <c r="A3800" s="7">
        <v>45007</v>
      </c>
      <c r="B3800">
        <f>INDEX('[4]Fed Funds rate'!B:B,MATCH('Figure 3.F.1.Panel 2'!A3800,'[4]Fed Funds rate'!A:A,0))</f>
        <v>4.58</v>
      </c>
      <c r="C3800">
        <v>-778.13</v>
      </c>
      <c r="D3800">
        <f>INDEX([4]Treasury!B:B,MATCH('Figure 3.F.1.Panel 2'!A3800,[4]Treasury!A:A,0))</f>
        <v>3.48</v>
      </c>
      <c r="E3800">
        <v>-17.753581570475198</v>
      </c>
    </row>
    <row r="3801" spans="1:5">
      <c r="A3801" s="7">
        <v>45008</v>
      </c>
      <c r="B3801">
        <f>INDEX('[4]Fed Funds rate'!B:B,MATCH('Figure 3.F.1.Panel 2'!A3801,'[4]Fed Funds rate'!A:A,0))</f>
        <v>4.83</v>
      </c>
      <c r="C3801">
        <v>-782.18</v>
      </c>
      <c r="D3801">
        <f>INDEX([4]Treasury!B:B,MATCH('Figure 3.F.1.Panel 2'!A3801,[4]Treasury!A:A,0))</f>
        <v>3.38</v>
      </c>
      <c r="E3801">
        <v>-17.252665364270001</v>
      </c>
    </row>
    <row r="3802" spans="1:5">
      <c r="A3802" s="7">
        <v>45009</v>
      </c>
      <c r="B3802">
        <f>INDEX('[4]Fed Funds rate'!B:B,MATCH('Figure 3.F.1.Panel 2'!A3802,'[4]Fed Funds rate'!A:A,0))</f>
        <v>4.83</v>
      </c>
      <c r="C3802">
        <v>-782.42</v>
      </c>
      <c r="D3802">
        <f>INDEX([4]Treasury!B:B,MATCH('Figure 3.F.1.Panel 2'!A3802,[4]Treasury!A:A,0))</f>
        <v>3.38</v>
      </c>
      <c r="E3802">
        <v>-17.240199113779301</v>
      </c>
    </row>
    <row r="3803" spans="1:5">
      <c r="A3803" s="7">
        <v>45012</v>
      </c>
      <c r="B3803">
        <f>INDEX('[4]Fed Funds rate'!B:B,MATCH('Figure 3.F.1.Panel 2'!A3803,'[4]Fed Funds rate'!A:A,0))</f>
        <v>4.83</v>
      </c>
      <c r="C3803">
        <v>-780.91</v>
      </c>
      <c r="D3803">
        <f>INDEX([4]Treasury!B:B,MATCH('Figure 3.F.1.Panel 2'!A3803,[4]Treasury!A:A,0))</f>
        <v>3.53</v>
      </c>
      <c r="E3803">
        <v>-17.451589024460599</v>
      </c>
    </row>
    <row r="3804" spans="1:5">
      <c r="A3804" s="7">
        <v>45013</v>
      </c>
      <c r="B3804">
        <f>INDEX('[4]Fed Funds rate'!B:B,MATCH('Figure 3.F.1.Panel 2'!A3804,'[4]Fed Funds rate'!A:A,0))</f>
        <v>4.83</v>
      </c>
      <c r="C3804">
        <v>-779.07</v>
      </c>
      <c r="D3804">
        <f>INDEX([4]Treasury!B:B,MATCH('Figure 3.F.1.Panel 2'!A3804,[4]Treasury!A:A,0))</f>
        <v>3.55</v>
      </c>
      <c r="E3804">
        <v>-17.705702009863199</v>
      </c>
    </row>
    <row r="3805" spans="1:5">
      <c r="A3805" s="7">
        <v>45014</v>
      </c>
      <c r="B3805">
        <f>INDEX('[4]Fed Funds rate'!B:B,MATCH('Figure 3.F.1.Panel 2'!A3805,'[4]Fed Funds rate'!A:A,0))</f>
        <v>4.83</v>
      </c>
      <c r="C3805">
        <v>-780.36</v>
      </c>
      <c r="D3805">
        <f>INDEX([4]Treasury!B:B,MATCH('Figure 3.F.1.Panel 2'!A3805,[4]Treasury!A:A,0))</f>
        <v>3.57</v>
      </c>
      <c r="E3805">
        <v>-17.558469271071999</v>
      </c>
    </row>
    <row r="3806" spans="1:5">
      <c r="A3806" s="7">
        <v>45015</v>
      </c>
      <c r="B3806">
        <f>INDEX('[4]Fed Funds rate'!B:B,MATCH('Figure 3.F.1.Panel 2'!A3806,'[4]Fed Funds rate'!A:A,0))</f>
        <v>4.83</v>
      </c>
      <c r="C3806">
        <v>-782.84</v>
      </c>
      <c r="D3806">
        <f>INDEX([4]Treasury!B:B,MATCH('Figure 3.F.1.Panel 2'!A3806,[4]Treasury!A:A,0))</f>
        <v>3.55</v>
      </c>
      <c r="E3806">
        <v>-17.259383469744598</v>
      </c>
    </row>
    <row r="3807" spans="1:5">
      <c r="A3807" s="7">
        <v>45016</v>
      </c>
      <c r="B3807">
        <f>INDEX('[4]Fed Funds rate'!B:B,MATCH('Figure 3.F.1.Panel 2'!A3807,'[4]Fed Funds rate'!A:A,0))</f>
        <v>4.83</v>
      </c>
      <c r="C3807">
        <v>-785.53</v>
      </c>
      <c r="D3807">
        <f>INDEX([4]Treasury!B:B,MATCH('Figure 3.F.1.Panel 2'!A3807,[4]Treasury!A:A,0))</f>
        <v>3.48</v>
      </c>
      <c r="E3807">
        <v>-16.934564099191402</v>
      </c>
    </row>
    <row r="3808" spans="1:5">
      <c r="A3808" s="7">
        <v>45019</v>
      </c>
      <c r="B3808">
        <f>INDEX('[4]Fed Funds rate'!B:B,MATCH('Figure 3.F.1.Panel 2'!A3808,'[4]Fed Funds rate'!A:A,0))</f>
        <v>4.83</v>
      </c>
      <c r="C3808">
        <v>-790.12</v>
      </c>
      <c r="D3808">
        <f>INDEX([4]Treasury!B:B,MATCH('Figure 3.F.1.Panel 2'!A3808,[4]Treasury!A:A,0))</f>
        <v>3.43</v>
      </c>
      <c r="E3808">
        <v>-16.370157969850201</v>
      </c>
    </row>
    <row r="3809" spans="1:5">
      <c r="A3809" s="7">
        <v>45020</v>
      </c>
      <c r="B3809">
        <f>INDEX('[4]Fed Funds rate'!B:B,MATCH('Figure 3.F.1.Panel 2'!A3809,'[4]Fed Funds rate'!A:A,0))</f>
        <v>4.83</v>
      </c>
      <c r="C3809">
        <v>-790.91</v>
      </c>
      <c r="D3809">
        <f>INDEX([4]Treasury!B:B,MATCH('Figure 3.F.1.Panel 2'!A3809,[4]Treasury!A:A,0))</f>
        <v>3.35</v>
      </c>
      <c r="E3809">
        <v>-16.288435276615001</v>
      </c>
    </row>
    <row r="3810" spans="1:5">
      <c r="A3810" s="7">
        <v>45021</v>
      </c>
      <c r="B3810">
        <f>INDEX('[4]Fed Funds rate'!B:B,MATCH('Figure 3.F.1.Panel 2'!A3810,'[4]Fed Funds rate'!A:A,0))</f>
        <v>4.83</v>
      </c>
      <c r="C3810">
        <v>-790.49</v>
      </c>
      <c r="D3810">
        <f>INDEX([4]Treasury!B:B,MATCH('Figure 3.F.1.Panel 2'!A3810,[4]Treasury!A:A,0))</f>
        <v>3.3</v>
      </c>
      <c r="E3810">
        <v>-16.359764887827598</v>
      </c>
    </row>
    <row r="3811" spans="1:5">
      <c r="A3811" s="7">
        <v>45022</v>
      </c>
      <c r="B3811">
        <f>INDEX('[4]Fed Funds rate'!B:B,MATCH('Figure 3.F.1.Panel 2'!A3811,'[4]Fed Funds rate'!A:A,0))</f>
        <v>4.83</v>
      </c>
      <c r="C3811">
        <v>-790.62</v>
      </c>
      <c r="D3811">
        <f>INDEX([4]Treasury!B:B,MATCH('Figure 3.F.1.Panel 2'!A3811,[4]Treasury!A:A,0))</f>
        <v>3.3</v>
      </c>
      <c r="E3811">
        <v>-16.3615328150598</v>
      </c>
    </row>
    <row r="3812" spans="1:5">
      <c r="A3812" s="7">
        <v>45023</v>
      </c>
      <c r="B3812">
        <f>INDEX('[4]Fed Funds rate'!B:B,MATCH('Figure 3.F.1.Panel 2'!A3812,'[4]Fed Funds rate'!A:A,0))</f>
        <v>4.83</v>
      </c>
      <c r="C3812">
        <v>-788.91</v>
      </c>
      <c r="D3812">
        <f>INDEX([4]Treasury!B:B,MATCH('Figure 3.F.1.Panel 2'!A3812,[4]Treasury!A:A,0))</f>
        <v>3.39</v>
      </c>
      <c r="E3812">
        <v>-16.596265026830199</v>
      </c>
    </row>
    <row r="3813" spans="1:5">
      <c r="A3813" s="7">
        <v>45026</v>
      </c>
      <c r="B3813">
        <f>INDEX('[4]Fed Funds rate'!B:B,MATCH('Figure 3.F.1.Panel 2'!A3813,'[4]Fed Funds rate'!A:A,0))</f>
        <v>4.83</v>
      </c>
      <c r="C3813">
        <v>-787.99</v>
      </c>
      <c r="D3813">
        <f>INDEX([4]Treasury!B:B,MATCH('Figure 3.F.1.Panel 2'!A3813,[4]Treasury!A:A,0))</f>
        <v>3.41</v>
      </c>
      <c r="E3813">
        <v>-16.731161650088598</v>
      </c>
    </row>
    <row r="3814" spans="1:5">
      <c r="A3814" s="7">
        <v>45027</v>
      </c>
      <c r="B3814">
        <f>INDEX('[4]Fed Funds rate'!B:B,MATCH('Figure 3.F.1.Panel 2'!A3814,'[4]Fed Funds rate'!A:A,0))</f>
        <v>4.83</v>
      </c>
      <c r="C3814">
        <v>-788.69</v>
      </c>
      <c r="D3814">
        <f>INDEX([4]Treasury!B:B,MATCH('Figure 3.F.1.Panel 2'!A3814,[4]Treasury!A:A,0))</f>
        <v>3.43</v>
      </c>
      <c r="E3814">
        <v>-16.6605793976223</v>
      </c>
    </row>
    <row r="3815" spans="1:5">
      <c r="A3815" s="7">
        <v>45028</v>
      </c>
      <c r="B3815">
        <f>INDEX('[4]Fed Funds rate'!B:B,MATCH('Figure 3.F.1.Panel 2'!A3815,'[4]Fed Funds rate'!A:A,0))</f>
        <v>4.83</v>
      </c>
      <c r="C3815">
        <v>-789.92</v>
      </c>
      <c r="D3815">
        <f>INDEX([4]Treasury!B:B,MATCH('Figure 3.F.1.Panel 2'!A3815,[4]Treasury!A:A,0))</f>
        <v>3.41</v>
      </c>
      <c r="E3815">
        <v>-16.522957951383599</v>
      </c>
    </row>
    <row r="3816" spans="1:5">
      <c r="A3816" s="7">
        <v>45029</v>
      </c>
      <c r="B3816">
        <f>INDEX('[4]Fed Funds rate'!B:B,MATCH('Figure 3.F.1.Panel 2'!A3816,'[4]Fed Funds rate'!A:A,0))</f>
        <v>4.83</v>
      </c>
      <c r="C3816">
        <v>-789.96</v>
      </c>
      <c r="D3816">
        <f>INDEX([4]Treasury!B:B,MATCH('Figure 3.F.1.Panel 2'!A3816,[4]Treasury!A:A,0))</f>
        <v>3.45</v>
      </c>
      <c r="E3816">
        <v>-16.5361061108934</v>
      </c>
    </row>
    <row r="3817" spans="1:5">
      <c r="A3817" s="7">
        <v>45030</v>
      </c>
      <c r="B3817">
        <f>INDEX('[4]Fed Funds rate'!B:B,MATCH('Figure 3.F.1.Panel 2'!A3817,'[4]Fed Funds rate'!A:A,0))</f>
        <v>4.83</v>
      </c>
      <c r="C3817">
        <v>-789.94</v>
      </c>
      <c r="D3817">
        <f>INDEX([4]Treasury!B:B,MATCH('Figure 3.F.1.Panel 2'!A3817,[4]Treasury!A:A,0))</f>
        <v>3.52</v>
      </c>
      <c r="E3817">
        <v>-16.5568497058382</v>
      </c>
    </row>
    <row r="3818" spans="1:5">
      <c r="A3818" s="7">
        <v>45033</v>
      </c>
      <c r="B3818">
        <f>INDEX('[4]Fed Funds rate'!B:B,MATCH('Figure 3.F.1.Panel 2'!A3818,'[4]Fed Funds rate'!A:A,0))</f>
        <v>4.83</v>
      </c>
      <c r="C3818">
        <v>-785.83</v>
      </c>
      <c r="D3818">
        <f>INDEX([4]Treasury!B:B,MATCH('Figure 3.F.1.Panel 2'!A3818,[4]Treasury!A:A,0))</f>
        <v>3.6</v>
      </c>
      <c r="E3818">
        <v>-17.096712365290202</v>
      </c>
    </row>
    <row r="3819" spans="1:5">
      <c r="A3819" s="7">
        <v>45034</v>
      </c>
      <c r="B3819">
        <f>INDEX('[4]Fed Funds rate'!B:B,MATCH('Figure 3.F.1.Panel 2'!A3819,'[4]Fed Funds rate'!A:A,0))</f>
        <v>4.83</v>
      </c>
      <c r="C3819">
        <v>-785.39</v>
      </c>
      <c r="D3819">
        <f>INDEX([4]Treasury!B:B,MATCH('Figure 3.F.1.Panel 2'!A3819,[4]Treasury!A:A,0))</f>
        <v>3.58</v>
      </c>
      <c r="E3819">
        <v>-17.170931498437401</v>
      </c>
    </row>
    <row r="3820" spans="1:5">
      <c r="A3820" s="7">
        <v>45035</v>
      </c>
      <c r="B3820">
        <f>INDEX('[4]Fed Funds rate'!B:B,MATCH('Figure 3.F.1.Panel 2'!A3820,'[4]Fed Funds rate'!A:A,0))</f>
        <v>4.83</v>
      </c>
      <c r="C3820">
        <v>-781.71</v>
      </c>
      <c r="D3820">
        <f>INDEX([4]Treasury!B:B,MATCH('Figure 3.F.1.Panel 2'!A3820,[4]Treasury!A:A,0))</f>
        <v>3.6</v>
      </c>
      <c r="E3820">
        <v>-17.6588013434651</v>
      </c>
    </row>
    <row r="3821" spans="1:5">
      <c r="A3821" s="7">
        <v>45036</v>
      </c>
      <c r="B3821">
        <f>INDEX('[4]Fed Funds rate'!B:B,MATCH('Figure 3.F.1.Panel 2'!A3821,'[4]Fed Funds rate'!A:A,0))</f>
        <v>4.83</v>
      </c>
      <c r="C3821">
        <v>-782.43</v>
      </c>
      <c r="D3821">
        <f>INDEX([4]Treasury!B:B,MATCH('Figure 3.F.1.Panel 2'!A3821,[4]Treasury!A:A,0))</f>
        <v>3.54</v>
      </c>
      <c r="E3821">
        <v>-17.584949574848299</v>
      </c>
    </row>
    <row r="3822" spans="1:5">
      <c r="A3822" s="7">
        <v>45037</v>
      </c>
      <c r="B3822">
        <f>INDEX('[4]Fed Funds rate'!B:B,MATCH('Figure 3.F.1.Panel 2'!A3822,'[4]Fed Funds rate'!A:A,0))</f>
        <v>4.83</v>
      </c>
      <c r="C3822">
        <v>-782.4</v>
      </c>
      <c r="D3822">
        <f>INDEX([4]Treasury!B:B,MATCH('Figure 3.F.1.Panel 2'!A3822,[4]Treasury!A:A,0))</f>
        <v>3.57</v>
      </c>
      <c r="E3822">
        <v>-17.6069954209506</v>
      </c>
    </row>
    <row r="3823" spans="1:5">
      <c r="A3823" s="7">
        <v>45040</v>
      </c>
      <c r="B3823">
        <f>INDEX('[4]Fed Funds rate'!B:B,MATCH('Figure 3.F.1.Panel 2'!A3823,'[4]Fed Funds rate'!A:A,0))</f>
        <v>4.83</v>
      </c>
      <c r="C3823">
        <v>-783.23</v>
      </c>
      <c r="D3823">
        <f>INDEX([4]Treasury!B:B,MATCH('Figure 3.F.1.Panel 2'!A3823,[4]Treasury!A:A,0))</f>
        <v>3.52</v>
      </c>
      <c r="E3823">
        <v>-17.519179325250299</v>
      </c>
    </row>
    <row r="3824" spans="1:5">
      <c r="A3824" s="7">
        <v>45041</v>
      </c>
      <c r="B3824">
        <f>INDEX('[4]Fed Funds rate'!B:B,MATCH('Figure 3.F.1.Panel 2'!A3824,'[4]Fed Funds rate'!A:A,0))</f>
        <v>4.83</v>
      </c>
      <c r="C3824">
        <v>-787.5</v>
      </c>
      <c r="D3824">
        <f>INDEX([4]Treasury!B:B,MATCH('Figure 3.F.1.Panel 2'!A3824,[4]Treasury!A:A,0))</f>
        <v>3.4</v>
      </c>
      <c r="E3824">
        <v>-16.993693218786198</v>
      </c>
    </row>
    <row r="3825" spans="1:5">
      <c r="A3825" s="7">
        <v>45042</v>
      </c>
      <c r="B3825">
        <f>INDEX('[4]Fed Funds rate'!B:B,MATCH('Figure 3.F.1.Panel 2'!A3825,'[4]Fed Funds rate'!A:A,0))</f>
        <v>4.83</v>
      </c>
      <c r="C3825">
        <v>-786.97</v>
      </c>
      <c r="D3825">
        <f>INDEX([4]Treasury!B:B,MATCH('Figure 3.F.1.Panel 2'!A3825,[4]Treasury!A:A,0))</f>
        <v>3.43</v>
      </c>
      <c r="E3825">
        <v>-17.079228896415799</v>
      </c>
    </row>
    <row r="3826" spans="1:5">
      <c r="A3826" s="7">
        <v>45043</v>
      </c>
      <c r="B3826">
        <f>INDEX('[4]Fed Funds rate'!B:B,MATCH('Figure 3.F.1.Panel 2'!A3826,'[4]Fed Funds rate'!A:A,0))</f>
        <v>4.83</v>
      </c>
      <c r="C3826">
        <v>-785.54</v>
      </c>
      <c r="D3826">
        <f>INDEX([4]Treasury!B:B,MATCH('Figure 3.F.1.Panel 2'!A3826,[4]Treasury!A:A,0))</f>
        <v>3.53</v>
      </c>
      <c r="E3826">
        <v>-17.279315173194899</v>
      </c>
    </row>
    <row r="3827" spans="1:5">
      <c r="A3827" s="7">
        <v>45044</v>
      </c>
      <c r="B3827">
        <f>INDEX('[4]Fed Funds rate'!B:B,MATCH('Figure 3.F.1.Panel 2'!A3827,'[4]Fed Funds rate'!A:A,0))</f>
        <v>4.83</v>
      </c>
      <c r="C3827">
        <v>-789.5</v>
      </c>
      <c r="D3827">
        <f>INDEX([4]Treasury!B:B,MATCH('Figure 3.F.1.Panel 2'!A3827,[4]Treasury!A:A,0))</f>
        <v>3.44</v>
      </c>
      <c r="E3827">
        <v>-16.7946810883304</v>
      </c>
    </row>
    <row r="3828" spans="1:5">
      <c r="A3828" s="7">
        <v>45047</v>
      </c>
      <c r="B3828">
        <f>INDEX('[4]Fed Funds rate'!B:B,MATCH('Figure 3.F.1.Panel 2'!A3828,'[4]Fed Funds rate'!A:A,0))</f>
        <v>4.83</v>
      </c>
      <c r="C3828">
        <v>-787.19</v>
      </c>
      <c r="D3828">
        <f>INDEX([4]Treasury!B:B,MATCH('Figure 3.F.1.Panel 2'!A3828,[4]Treasury!A:A,0))</f>
        <v>3.59</v>
      </c>
      <c r="E3828">
        <v>-17.105911521881399</v>
      </c>
    </row>
    <row r="3829" spans="1:5">
      <c r="A3829" s="7">
        <v>45048</v>
      </c>
      <c r="B3829">
        <f>INDEX('[4]Fed Funds rate'!B:B,MATCH('Figure 3.F.1.Panel 2'!A3829,'[4]Fed Funds rate'!A:A,0))</f>
        <v>4.83</v>
      </c>
      <c r="C3829">
        <v>-787.13</v>
      </c>
      <c r="D3829">
        <f>INDEX([4]Treasury!B:B,MATCH('Figure 3.F.1.Panel 2'!A3829,[4]Treasury!A:A,0))</f>
        <v>3.44</v>
      </c>
      <c r="E3829">
        <v>-17.131745122885601</v>
      </c>
    </row>
    <row r="3830" spans="1:5">
      <c r="A3830" s="7">
        <v>45049</v>
      </c>
      <c r="B3830">
        <f>INDEX('[4]Fed Funds rate'!B:B,MATCH('Figure 3.F.1.Panel 2'!A3830,'[4]Fed Funds rate'!A:A,0))</f>
        <v>4.83</v>
      </c>
      <c r="C3830">
        <v>-790.16</v>
      </c>
      <c r="D3830">
        <f>INDEX([4]Treasury!B:B,MATCH('Figure 3.F.1.Panel 2'!A3830,[4]Treasury!A:A,0))</f>
        <v>3.38</v>
      </c>
      <c r="E3830">
        <v>-16.765752585643099</v>
      </c>
    </row>
    <row r="3831" spans="1:5">
      <c r="A3831" s="7">
        <v>45050</v>
      </c>
      <c r="B3831">
        <f>INDEX('[4]Fed Funds rate'!B:B,MATCH('Figure 3.F.1.Panel 2'!A3831,'[4]Fed Funds rate'!A:A,0))</f>
        <v>5.08</v>
      </c>
      <c r="C3831">
        <v>-790.56</v>
      </c>
      <c r="D3831">
        <f>INDEX([4]Treasury!B:B,MATCH('Figure 3.F.1.Panel 2'!A3831,[4]Treasury!A:A,0))</f>
        <v>3.37</v>
      </c>
      <c r="E3831">
        <v>-16.7333539152466</v>
      </c>
    </row>
    <row r="3832" spans="1:5">
      <c r="A3832" s="7">
        <v>45051</v>
      </c>
      <c r="B3832">
        <f>INDEX('[4]Fed Funds rate'!B:B,MATCH('Figure 3.F.1.Panel 2'!A3832,'[4]Fed Funds rate'!A:A,0))</f>
        <v>5.08</v>
      </c>
      <c r="C3832">
        <v>-788.68</v>
      </c>
      <c r="D3832">
        <f>INDEX([4]Treasury!B:B,MATCH('Figure 3.F.1.Panel 2'!A3832,[4]Treasury!A:A,0))</f>
        <v>3.44</v>
      </c>
      <c r="E3832">
        <v>-16.989654373481699</v>
      </c>
    </row>
    <row r="3833" spans="1:5">
      <c r="A3833" s="7">
        <v>45054</v>
      </c>
      <c r="B3833">
        <f>INDEX('[4]Fed Funds rate'!B:B,MATCH('Figure 3.F.1.Panel 2'!A3833,'[4]Fed Funds rate'!A:A,0))</f>
        <v>5.08</v>
      </c>
      <c r="C3833">
        <v>-786.71</v>
      </c>
      <c r="D3833">
        <f>INDEX([4]Treasury!B:B,MATCH('Figure 3.F.1.Panel 2'!A3833,[4]Treasury!A:A,0))</f>
        <v>3.52</v>
      </c>
      <c r="E3833">
        <v>-17.2579624028286</v>
      </c>
    </row>
    <row r="3834" spans="1:5">
      <c r="A3834" s="7">
        <v>45055</v>
      </c>
      <c r="B3834">
        <f>INDEX('[4]Fed Funds rate'!B:B,MATCH('Figure 3.F.1.Panel 2'!A3834,'[4]Fed Funds rate'!A:A,0))</f>
        <v>5.08</v>
      </c>
      <c r="C3834">
        <v>-786.64</v>
      </c>
      <c r="D3834">
        <f>INDEX([4]Treasury!B:B,MATCH('Figure 3.F.1.Panel 2'!A3834,[4]Treasury!A:A,0))</f>
        <v>3.53</v>
      </c>
      <c r="E3834">
        <v>-17.285071670805198</v>
      </c>
    </row>
    <row r="3835" spans="1:5">
      <c r="A3835" s="7">
        <v>45056</v>
      </c>
      <c r="B3835">
        <f>INDEX('[4]Fed Funds rate'!B:B,MATCH('Figure 3.F.1.Panel 2'!A3835,'[4]Fed Funds rate'!A:A,0))</f>
        <v>5.08</v>
      </c>
      <c r="C3835">
        <v>-788.54</v>
      </c>
      <c r="D3835">
        <f>INDEX([4]Treasury!B:B,MATCH('Figure 3.F.1.Panel 2'!A3835,[4]Treasury!A:A,0))</f>
        <v>3.43</v>
      </c>
      <c r="E3835">
        <v>-17.062040300138499</v>
      </c>
    </row>
    <row r="3836" spans="1:5">
      <c r="A3836" s="7">
        <v>45057</v>
      </c>
      <c r="B3836">
        <f>INDEX('[4]Fed Funds rate'!B:B,MATCH('Figure 3.F.1.Panel 2'!A3836,'[4]Fed Funds rate'!A:A,0))</f>
        <v>5.08</v>
      </c>
      <c r="C3836">
        <v>-792.12</v>
      </c>
      <c r="D3836">
        <f>INDEX([4]Treasury!B:B,MATCH('Figure 3.F.1.Panel 2'!A3836,[4]Treasury!A:A,0))</f>
        <v>3.39</v>
      </c>
      <c r="E3836">
        <v>-16.627275163470699</v>
      </c>
    </row>
    <row r="3837" spans="1:5">
      <c r="A3837" s="7">
        <v>45058</v>
      </c>
      <c r="B3837">
        <f>INDEX('[4]Fed Funds rate'!B:B,MATCH('Figure 3.F.1.Panel 2'!A3837,'[4]Fed Funds rate'!A:A,0))</f>
        <v>5.08</v>
      </c>
      <c r="C3837">
        <v>-790.52</v>
      </c>
      <c r="D3837">
        <f>INDEX([4]Treasury!B:B,MATCH('Figure 3.F.1.Panel 2'!A3837,[4]Treasury!A:A,0))</f>
        <v>3.46</v>
      </c>
      <c r="E3837">
        <v>-16.847679972953799</v>
      </c>
    </row>
    <row r="3838" spans="1:5">
      <c r="A3838" s="7">
        <v>45061</v>
      </c>
      <c r="B3838">
        <f>INDEX('[4]Fed Funds rate'!B:B,MATCH('Figure 3.F.1.Panel 2'!A3838,'[4]Fed Funds rate'!A:A,0))</f>
        <v>5.08</v>
      </c>
      <c r="C3838">
        <v>-784.61</v>
      </c>
      <c r="D3838">
        <f>INDEX([4]Treasury!B:B,MATCH('Figure 3.F.1.Panel 2'!A3838,[4]Treasury!A:A,0))</f>
        <v>3.5</v>
      </c>
      <c r="E3838">
        <v>-17.616308644668301</v>
      </c>
    </row>
    <row r="3839" spans="1:5">
      <c r="A3839" s="7">
        <v>45062</v>
      </c>
      <c r="B3839">
        <f>INDEX('[4]Fed Funds rate'!B:B,MATCH('Figure 3.F.1.Panel 2'!A3839,'[4]Fed Funds rate'!A:A,0))</f>
        <v>5.08</v>
      </c>
      <c r="C3839">
        <v>-783.43</v>
      </c>
      <c r="D3839">
        <f>INDEX([4]Treasury!B:B,MATCH('Figure 3.F.1.Panel 2'!A3839,[4]Treasury!A:A,0))</f>
        <v>3.54</v>
      </c>
      <c r="E3839">
        <v>-17.7850258976096</v>
      </c>
    </row>
    <row r="3840" spans="1:5">
      <c r="A3840" s="7">
        <v>45063</v>
      </c>
      <c r="B3840">
        <f>INDEX('[4]Fed Funds rate'!B:B,MATCH('Figure 3.F.1.Panel 2'!A3840,'[4]Fed Funds rate'!A:A,0))</f>
        <v>5.08</v>
      </c>
      <c r="C3840">
        <v>-781.7</v>
      </c>
      <c r="D3840">
        <f>INDEX([4]Treasury!B:B,MATCH('Figure 3.F.1.Panel 2'!A3840,[4]Treasury!A:A,0))</f>
        <v>3.57</v>
      </c>
      <c r="E3840">
        <v>-18.024304707556201</v>
      </c>
    </row>
    <row r="3841" spans="1:5">
      <c r="A3841" s="7">
        <v>45064</v>
      </c>
      <c r="B3841">
        <f>INDEX('[4]Fed Funds rate'!B:B,MATCH('Figure 3.F.1.Panel 2'!A3841,'[4]Fed Funds rate'!A:A,0))</f>
        <v>5.08</v>
      </c>
      <c r="C3841">
        <v>-779.92</v>
      </c>
      <c r="D3841">
        <f>INDEX([4]Treasury!B:B,MATCH('Figure 3.F.1.Panel 2'!A3841,[4]Treasury!A:A,0))</f>
        <v>3.65</v>
      </c>
      <c r="E3841">
        <v>-18.2704839813047</v>
      </c>
    </row>
    <row r="3842" spans="1:5">
      <c r="A3842" s="7">
        <v>45065</v>
      </c>
      <c r="B3842">
        <f>INDEX('[4]Fed Funds rate'!B:B,MATCH('Figure 3.F.1.Panel 2'!A3842,'[4]Fed Funds rate'!A:A,0))</f>
        <v>5.08</v>
      </c>
      <c r="C3842">
        <v>-779.14</v>
      </c>
      <c r="D3842">
        <f>INDEX([4]Treasury!B:B,MATCH('Figure 3.F.1.Panel 2'!A3842,[4]Treasury!A:A,0))</f>
        <v>3.7</v>
      </c>
      <c r="E3842">
        <v>-18.3887550277495</v>
      </c>
    </row>
    <row r="3843" spans="1:5">
      <c r="A3843" s="7">
        <v>45068</v>
      </c>
      <c r="B3843">
        <f>INDEX('[4]Fed Funds rate'!B:B,MATCH('Figure 3.F.1.Panel 2'!A3843,'[4]Fed Funds rate'!A:A,0))</f>
        <v>5.08</v>
      </c>
      <c r="C3843">
        <v>-778.27</v>
      </c>
      <c r="D3843">
        <f>INDEX([4]Treasury!B:B,MATCH('Figure 3.F.1.Panel 2'!A3843,[4]Treasury!A:A,0))</f>
        <v>3.72</v>
      </c>
      <c r="E3843">
        <v>-18.5186896991198</v>
      </c>
    </row>
    <row r="3844" spans="1:5">
      <c r="A3844" s="7">
        <v>45069</v>
      </c>
      <c r="B3844">
        <f>INDEX('[4]Fed Funds rate'!B:B,MATCH('Figure 3.F.1.Panel 2'!A3844,'[4]Fed Funds rate'!A:A,0))</f>
        <v>5.08</v>
      </c>
      <c r="C3844">
        <v>-777.73</v>
      </c>
      <c r="D3844">
        <f>INDEX([4]Treasury!B:B,MATCH('Figure 3.F.1.Panel 2'!A3844,[4]Treasury!A:A,0))</f>
        <v>3.7</v>
      </c>
      <c r="E3844">
        <v>-18.606309112827301</v>
      </c>
    </row>
    <row r="3845" spans="1:5">
      <c r="A3845" s="7">
        <v>45070</v>
      </c>
      <c r="B3845">
        <f>INDEX('[4]Fed Funds rate'!B:B,MATCH('Figure 3.F.1.Panel 2'!A3845,'[4]Fed Funds rate'!A:A,0))</f>
        <v>5.08</v>
      </c>
      <c r="C3845">
        <v>-777.59</v>
      </c>
      <c r="D3845">
        <f>INDEX([4]Treasury!B:B,MATCH('Figure 3.F.1.Panel 2'!A3845,[4]Treasury!A:A,0))</f>
        <v>3.73</v>
      </c>
      <c r="E3845">
        <v>-18.6425224726318</v>
      </c>
    </row>
    <row r="3846" spans="1:5">
      <c r="A3846" s="7">
        <v>45071</v>
      </c>
      <c r="B3846">
        <f>INDEX('[4]Fed Funds rate'!B:B,MATCH('Figure 3.F.1.Panel 2'!A3846,'[4]Fed Funds rate'!A:A,0))</f>
        <v>5.08</v>
      </c>
      <c r="C3846">
        <v>-776.81</v>
      </c>
      <c r="D3846">
        <f>INDEX([4]Treasury!B:B,MATCH('Figure 3.F.1.Panel 2'!A3846,[4]Treasury!A:A,0))</f>
        <v>3.83</v>
      </c>
      <c r="E3846">
        <v>-18.761093345687101</v>
      </c>
    </row>
    <row r="3847" spans="1:5">
      <c r="A3847" s="7">
        <v>45072</v>
      </c>
      <c r="B3847">
        <f>INDEX('[4]Fed Funds rate'!B:B,MATCH('Figure 3.F.1.Panel 2'!A3847,'[4]Fed Funds rate'!A:A,0))</f>
        <v>5.08</v>
      </c>
      <c r="C3847">
        <v>-776.03</v>
      </c>
      <c r="D3847">
        <f>INDEX([4]Treasury!B:B,MATCH('Figure 3.F.1.Panel 2'!A3847,[4]Treasury!A:A,0))</f>
        <v>3.8</v>
      </c>
      <c r="E3847">
        <v>-18.879765005469199</v>
      </c>
    </row>
    <row r="3848" spans="1:5">
      <c r="A3848" s="7">
        <v>45076</v>
      </c>
      <c r="B3848">
        <f>INDEX('[4]Fed Funds rate'!B:B,MATCH('Figure 3.F.1.Panel 2'!A3848,'[4]Fed Funds rate'!A:A,0))</f>
        <v>5.08</v>
      </c>
      <c r="C3848">
        <v>-781.86</v>
      </c>
      <c r="D3848">
        <f>INDEX([4]Treasury!B:B,MATCH('Figure 3.F.1.Panel 2'!A3848,[4]Treasury!A:A,0))</f>
        <v>3.69</v>
      </c>
      <c r="E3848">
        <v>-18.149523814631699</v>
      </c>
    </row>
    <row r="3849" spans="1:5">
      <c r="A3849" s="7">
        <v>45077</v>
      </c>
      <c r="B3849">
        <f>INDEX('[4]Fed Funds rate'!B:B,MATCH('Figure 3.F.1.Panel 2'!A3849,'[4]Fed Funds rate'!A:A,0))</f>
        <v>5.08</v>
      </c>
      <c r="C3849">
        <v>-782.48</v>
      </c>
      <c r="D3849">
        <f>INDEX([4]Treasury!B:B,MATCH('Figure 3.F.1.Panel 2'!A3849,[4]Treasury!A:A,0))</f>
        <v>3.64</v>
      </c>
      <c r="E3849">
        <v>-18.088467643858699</v>
      </c>
    </row>
    <row r="3850" spans="1:5">
      <c r="A3850" s="7">
        <v>45078</v>
      </c>
      <c r="B3850">
        <f>INDEX('[4]Fed Funds rate'!B:B,MATCH('Figure 3.F.1.Panel 2'!A3850,'[4]Fed Funds rate'!A:A,0))</f>
        <v>5.08</v>
      </c>
      <c r="C3850">
        <v>-783.2</v>
      </c>
      <c r="D3850">
        <f>INDEX([4]Treasury!B:B,MATCH('Figure 3.F.1.Panel 2'!A3850,[4]Treasury!A:A,0))</f>
        <v>3.61</v>
      </c>
      <c r="E3850">
        <v>-18.014705274009302</v>
      </c>
    </row>
    <row r="3851" spans="1:5">
      <c r="A3851" s="7">
        <v>45079</v>
      </c>
      <c r="B3851">
        <f>INDEX('[4]Fed Funds rate'!B:B,MATCH('Figure 3.F.1.Panel 2'!A3851,'[4]Fed Funds rate'!A:A,0))</f>
        <v>5.08</v>
      </c>
      <c r="C3851">
        <v>-786.04</v>
      </c>
      <c r="D3851">
        <f>INDEX([4]Treasury!B:B,MATCH('Figure 3.F.1.Panel 2'!A3851,[4]Treasury!A:A,0))</f>
        <v>3.69</v>
      </c>
      <c r="E3851">
        <v>-17.6709566421335</v>
      </c>
    </row>
    <row r="3852" spans="1:5">
      <c r="A3852" s="7">
        <v>45082</v>
      </c>
      <c r="B3852">
        <f>INDEX('[4]Fed Funds rate'!B:B,MATCH('Figure 3.F.1.Panel 2'!A3852,'[4]Fed Funds rate'!A:A,0))</f>
        <v>5.08</v>
      </c>
      <c r="C3852">
        <v>-786.5</v>
      </c>
      <c r="D3852">
        <f>INDEX([4]Treasury!B:B,MATCH('Figure 3.F.1.Panel 2'!A3852,[4]Treasury!A:A,0))</f>
        <v>3.69</v>
      </c>
      <c r="E3852">
        <v>-17.630662947901101</v>
      </c>
    </row>
    <row r="3853" spans="1:5">
      <c r="A3853" s="7">
        <v>45083</v>
      </c>
      <c r="B3853">
        <f>INDEX('[4]Fed Funds rate'!B:B,MATCH('Figure 3.F.1.Panel 2'!A3853,'[4]Fed Funds rate'!A:A,0))</f>
        <v>5.08</v>
      </c>
      <c r="C3853">
        <v>-788.37</v>
      </c>
      <c r="D3853">
        <f>INDEX([4]Treasury!B:B,MATCH('Figure 3.F.1.Panel 2'!A3853,[4]Treasury!A:A,0))</f>
        <v>3.7</v>
      </c>
      <c r="E3853">
        <v>-17.4113932664503</v>
      </c>
    </row>
    <row r="3854" spans="1:5">
      <c r="A3854" s="7">
        <v>45084</v>
      </c>
      <c r="B3854">
        <f>INDEX('[4]Fed Funds rate'!B:B,MATCH('Figure 3.F.1.Panel 2'!A3854,'[4]Fed Funds rate'!A:A,0))</f>
        <v>5.08</v>
      </c>
      <c r="C3854">
        <v>-787.87</v>
      </c>
      <c r="D3854">
        <f>INDEX([4]Treasury!B:B,MATCH('Figure 3.F.1.Panel 2'!A3854,[4]Treasury!A:A,0))</f>
        <v>3.79</v>
      </c>
      <c r="E3854">
        <v>-17.493045698916902</v>
      </c>
    </row>
    <row r="3855" spans="1:5">
      <c r="A3855" s="7">
        <v>45085</v>
      </c>
      <c r="B3855">
        <f>INDEX('[4]Fed Funds rate'!B:B,MATCH('Figure 3.F.1.Panel 2'!A3855,'[4]Fed Funds rate'!A:A,0))</f>
        <v>5.08</v>
      </c>
      <c r="C3855">
        <v>-787.51</v>
      </c>
      <c r="D3855">
        <f>INDEX([4]Treasury!B:B,MATCH('Figure 3.F.1.Panel 2'!A3855,[4]Treasury!A:A,0))</f>
        <v>3.73</v>
      </c>
      <c r="E3855">
        <v>-17.556959239618202</v>
      </c>
    </row>
    <row r="3856" spans="1:5">
      <c r="A3856" s="7">
        <v>45086</v>
      </c>
      <c r="B3856">
        <f>INDEX('[4]Fed Funds rate'!B:B,MATCH('Figure 3.F.1.Panel 2'!A3856,'[4]Fed Funds rate'!A:A,0))</f>
        <v>5.08</v>
      </c>
      <c r="C3856">
        <v>-788.57</v>
      </c>
      <c r="D3856">
        <f>INDEX([4]Treasury!B:B,MATCH('Figure 3.F.1.Panel 2'!A3856,[4]Treasury!A:A,0))</f>
        <v>3.75</v>
      </c>
      <c r="E3856">
        <v>-17.4406585281946</v>
      </c>
    </row>
    <row r="3857" spans="1:5">
      <c r="A3857" s="7">
        <v>45089</v>
      </c>
      <c r="B3857">
        <f>INDEX('[4]Fed Funds rate'!B:B,MATCH('Figure 3.F.1.Panel 2'!A3857,'[4]Fed Funds rate'!A:A,0))</f>
        <v>5.08</v>
      </c>
      <c r="C3857">
        <v>-789.92</v>
      </c>
      <c r="D3857">
        <f>INDEX([4]Treasury!B:B,MATCH('Figure 3.F.1.Panel 2'!A3857,[4]Treasury!A:A,0))</f>
        <v>3.73</v>
      </c>
      <c r="E3857">
        <v>-17.2878191531981</v>
      </c>
    </row>
    <row r="3858" spans="1:5">
      <c r="A3858" s="7">
        <v>45090</v>
      </c>
      <c r="B3858">
        <f>INDEX('[4]Fed Funds rate'!B:B,MATCH('Figure 3.F.1.Panel 2'!A3858,'[4]Fed Funds rate'!A:A,0))</f>
        <v>5.08</v>
      </c>
      <c r="C3858">
        <v>-790.85</v>
      </c>
      <c r="D3858">
        <f>INDEX([4]Treasury!B:B,MATCH('Figure 3.F.1.Panel 2'!A3858,[4]Treasury!A:A,0))</f>
        <v>3.84</v>
      </c>
      <c r="E3858">
        <v>-17.188365144326799</v>
      </c>
    </row>
    <row r="3859" spans="1:5">
      <c r="A3859" s="7">
        <v>45091</v>
      </c>
      <c r="B3859">
        <f>INDEX('[4]Fed Funds rate'!B:B,MATCH('Figure 3.F.1.Panel 2'!A3859,'[4]Fed Funds rate'!A:A,0))</f>
        <v>5.08</v>
      </c>
      <c r="C3859">
        <v>-791.76</v>
      </c>
      <c r="D3859">
        <f>INDEX([4]Treasury!B:B,MATCH('Figure 3.F.1.Panel 2'!A3859,[4]Treasury!A:A,0))</f>
        <v>3.83</v>
      </c>
      <c r="E3859">
        <v>-17.091575374708899</v>
      </c>
    </row>
    <row r="3860" spans="1:5">
      <c r="A3860" s="7">
        <v>45092</v>
      </c>
      <c r="B3860">
        <f>INDEX('[4]Fed Funds rate'!B:B,MATCH('Figure 3.F.1.Panel 2'!A3860,'[4]Fed Funds rate'!A:A,0))</f>
        <v>5.07</v>
      </c>
      <c r="C3860">
        <v>-793.28</v>
      </c>
      <c r="D3860">
        <f>INDEX([4]Treasury!B:B,MATCH('Figure 3.F.1.Panel 2'!A3860,[4]Treasury!A:A,0))</f>
        <v>3.72</v>
      </c>
      <c r="E3860">
        <v>-16.917992164686702</v>
      </c>
    </row>
    <row r="3861" spans="1:5">
      <c r="A3861" s="7">
        <v>45093</v>
      </c>
      <c r="B3861">
        <f>INDEX('[4]Fed Funds rate'!B:B,MATCH('Figure 3.F.1.Panel 2'!A3861,'[4]Fed Funds rate'!A:A,0))</f>
        <v>5.08</v>
      </c>
      <c r="C3861">
        <v>-793.75</v>
      </c>
      <c r="D3861">
        <f>INDEX([4]Treasury!B:B,MATCH('Figure 3.F.1.Panel 2'!A3861,[4]Treasury!A:A,0))</f>
        <v>3.77</v>
      </c>
      <c r="E3861">
        <v>-16.876972112324399</v>
      </c>
    </row>
    <row r="3862" spans="1:5">
      <c r="A3862" s="7">
        <v>45097</v>
      </c>
      <c r="B3862">
        <f>INDEX('[4]Fed Funds rate'!B:B,MATCH('Figure 3.F.1.Panel 2'!A3862,'[4]Fed Funds rate'!A:A,0))</f>
        <v>5.07</v>
      </c>
      <c r="C3862">
        <v>-793.56</v>
      </c>
      <c r="D3862">
        <f>INDEX([4]Treasury!B:B,MATCH('Figure 3.F.1.Panel 2'!A3862,[4]Treasury!A:A,0))</f>
        <v>3.74</v>
      </c>
      <c r="E3862">
        <v>-16.9191220373168</v>
      </c>
    </row>
    <row r="3863" spans="1:5">
      <c r="A3863" s="7">
        <v>45098</v>
      </c>
      <c r="B3863">
        <f>INDEX('[4]Fed Funds rate'!B:B,MATCH('Figure 3.F.1.Panel 2'!A3863,'[4]Fed Funds rate'!A:A,0))</f>
        <v>5.07</v>
      </c>
      <c r="C3863">
        <v>-795.01</v>
      </c>
      <c r="D3863">
        <f>INDEX([4]Treasury!B:B,MATCH('Figure 3.F.1.Panel 2'!A3863,[4]Treasury!A:A,0))</f>
        <v>3.72</v>
      </c>
      <c r="E3863">
        <v>-16.754777885774899</v>
      </c>
    </row>
    <row r="3864" spans="1:5">
      <c r="A3864" s="7">
        <v>45099</v>
      </c>
      <c r="B3864">
        <f>INDEX('[4]Fed Funds rate'!B:B,MATCH('Figure 3.F.1.Panel 2'!A3864,'[4]Fed Funds rate'!A:A,0))</f>
        <v>5.07</v>
      </c>
      <c r="C3864">
        <v>-795.1</v>
      </c>
      <c r="D3864">
        <f>INDEX([4]Treasury!B:B,MATCH('Figure 3.F.1.Panel 2'!A3864,[4]Treasury!A:A,0))</f>
        <v>3.8</v>
      </c>
      <c r="E3864">
        <v>-16.761667903028901</v>
      </c>
    </row>
    <row r="3865" spans="1:5">
      <c r="A3865" s="7">
        <v>45100</v>
      </c>
      <c r="B3865">
        <f>INDEX('[4]Fed Funds rate'!B:B,MATCH('Figure 3.F.1.Panel 2'!A3865,'[4]Fed Funds rate'!A:A,0))</f>
        <v>5.07</v>
      </c>
      <c r="C3865">
        <v>-796.45</v>
      </c>
      <c r="D3865">
        <f>INDEX([4]Treasury!B:B,MATCH('Figure 3.F.1.Panel 2'!A3865,[4]Treasury!A:A,0))</f>
        <v>3.74</v>
      </c>
      <c r="E3865">
        <v>-16.610231877512501</v>
      </c>
    </row>
    <row r="3866" spans="1:5">
      <c r="A3866" s="7">
        <v>45103</v>
      </c>
      <c r="B3866">
        <f>INDEX('[4]Fed Funds rate'!B:B,MATCH('Figure 3.F.1.Panel 2'!A3866,'[4]Fed Funds rate'!A:A,0))</f>
        <v>5.07</v>
      </c>
      <c r="C3866">
        <v>-798.31</v>
      </c>
      <c r="D3866">
        <f>INDEX([4]Treasury!B:B,MATCH('Figure 3.F.1.Panel 2'!A3866,[4]Treasury!A:A,0))</f>
        <v>3.72</v>
      </c>
      <c r="E3866">
        <v>-16.395177759390599</v>
      </c>
    </row>
    <row r="3867" spans="1:5">
      <c r="A3867" s="7">
        <v>45104</v>
      </c>
      <c r="B3867">
        <f>INDEX('[4]Fed Funds rate'!B:B,MATCH('Figure 3.F.1.Panel 2'!A3867,'[4]Fed Funds rate'!A:A,0))</f>
        <v>5.07</v>
      </c>
      <c r="C3867">
        <v>-798.09</v>
      </c>
      <c r="D3867">
        <f>INDEX([4]Treasury!B:B,MATCH('Figure 3.F.1.Panel 2'!A3867,[4]Treasury!A:A,0))</f>
        <v>3.77</v>
      </c>
      <c r="E3867">
        <v>-16.4409496706716</v>
      </c>
    </row>
    <row r="3868" spans="1:5">
      <c r="A3868" s="7">
        <v>45105</v>
      </c>
      <c r="B3868">
        <f>INDEX('[4]Fed Funds rate'!B:B,MATCH('Figure 3.F.1.Panel 2'!A3868,'[4]Fed Funds rate'!A:A,0))</f>
        <v>5.07</v>
      </c>
      <c r="C3868">
        <v>-798.64</v>
      </c>
      <c r="D3868">
        <f>INDEX([4]Treasury!B:B,MATCH('Figure 3.F.1.Panel 2'!A3868,[4]Treasury!A:A,0))</f>
        <v>3.71</v>
      </c>
      <c r="E3868">
        <v>-16.390268738759801</v>
      </c>
    </row>
    <row r="3869" spans="1:5">
      <c r="A3869" s="7">
        <v>45106</v>
      </c>
      <c r="B3869">
        <f>INDEX('[4]Fed Funds rate'!B:B,MATCH('Figure 3.F.1.Panel 2'!A3869,'[4]Fed Funds rate'!A:A,0))</f>
        <v>5.07</v>
      </c>
      <c r="C3869">
        <v>-795.73</v>
      </c>
      <c r="D3869">
        <f>INDEX([4]Treasury!B:B,MATCH('Figure 3.F.1.Panel 2'!A3869,[4]Treasury!A:A,0))</f>
        <v>3.85</v>
      </c>
      <c r="E3869">
        <v>-16.773513445580399</v>
      </c>
    </row>
    <row r="3870" spans="1:5">
      <c r="A3870" s="7">
        <v>45107</v>
      </c>
      <c r="B3870">
        <f>INDEX('[4]Fed Funds rate'!B:B,MATCH('Figure 3.F.1.Panel 2'!A3870,'[4]Fed Funds rate'!A:A,0))</f>
        <v>5.08</v>
      </c>
      <c r="C3870">
        <v>-797.55</v>
      </c>
      <c r="D3870">
        <f>INDEX([4]Treasury!B:B,MATCH('Figure 3.F.1.Panel 2'!A3870,[4]Treasury!A:A,0))</f>
        <v>3.81</v>
      </c>
      <c r="E3870">
        <v>-16.5632636229961</v>
      </c>
    </row>
    <row r="3871" spans="1:5">
      <c r="A3871" s="7">
        <v>45110</v>
      </c>
      <c r="B3871">
        <f>INDEX('[4]Fed Funds rate'!B:B,MATCH('Figure 3.F.1.Panel 2'!A3871,'[4]Fed Funds rate'!A:A,0))</f>
        <v>5.08</v>
      </c>
      <c r="C3871">
        <v>-798.76</v>
      </c>
      <c r="D3871">
        <f>INDEX([4]Treasury!B:B,MATCH('Figure 3.F.1.Panel 2'!A3871,[4]Treasury!A:A,0))</f>
        <v>3.86</v>
      </c>
      <c r="E3871">
        <v>-16.429873744761899</v>
      </c>
    </row>
    <row r="3872" spans="1:5">
      <c r="A3872" s="7">
        <v>45112</v>
      </c>
      <c r="B3872">
        <f>INDEX('[4]Fed Funds rate'!B:B,MATCH('Figure 3.F.1.Panel 2'!A3872,'[4]Fed Funds rate'!A:A,0))</f>
        <v>5.08</v>
      </c>
      <c r="C3872">
        <v>-798.13</v>
      </c>
      <c r="D3872">
        <f>INDEX([4]Treasury!B:B,MATCH('Figure 3.F.1.Panel 2'!A3872,[4]Treasury!A:A,0))</f>
        <v>3.95</v>
      </c>
      <c r="E3872">
        <v>-16.526986865620501</v>
      </c>
    </row>
    <row r="3873" spans="1:5">
      <c r="A3873" s="7">
        <v>45113</v>
      </c>
      <c r="B3873">
        <f>INDEX('[4]Fed Funds rate'!B:B,MATCH('Figure 3.F.1.Panel 2'!A3873,'[4]Fed Funds rate'!A:A,0))</f>
        <v>5.08</v>
      </c>
      <c r="C3873">
        <v>-790.72</v>
      </c>
      <c r="D3873">
        <f>INDEX([4]Treasury!B:B,MATCH('Figure 3.F.1.Panel 2'!A3873,[4]Treasury!A:A,0))</f>
        <v>4.05</v>
      </c>
      <c r="E3873">
        <v>-17.4779534501175</v>
      </c>
    </row>
    <row r="3874" spans="1:5">
      <c r="A3874" s="7">
        <v>45114</v>
      </c>
      <c r="B3874">
        <f>INDEX('[4]Fed Funds rate'!B:B,MATCH('Figure 3.F.1.Panel 2'!A3874,'[4]Fed Funds rate'!A:A,0))</f>
        <v>5.08</v>
      </c>
      <c r="C3874">
        <v>-788.02</v>
      </c>
      <c r="D3874">
        <f>INDEX([4]Treasury!B:B,MATCH('Figure 3.F.1.Panel 2'!A3874,[4]Treasury!A:A,0))</f>
        <v>4.0599999999999996</v>
      </c>
      <c r="E3874">
        <v>-17.8382083964629</v>
      </c>
    </row>
    <row r="3875" spans="1:5">
      <c r="A3875" s="7">
        <v>45117</v>
      </c>
      <c r="B3875">
        <f>INDEX('[4]Fed Funds rate'!B:B,MATCH('Figure 3.F.1.Panel 2'!A3875,'[4]Fed Funds rate'!A:A,0))</f>
        <v>5.07</v>
      </c>
      <c r="C3875">
        <v>-788.78</v>
      </c>
      <c r="D3875">
        <f>INDEX([4]Treasury!B:B,MATCH('Figure 3.F.1.Panel 2'!A3875,[4]Treasury!A:A,0))</f>
        <v>4.01</v>
      </c>
      <c r="E3875">
        <v>-17.760020284051699</v>
      </c>
    </row>
    <row r="3876" spans="1:5">
      <c r="A3876" s="7">
        <v>45118</v>
      </c>
      <c r="B3876">
        <f>INDEX('[4]Fed Funds rate'!B:B,MATCH('Figure 3.F.1.Panel 2'!A3876,'[4]Fed Funds rate'!A:A,0))</f>
        <v>5.08</v>
      </c>
      <c r="C3876">
        <v>-792.89</v>
      </c>
      <c r="D3876">
        <f>INDEX([4]Treasury!B:B,MATCH('Figure 3.F.1.Panel 2'!A3876,[4]Treasury!A:A,0))</f>
        <v>3.99</v>
      </c>
      <c r="E3876">
        <v>-17.258524891670501</v>
      </c>
    </row>
    <row r="3877" spans="1:5">
      <c r="A3877" s="7">
        <v>45119</v>
      </c>
      <c r="B3877">
        <f>INDEX('[4]Fed Funds rate'!B:B,MATCH('Figure 3.F.1.Panel 2'!A3877,'[4]Fed Funds rate'!A:A,0))</f>
        <v>5.08</v>
      </c>
      <c r="C3877">
        <v>-799.01</v>
      </c>
      <c r="D3877">
        <f>INDEX([4]Treasury!B:B,MATCH('Figure 3.F.1.Panel 2'!A3877,[4]Treasury!A:A,0))</f>
        <v>3.86</v>
      </c>
      <c r="E3877">
        <v>-16.507838192139499</v>
      </c>
    </row>
    <row r="3878" spans="1:5">
      <c r="A3878" s="7">
        <v>45120</v>
      </c>
      <c r="B3878">
        <f>INDEX('[4]Fed Funds rate'!B:B,MATCH('Figure 3.F.1.Panel 2'!A3878,'[4]Fed Funds rate'!A:A,0))</f>
        <v>5.08</v>
      </c>
      <c r="C3878">
        <v>-805.21</v>
      </c>
      <c r="D3878">
        <f>INDEX([4]Treasury!B:B,MATCH('Figure 3.F.1.Panel 2'!A3878,[4]Treasury!A:A,0))</f>
        <v>3.76</v>
      </c>
      <c r="E3878">
        <v>-15.7530826085158</v>
      </c>
    </row>
    <row r="3879" spans="1:5">
      <c r="A3879" s="7">
        <v>45121</v>
      </c>
      <c r="B3879">
        <f>INDEX('[4]Fed Funds rate'!B:B,MATCH('Figure 3.F.1.Panel 2'!A3879,'[4]Fed Funds rate'!A:A,0))</f>
        <v>5.08</v>
      </c>
      <c r="C3879">
        <v>-805.79</v>
      </c>
      <c r="D3879">
        <f>INDEX([4]Treasury!B:B,MATCH('Figure 3.F.1.Panel 2'!A3879,[4]Treasury!A:A,0))</f>
        <v>3.83</v>
      </c>
      <c r="E3879">
        <v>-15.699287191781</v>
      </c>
    </row>
    <row r="3880" spans="1:5">
      <c r="A3880" s="7">
        <v>45124</v>
      </c>
      <c r="B3880">
        <f>INDEX('[4]Fed Funds rate'!B:B,MATCH('Figure 3.F.1.Panel 2'!A3880,'[4]Fed Funds rate'!A:A,0))</f>
        <v>5.08</v>
      </c>
      <c r="C3880">
        <v>-806.15</v>
      </c>
      <c r="D3880">
        <f>INDEX([4]Treasury!B:B,MATCH('Figure 3.F.1.Panel 2'!A3880,[4]Treasury!A:A,0))</f>
        <v>3.81</v>
      </c>
      <c r="E3880">
        <v>-15.6728300413886</v>
      </c>
    </row>
    <row r="3881" spans="1:5">
      <c r="A3881" s="7">
        <v>45125</v>
      </c>
      <c r="B3881">
        <f>INDEX('[4]Fed Funds rate'!B:B,MATCH('Figure 3.F.1.Panel 2'!A3881,'[4]Fed Funds rate'!A:A,0))</f>
        <v>5.08</v>
      </c>
      <c r="C3881">
        <v>-808.28</v>
      </c>
      <c r="D3881">
        <f>INDEX([4]Treasury!B:B,MATCH('Figure 3.F.1.Panel 2'!A3881,[4]Treasury!A:A,0))</f>
        <v>3.8</v>
      </c>
      <c r="E3881">
        <v>-15.4271691664384</v>
      </c>
    </row>
    <row r="3882" spans="1:5">
      <c r="A3882" s="7">
        <v>45126</v>
      </c>
      <c r="B3882">
        <f>INDEX('[4]Fed Funds rate'!B:B,MATCH('Figure 3.F.1.Panel 2'!A3882,'[4]Fed Funds rate'!A:A,0))</f>
        <v>5.08</v>
      </c>
      <c r="C3882">
        <v>-808.72</v>
      </c>
      <c r="D3882">
        <f>INDEX([4]Treasury!B:B,MATCH('Figure 3.F.1.Panel 2'!A3882,[4]Treasury!A:A,0))</f>
        <v>3.75</v>
      </c>
      <c r="E3882">
        <v>-15.390956868570999</v>
      </c>
    </row>
    <row r="3883" spans="1:5">
      <c r="A3883" s="7">
        <v>45127</v>
      </c>
      <c r="B3883">
        <f>INDEX('[4]Fed Funds rate'!B:B,MATCH('Figure 3.F.1.Panel 2'!A3883,'[4]Fed Funds rate'!A:A,0))</f>
        <v>5.08</v>
      </c>
      <c r="C3883">
        <v>-805.86</v>
      </c>
      <c r="D3883">
        <f>INDEX([4]Treasury!B:B,MATCH('Figure 3.F.1.Panel 2'!A3883,[4]Treasury!A:A,0))</f>
        <v>3.85</v>
      </c>
      <c r="E3883">
        <v>-15.7634383842706</v>
      </c>
    </row>
    <row r="3884" spans="1:5">
      <c r="A3884" s="7">
        <v>45128</v>
      </c>
      <c r="B3884">
        <f>INDEX('[4]Fed Funds rate'!B:B,MATCH('Figure 3.F.1.Panel 2'!A3884,'[4]Fed Funds rate'!A:A,0))</f>
        <v>5.08</v>
      </c>
      <c r="C3884">
        <v>-806.59</v>
      </c>
      <c r="D3884">
        <f>INDEX([4]Treasury!B:B,MATCH('Figure 3.F.1.Panel 2'!A3884,[4]Treasury!A:A,0))</f>
        <v>3.84</v>
      </c>
      <c r="E3884">
        <v>-15.6911023549386</v>
      </c>
    </row>
    <row r="3885" spans="1:5">
      <c r="A3885" s="7">
        <v>45131</v>
      </c>
      <c r="B3885">
        <f>INDEX('[4]Fed Funds rate'!B:B,MATCH('Figure 3.F.1.Panel 2'!A3885,'[4]Fed Funds rate'!A:A,0))</f>
        <v>5.08</v>
      </c>
      <c r="C3885">
        <v>-806.88</v>
      </c>
      <c r="D3885">
        <f>INDEX([4]Treasury!B:B,MATCH('Figure 3.F.1.Panel 2'!A3885,[4]Treasury!A:A,0))</f>
        <v>3.86</v>
      </c>
      <c r="E3885">
        <v>-15.6733643809395</v>
      </c>
    </row>
    <row r="3886" spans="1:5">
      <c r="A3886" s="7">
        <v>45132</v>
      </c>
      <c r="B3886">
        <f>INDEX('[4]Fed Funds rate'!B:B,MATCH('Figure 3.F.1.Panel 2'!A3886,'[4]Fed Funds rate'!A:A,0))</f>
        <v>5.08</v>
      </c>
      <c r="C3886">
        <v>-805.59</v>
      </c>
      <c r="D3886">
        <f>INDEX([4]Treasury!B:B,MATCH('Figure 3.F.1.Panel 2'!A3886,[4]Treasury!A:A,0))</f>
        <v>3.91</v>
      </c>
      <c r="E3886">
        <v>-15.851576760974</v>
      </c>
    </row>
    <row r="3887" spans="1:5">
      <c r="A3887" s="7">
        <v>45133</v>
      </c>
      <c r="B3887">
        <f>INDEX('[4]Fed Funds rate'!B:B,MATCH('Figure 3.F.1.Panel 2'!A3887,'[4]Fed Funds rate'!A:A,0))</f>
        <v>5.08</v>
      </c>
      <c r="C3887">
        <v>-806.74</v>
      </c>
      <c r="D3887">
        <f>INDEX([4]Treasury!B:B,MATCH('Figure 3.F.1.Panel 2'!A3887,[4]Treasury!A:A,0))</f>
        <v>3.86</v>
      </c>
      <c r="E3887">
        <v>-15.727135382698799</v>
      </c>
    </row>
    <row r="3888" spans="1:5">
      <c r="A3888" s="7">
        <v>45134</v>
      </c>
      <c r="B3888">
        <f>INDEX('[4]Fed Funds rate'!B:B,MATCH('Figure 3.F.1.Panel 2'!A3888,'[4]Fed Funds rate'!A:A,0))</f>
        <v>5.33</v>
      </c>
      <c r="C3888">
        <v>-806.99</v>
      </c>
      <c r="D3888">
        <f>INDEX([4]Treasury!B:B,MATCH('Figure 3.F.1.Panel 2'!A3888,[4]Treasury!A:A,0))</f>
        <v>4.01</v>
      </c>
      <c r="E3888">
        <v>-15.714360584011899</v>
      </c>
    </row>
    <row r="3889" spans="1:5">
      <c r="A3889" s="7">
        <v>45135</v>
      </c>
      <c r="B3889">
        <f>INDEX('[4]Fed Funds rate'!B:B,MATCH('Figure 3.F.1.Panel 2'!A3889,'[4]Fed Funds rate'!A:A,0))</f>
        <v>5.33</v>
      </c>
      <c r="C3889">
        <v>-808.32</v>
      </c>
      <c r="D3889">
        <f>INDEX([4]Treasury!B:B,MATCH('Figure 3.F.1.Panel 2'!A3889,[4]Treasury!A:A,0))</f>
        <v>3.96</v>
      </c>
      <c r="E3889">
        <v>-15.5678955682344</v>
      </c>
    </row>
    <row r="3890" spans="1:5">
      <c r="A3890" s="7">
        <v>45138</v>
      </c>
      <c r="B3890">
        <f>INDEX('[4]Fed Funds rate'!B:B,MATCH('Figure 3.F.1.Panel 2'!A3890,'[4]Fed Funds rate'!A:A,0))</f>
        <v>5.33</v>
      </c>
      <c r="C3890">
        <v>-810.38</v>
      </c>
      <c r="D3890">
        <f>INDEX([4]Treasury!B:B,MATCH('Figure 3.F.1.Panel 2'!A3890,[4]Treasury!A:A,0))</f>
        <v>3.97</v>
      </c>
      <c r="E3890">
        <v>-15.331579464646699</v>
      </c>
    </row>
    <row r="3891" spans="1:5">
      <c r="A3891" s="7">
        <v>45139</v>
      </c>
      <c r="B3891">
        <f>INDEX('[4]Fed Funds rate'!B:B,MATCH('Figure 3.F.1.Panel 2'!A3891,'[4]Fed Funds rate'!A:A,0))</f>
        <v>5.33</v>
      </c>
      <c r="C3891">
        <v>-805.99</v>
      </c>
      <c r="D3891">
        <f>INDEX([4]Treasury!B:B,MATCH('Figure 3.F.1.Panel 2'!A3891,[4]Treasury!A:A,0))</f>
        <v>4.05</v>
      </c>
      <c r="E3891">
        <v>-15.8929825083937</v>
      </c>
    </row>
    <row r="3892" spans="1:5">
      <c r="A3892" s="7">
        <v>45140</v>
      </c>
      <c r="B3892">
        <f>INDEX('[4]Fed Funds rate'!B:B,MATCH('Figure 3.F.1.Panel 2'!A3892,'[4]Fed Funds rate'!A:A,0))</f>
        <v>5.33</v>
      </c>
      <c r="C3892">
        <v>-800.95</v>
      </c>
      <c r="D3892">
        <f>INDEX([4]Treasury!B:B,MATCH('Figure 3.F.1.Panel 2'!A3892,[4]Treasury!A:A,0))</f>
        <v>4.08</v>
      </c>
      <c r="E3892">
        <v>-16.5384729639669</v>
      </c>
    </row>
    <row r="3893" spans="1:5">
      <c r="A3893" s="7">
        <v>45141</v>
      </c>
      <c r="B3893">
        <f>INDEX('[4]Fed Funds rate'!B:B,MATCH('Figure 3.F.1.Panel 2'!A3893,'[4]Fed Funds rate'!A:A,0))</f>
        <v>5.33</v>
      </c>
      <c r="C3893">
        <v>-796.25</v>
      </c>
      <c r="D3893">
        <f>INDEX([4]Treasury!B:B,MATCH('Figure 3.F.1.Panel 2'!A3893,[4]Treasury!A:A,0))</f>
        <v>4.2</v>
      </c>
      <c r="E3893">
        <v>-17.1452137886107</v>
      </c>
    </row>
    <row r="3894" spans="1:5">
      <c r="A3894" s="7">
        <v>45142</v>
      </c>
      <c r="B3894">
        <f>INDEX('[4]Fed Funds rate'!B:B,MATCH('Figure 3.F.1.Panel 2'!A3894,'[4]Fed Funds rate'!A:A,0))</f>
        <v>5.33</v>
      </c>
      <c r="C3894">
        <v>-800.25</v>
      </c>
      <c r="D3894">
        <f>INDEX([4]Treasury!B:B,MATCH('Figure 3.F.1.Panel 2'!A3894,[4]Treasury!A:A,0))</f>
        <v>4.05</v>
      </c>
      <c r="E3894">
        <v>-16.662325767416402</v>
      </c>
    </row>
    <row r="3895" spans="1:5">
      <c r="A3895" s="7">
        <v>45145</v>
      </c>
      <c r="B3895">
        <f>INDEX('[4]Fed Funds rate'!B:B,MATCH('Figure 3.F.1.Panel 2'!A3895,'[4]Fed Funds rate'!A:A,0))</f>
        <v>5.33</v>
      </c>
      <c r="C3895">
        <v>-799.82</v>
      </c>
      <c r="D3895">
        <f>INDEX([4]Treasury!B:B,MATCH('Figure 3.F.1.Panel 2'!A3895,[4]Treasury!A:A,0))</f>
        <v>4.09</v>
      </c>
      <c r="E3895">
        <v>-16.734282569296798</v>
      </c>
    </row>
    <row r="3896" spans="1:5">
      <c r="A3896" s="7">
        <v>45146</v>
      </c>
      <c r="B3896">
        <f>INDEX('[4]Fed Funds rate'!B:B,MATCH('Figure 3.F.1.Panel 2'!A3896,'[4]Fed Funds rate'!A:A,0))</f>
        <v>5.33</v>
      </c>
      <c r="C3896">
        <v>-802.29</v>
      </c>
      <c r="D3896">
        <f>INDEX([4]Treasury!B:B,MATCH('Figure 3.F.1.Panel 2'!A3896,[4]Treasury!A:A,0))</f>
        <v>4.0199999999999996</v>
      </c>
      <c r="E3896">
        <v>-16.444148081991099</v>
      </c>
    </row>
    <row r="3897" spans="1:5">
      <c r="A3897" s="7">
        <v>45147</v>
      </c>
      <c r="B3897">
        <f>INDEX('[4]Fed Funds rate'!B:B,MATCH('Figure 3.F.1.Panel 2'!A3897,'[4]Fed Funds rate'!A:A,0))</f>
        <v>5.33</v>
      </c>
      <c r="C3897">
        <v>-803.26</v>
      </c>
      <c r="D3897">
        <f>INDEX([4]Treasury!B:B,MATCH('Figure 3.F.1.Panel 2'!A3897,[4]Treasury!A:A,0))</f>
        <v>4</v>
      </c>
      <c r="E3897">
        <v>-16.341526305905401</v>
      </c>
    </row>
    <row r="3898" spans="1:5">
      <c r="A3898" s="7">
        <v>45148</v>
      </c>
      <c r="B3898">
        <f>INDEX('[4]Fed Funds rate'!B:B,MATCH('Figure 3.F.1.Panel 2'!A3898,'[4]Fed Funds rate'!A:A,0))</f>
        <v>5.33</v>
      </c>
      <c r="C3898">
        <v>-803.56</v>
      </c>
      <c r="D3898">
        <f>INDEX([4]Treasury!B:B,MATCH('Figure 3.F.1.Panel 2'!A3898,[4]Treasury!A:A,0))</f>
        <v>4.09</v>
      </c>
      <c r="E3898">
        <v>-16.3223945549348</v>
      </c>
    </row>
    <row r="3899" spans="1:5">
      <c r="A3899" s="7">
        <v>45149</v>
      </c>
      <c r="B3899">
        <f>INDEX('[4]Fed Funds rate'!B:B,MATCH('Figure 3.F.1.Panel 2'!A3899,'[4]Fed Funds rate'!A:A,0))</f>
        <v>5.33</v>
      </c>
      <c r="C3899">
        <v>-801.44</v>
      </c>
      <c r="D3899">
        <f>INDEX([4]Treasury!B:B,MATCH('Figure 3.F.1.Panel 2'!A3899,[4]Treasury!A:A,0))</f>
        <v>4.16</v>
      </c>
      <c r="E3899">
        <v>-16.6047782254089</v>
      </c>
    </row>
    <row r="3900" spans="1:5">
      <c r="A3900" s="7">
        <v>45152</v>
      </c>
      <c r="B3900">
        <f>INDEX('[4]Fed Funds rate'!B:B,MATCH('Figure 3.F.1.Panel 2'!A3900,'[4]Fed Funds rate'!A:A,0))</f>
        <v>5.33</v>
      </c>
      <c r="C3900">
        <v>-796.87</v>
      </c>
      <c r="D3900">
        <f>INDEX([4]Treasury!B:B,MATCH('Figure 3.F.1.Panel 2'!A3900,[4]Treasury!A:A,0))</f>
        <v>4.1900000000000004</v>
      </c>
      <c r="E3900">
        <v>-17.1948428447146</v>
      </c>
    </row>
    <row r="3901" spans="1:5">
      <c r="A3901" s="7">
        <v>45153</v>
      </c>
      <c r="B3901">
        <f>INDEX('[4]Fed Funds rate'!B:B,MATCH('Figure 3.F.1.Panel 2'!A3901,'[4]Fed Funds rate'!A:A,0))</f>
        <v>5.33</v>
      </c>
      <c r="C3901">
        <v>-791.3</v>
      </c>
      <c r="D3901">
        <f>INDEX([4]Treasury!B:B,MATCH('Figure 3.F.1.Panel 2'!A3901,[4]Treasury!A:A,0))</f>
        <v>4.21</v>
      </c>
      <c r="E3901">
        <v>-17.9144909833702</v>
      </c>
    </row>
    <row r="3902" spans="1:5">
      <c r="A3902" s="7">
        <v>45154</v>
      </c>
      <c r="B3902">
        <f>INDEX('[4]Fed Funds rate'!B:B,MATCH('Figure 3.F.1.Panel 2'!A3902,'[4]Fed Funds rate'!A:A,0))</f>
        <v>5.33</v>
      </c>
      <c r="C3902">
        <v>-789.91</v>
      </c>
      <c r="D3902">
        <f>INDEX([4]Treasury!B:B,MATCH('Figure 3.F.1.Panel 2'!A3902,[4]Treasury!A:A,0))</f>
        <v>4.28</v>
      </c>
      <c r="E3902">
        <v>-18.108514749838701</v>
      </c>
    </row>
    <row r="3903" spans="1:5">
      <c r="A3903" s="7">
        <v>45155</v>
      </c>
      <c r="B3903">
        <f>INDEX('[4]Fed Funds rate'!B:B,MATCH('Figure 3.F.1.Panel 2'!A3903,'[4]Fed Funds rate'!A:A,0))</f>
        <v>5.33</v>
      </c>
      <c r="C3903">
        <v>-787.1</v>
      </c>
      <c r="D3903">
        <f>INDEX([4]Treasury!B:B,MATCH('Figure 3.F.1.Panel 2'!A3903,[4]Treasury!A:A,0))</f>
        <v>4.3</v>
      </c>
      <c r="E3903">
        <v>-18.483094702881601</v>
      </c>
    </row>
    <row r="3904" spans="1:5">
      <c r="A3904" s="7">
        <v>45156</v>
      </c>
      <c r="B3904">
        <f>INDEX('[4]Fed Funds rate'!B:B,MATCH('Figure 3.F.1.Panel 2'!A3904,'[4]Fed Funds rate'!A:A,0))</f>
        <v>5.33</v>
      </c>
      <c r="C3904">
        <v>-787.14</v>
      </c>
      <c r="D3904">
        <f>INDEX([4]Treasury!B:B,MATCH('Figure 3.F.1.Panel 2'!A3904,[4]Treasury!A:A,0))</f>
        <v>4.26</v>
      </c>
      <c r="E3904">
        <v>-18.496221840492101</v>
      </c>
    </row>
    <row r="3905" spans="1:5">
      <c r="A3905" s="7">
        <v>45159</v>
      </c>
      <c r="B3905">
        <f>INDEX('[4]Fed Funds rate'!B:B,MATCH('Figure 3.F.1.Panel 2'!A3905,'[4]Fed Funds rate'!A:A,0))</f>
        <v>5.33</v>
      </c>
      <c r="C3905">
        <v>-783.56</v>
      </c>
      <c r="D3905">
        <f>INDEX([4]Treasury!B:B,MATCH('Figure 3.F.1.Panel 2'!A3905,[4]Treasury!A:A,0))</f>
        <v>4.34</v>
      </c>
      <c r="E3905">
        <v>-18.970279275219902</v>
      </c>
    </row>
    <row r="3906" spans="1:5">
      <c r="A3906" s="7">
        <v>45160</v>
      </c>
      <c r="B3906">
        <f>INDEX('[4]Fed Funds rate'!B:B,MATCH('Figure 3.F.1.Panel 2'!A3906,'[4]Fed Funds rate'!A:A,0))</f>
        <v>5.33</v>
      </c>
      <c r="C3906">
        <v>-785.25</v>
      </c>
      <c r="D3906">
        <f>INDEX([4]Treasury!B:B,MATCH('Figure 3.F.1.Panel 2'!A3906,[4]Treasury!A:A,0))</f>
        <v>4.34</v>
      </c>
      <c r="E3906">
        <v>-18.773038178523901</v>
      </c>
    </row>
    <row r="3907" spans="1:5">
      <c r="A3907" s="7">
        <v>45161</v>
      </c>
      <c r="B3907">
        <f>INDEX('[4]Fed Funds rate'!B:B,MATCH('Figure 3.F.1.Panel 2'!A3907,'[4]Fed Funds rate'!A:A,0))</f>
        <v>5.33</v>
      </c>
      <c r="C3907">
        <v>-791.33</v>
      </c>
      <c r="D3907">
        <f>INDEX([4]Treasury!B:B,MATCH('Figure 3.F.1.Panel 2'!A3907,[4]Treasury!A:A,0))</f>
        <v>4.1900000000000004</v>
      </c>
      <c r="E3907">
        <v>-18.019953494529801</v>
      </c>
    </row>
    <row r="3908" spans="1:5">
      <c r="A3908" s="7">
        <v>45162</v>
      </c>
      <c r="B3908">
        <f>INDEX('[4]Fed Funds rate'!B:B,MATCH('Figure 3.F.1.Panel 2'!A3908,'[4]Fed Funds rate'!A:A,0))</f>
        <v>5.33</v>
      </c>
      <c r="C3908">
        <v>-793.32</v>
      </c>
      <c r="D3908">
        <f>INDEX([4]Treasury!B:B,MATCH('Figure 3.F.1.Panel 2'!A3908,[4]Treasury!A:A,0))</f>
        <v>4.2300000000000004</v>
      </c>
      <c r="E3908">
        <v>-17.7870026738264</v>
      </c>
    </row>
    <row r="3909" spans="1:5">
      <c r="A3909" s="7">
        <v>45163</v>
      </c>
      <c r="B3909">
        <f>INDEX('[4]Fed Funds rate'!B:B,MATCH('Figure 3.F.1.Panel 2'!A3909,'[4]Fed Funds rate'!A:A,0))</f>
        <v>5.33</v>
      </c>
      <c r="C3909">
        <v>-792.31</v>
      </c>
      <c r="D3909">
        <f>INDEX([4]Treasury!B:B,MATCH('Figure 3.F.1.Panel 2'!A3909,[4]Treasury!A:A,0))</f>
        <v>4.25</v>
      </c>
      <c r="E3909">
        <v>-17.932605703417899</v>
      </c>
    </row>
    <row r="3910" spans="1:5">
      <c r="A3910" s="7">
        <v>45166</v>
      </c>
      <c r="B3910">
        <f>INDEX('[4]Fed Funds rate'!B:B,MATCH('Figure 3.F.1.Panel 2'!A3910,'[4]Fed Funds rate'!A:A,0))</f>
        <v>5.33</v>
      </c>
      <c r="C3910">
        <v>-792.96</v>
      </c>
      <c r="D3910">
        <f>INDEX([4]Treasury!B:B,MATCH('Figure 3.F.1.Panel 2'!A3910,[4]Treasury!A:A,0))</f>
        <v>4.2</v>
      </c>
      <c r="E3910">
        <v>-17.8688095746773</v>
      </c>
    </row>
    <row r="3911" spans="1:5">
      <c r="A3911" s="7">
        <v>45167</v>
      </c>
      <c r="B3911">
        <f>INDEX('[4]Fed Funds rate'!B:B,MATCH('Figure 3.F.1.Panel 2'!A3911,'[4]Fed Funds rate'!A:A,0))</f>
        <v>5.33</v>
      </c>
      <c r="C3911">
        <v>-797.06</v>
      </c>
      <c r="D3911">
        <f>INDEX([4]Treasury!B:B,MATCH('Figure 3.F.1.Panel 2'!A3911,[4]Treasury!A:A,0))</f>
        <v>4.12</v>
      </c>
      <c r="E3911">
        <v>-17.371300462873698</v>
      </c>
    </row>
    <row r="3912" spans="1:5">
      <c r="A3912" s="7">
        <v>45168</v>
      </c>
      <c r="B3912">
        <f>INDEX('[4]Fed Funds rate'!B:B,MATCH('Figure 3.F.1.Panel 2'!A3912,'[4]Fed Funds rate'!A:A,0))</f>
        <v>5.33</v>
      </c>
      <c r="C3912">
        <v>-798.83</v>
      </c>
      <c r="D3912">
        <f>INDEX([4]Treasury!B:B,MATCH('Figure 3.F.1.Panel 2'!A3912,[4]Treasury!A:A,0))</f>
        <v>4.12</v>
      </c>
      <c r="E3912">
        <v>-17.167689367841099</v>
      </c>
    </row>
    <row r="3913" spans="1:5">
      <c r="A3913" s="7">
        <v>45169</v>
      </c>
      <c r="B3913">
        <f>INDEX('[4]Fed Funds rate'!B:B,MATCH('Figure 3.F.1.Panel 2'!A3913,'[4]Fed Funds rate'!A:A,0))</f>
        <v>5.33</v>
      </c>
      <c r="C3913">
        <v>-799.07</v>
      </c>
      <c r="D3913">
        <f>INDEX([4]Treasury!B:B,MATCH('Figure 3.F.1.Panel 2'!A3913,[4]Treasury!A:A,0))</f>
        <v>4.09</v>
      </c>
      <c r="E3913">
        <v>-17.155858717498699</v>
      </c>
    </row>
    <row r="3914" spans="1:5">
      <c r="A3914" s="7">
        <v>45170</v>
      </c>
      <c r="B3914">
        <f>INDEX('[4]Fed Funds rate'!B:B,MATCH('Figure 3.F.1.Panel 2'!A3914,'[4]Fed Funds rate'!A:A,0))</f>
        <v>5.33</v>
      </c>
      <c r="C3914">
        <v>-797.65</v>
      </c>
      <c r="D3914">
        <f>INDEX([4]Treasury!B:B,MATCH('Figure 3.F.1.Panel 2'!A3914,[4]Treasury!A:A,0))</f>
        <v>4.18</v>
      </c>
      <c r="E3914">
        <v>-17.351932144817798</v>
      </c>
    </row>
    <row r="3915" spans="1:5">
      <c r="A3915" s="7">
        <v>45174</v>
      </c>
      <c r="B3915">
        <f>INDEX('[4]Fed Funds rate'!B:B,MATCH('Figure 3.F.1.Panel 2'!A3915,'[4]Fed Funds rate'!A:A,0))</f>
        <v>5.33</v>
      </c>
      <c r="C3915">
        <v>-793.78</v>
      </c>
      <c r="D3915">
        <f>INDEX([4]Treasury!B:B,MATCH('Figure 3.F.1.Panel 2'!A3915,[4]Treasury!A:A,0))</f>
        <v>4.2699999999999996</v>
      </c>
      <c r="E3915">
        <v>-17.8564968821855</v>
      </c>
    </row>
    <row r="3916" spans="1:5">
      <c r="A3916" s="7">
        <v>45175</v>
      </c>
      <c r="B3916">
        <f>INDEX('[4]Fed Funds rate'!B:B,MATCH('Figure 3.F.1.Panel 2'!A3916,'[4]Fed Funds rate'!A:A,0))</f>
        <v>5.33</v>
      </c>
      <c r="C3916">
        <v>-790.69</v>
      </c>
      <c r="D3916">
        <f>INDEX([4]Treasury!B:B,MATCH('Figure 3.F.1.Panel 2'!A3916,[4]Treasury!A:A,0))</f>
        <v>4.3</v>
      </c>
      <c r="E3916">
        <v>-18.264741882738399</v>
      </c>
    </row>
    <row r="3917" spans="1:5">
      <c r="A3917" s="7">
        <v>45176</v>
      </c>
      <c r="B3917">
        <f>INDEX('[4]Fed Funds rate'!B:B,MATCH('Figure 3.F.1.Panel 2'!A3917,'[4]Fed Funds rate'!A:A,0))</f>
        <v>5.33</v>
      </c>
      <c r="C3917">
        <v>-791.75</v>
      </c>
      <c r="D3917">
        <f>INDEX([4]Treasury!B:B,MATCH('Figure 3.F.1.Panel 2'!A3917,[4]Treasury!A:A,0))</f>
        <v>4.2699999999999996</v>
      </c>
      <c r="E3917">
        <v>-18.148980241623502</v>
      </c>
    </row>
    <row r="3918" spans="1:5">
      <c r="A3918" s="7">
        <v>45177</v>
      </c>
      <c r="B3918">
        <f>INDEX('[4]Fed Funds rate'!B:B,MATCH('Figure 3.F.1.Panel 2'!A3918,'[4]Fed Funds rate'!A:A,0))</f>
        <v>5.33</v>
      </c>
      <c r="C3918">
        <v>-793.91</v>
      </c>
      <c r="D3918">
        <f>INDEX([4]Treasury!B:B,MATCH('Figure 3.F.1.Panel 2'!A3918,[4]Treasury!A:A,0))</f>
        <v>4.26</v>
      </c>
      <c r="E3918">
        <v>-17.894746999266001</v>
      </c>
    </row>
    <row r="3919" spans="1:5">
      <c r="A3919" s="7">
        <v>45180</v>
      </c>
      <c r="B3919">
        <f>INDEX('[4]Fed Funds rate'!B:B,MATCH('Figure 3.F.1.Panel 2'!A3919,'[4]Fed Funds rate'!A:A,0))</f>
        <v>5.33</v>
      </c>
      <c r="C3919">
        <v>-792.44</v>
      </c>
      <c r="D3919">
        <f>INDEX([4]Treasury!B:B,MATCH('Figure 3.F.1.Panel 2'!A3919,[4]Treasury!A:A,0))</f>
        <v>4.29</v>
      </c>
      <c r="E3919">
        <v>-18.098286826145898</v>
      </c>
    </row>
    <row r="3920" spans="1:5">
      <c r="A3920" s="7">
        <v>45181</v>
      </c>
      <c r="B3920">
        <f>INDEX('[4]Fed Funds rate'!B:B,MATCH('Figure 3.F.1.Panel 2'!A3920,'[4]Fed Funds rate'!A:A,0))</f>
        <v>5.33</v>
      </c>
      <c r="C3920">
        <v>-791.89</v>
      </c>
      <c r="D3920">
        <f>INDEX([4]Treasury!B:B,MATCH('Figure 3.F.1.Panel 2'!A3920,[4]Treasury!A:A,0))</f>
        <v>4.2699999999999996</v>
      </c>
      <c r="E3920">
        <v>-18.185925459257302</v>
      </c>
    </row>
    <row r="3921" spans="1:5">
      <c r="A3921" s="7">
        <v>45182</v>
      </c>
      <c r="B3921">
        <f>INDEX('[4]Fed Funds rate'!B:B,MATCH('Figure 3.F.1.Panel 2'!A3921,'[4]Fed Funds rate'!A:A,0))</f>
        <v>5.33</v>
      </c>
      <c r="C3921">
        <v>-792.37</v>
      </c>
      <c r="D3921">
        <f>INDEX([4]Treasury!B:B,MATCH('Figure 3.F.1.Panel 2'!A3921,[4]Treasury!A:A,0))</f>
        <v>4.25</v>
      </c>
      <c r="E3921">
        <v>-18.1435379764205</v>
      </c>
    </row>
    <row r="3922" spans="1:5">
      <c r="A3922" s="7">
        <v>45183</v>
      </c>
      <c r="B3922">
        <f>INDEX('[4]Fed Funds rate'!B:B,MATCH('Figure 3.F.1.Panel 2'!A3922,'[4]Fed Funds rate'!A:A,0))</f>
        <v>5.33</v>
      </c>
      <c r="C3922">
        <v>-793.81</v>
      </c>
      <c r="D3922">
        <f>INDEX([4]Treasury!B:B,MATCH('Figure 3.F.1.Panel 2'!A3922,[4]Treasury!A:A,0))</f>
        <v>4.29</v>
      </c>
      <c r="E3922">
        <v>-17.9801782467182</v>
      </c>
    </row>
    <row r="3923" spans="1:5">
      <c r="A3923" s="7">
        <v>45184</v>
      </c>
      <c r="B3923">
        <f>INDEX('[4]Fed Funds rate'!B:B,MATCH('Figure 3.F.1.Panel 2'!A3923,'[4]Fed Funds rate'!A:A,0))</f>
        <v>5.33</v>
      </c>
      <c r="C3923">
        <v>-792.58</v>
      </c>
      <c r="D3923">
        <f>INDEX([4]Treasury!B:B,MATCH('Figure 3.F.1.Panel 2'!A3923,[4]Treasury!A:A,0))</f>
        <v>4.33</v>
      </c>
      <c r="E3923">
        <v>-18.1534559335431</v>
      </c>
    </row>
    <row r="3924" spans="1:5">
      <c r="A3924" s="7">
        <v>45187</v>
      </c>
      <c r="B3924">
        <f>INDEX('[4]Fed Funds rate'!B:B,MATCH('Figure 3.F.1.Panel 2'!A3924,'[4]Fed Funds rate'!A:A,0))</f>
        <v>5.33</v>
      </c>
      <c r="C3924">
        <v>-791.21</v>
      </c>
      <c r="D3924">
        <f>INDEX([4]Treasury!B:B,MATCH('Figure 3.F.1.Panel 2'!A3924,[4]Treasury!A:A,0))</f>
        <v>4.32</v>
      </c>
      <c r="E3924">
        <v>-18.3446672936964</v>
      </c>
    </row>
    <row r="3925" spans="1:5">
      <c r="A3925" s="7">
        <v>45188</v>
      </c>
      <c r="B3925">
        <f>INDEX('[4]Fed Funds rate'!B:B,MATCH('Figure 3.F.1.Panel 2'!A3925,'[4]Fed Funds rate'!A:A,0))</f>
        <v>5.33</v>
      </c>
      <c r="C3925">
        <v>-790.87</v>
      </c>
      <c r="D3925">
        <f>INDEX([4]Treasury!B:B,MATCH('Figure 3.F.1.Panel 2'!A3925,[4]Treasury!A:A,0))</f>
        <v>4.37</v>
      </c>
      <c r="E3925">
        <v>-18.405857252668699</v>
      </c>
    </row>
    <row r="3926" spans="1:5">
      <c r="A3926" s="7">
        <v>45189</v>
      </c>
      <c r="B3926">
        <f>INDEX('[4]Fed Funds rate'!B:B,MATCH('Figure 3.F.1.Panel 2'!A3926,'[4]Fed Funds rate'!A:A,0))</f>
        <v>5.33</v>
      </c>
      <c r="C3926">
        <v>-791.97</v>
      </c>
      <c r="D3926">
        <f>INDEX([4]Treasury!B:B,MATCH('Figure 3.F.1.Panel 2'!A3926,[4]Treasury!A:A,0))</f>
        <v>4.3499999999999996</v>
      </c>
      <c r="E3926">
        <v>-18.285075105903701</v>
      </c>
    </row>
    <row r="3927" spans="1:5">
      <c r="A3927" s="7">
        <v>45190</v>
      </c>
      <c r="B3927">
        <f>INDEX('[4]Fed Funds rate'!B:B,MATCH('Figure 3.F.1.Panel 2'!A3927,'[4]Fed Funds rate'!A:A,0))</f>
        <v>5.33</v>
      </c>
      <c r="C3927">
        <v>-785.66</v>
      </c>
      <c r="D3927">
        <f>INDEX([4]Treasury!B:B,MATCH('Figure 3.F.1.Panel 2'!A3927,[4]Treasury!A:A,0))</f>
        <v>4.49</v>
      </c>
      <c r="E3927">
        <v>-19.1032219845677</v>
      </c>
    </row>
    <row r="3928" spans="1:5">
      <c r="A3928" s="7">
        <v>45191</v>
      </c>
      <c r="B3928">
        <f>INDEX('[4]Fed Funds rate'!B:B,MATCH('Figure 3.F.1.Panel 2'!A3928,'[4]Fed Funds rate'!A:A,0))</f>
        <v>5.33</v>
      </c>
      <c r="C3928">
        <v>-785.88</v>
      </c>
      <c r="D3928">
        <f>INDEX([4]Treasury!B:B,MATCH('Figure 3.F.1.Panel 2'!A3928,[4]Treasury!A:A,0))</f>
        <v>4.4400000000000004</v>
      </c>
      <c r="E3928">
        <v>-19.093432488658198</v>
      </c>
    </row>
    <row r="3929" spans="1:5">
      <c r="A3929" s="7">
        <v>45194</v>
      </c>
      <c r="B3929">
        <f>INDEX('[4]Fed Funds rate'!B:B,MATCH('Figure 3.F.1.Panel 2'!A3929,'[4]Fed Funds rate'!A:A,0))</f>
        <v>5.33</v>
      </c>
      <c r="C3929">
        <v>-782.63</v>
      </c>
      <c r="D3929">
        <f>INDEX([4]Treasury!B:B,MATCH('Figure 3.F.1.Panel 2'!A3929,[4]Treasury!A:A,0))</f>
        <v>4.55</v>
      </c>
      <c r="E3929">
        <v>-19.526047613810601</v>
      </c>
    </row>
    <row r="3930" spans="1:5">
      <c r="A3930" s="7">
        <v>45195</v>
      </c>
      <c r="B3930">
        <f>INDEX('[4]Fed Funds rate'!B:B,MATCH('Figure 3.F.1.Panel 2'!A3930,'[4]Fed Funds rate'!A:A,0))</f>
        <v>5.33</v>
      </c>
      <c r="C3930">
        <v>-780.28</v>
      </c>
      <c r="D3930">
        <f>INDEX([4]Treasury!B:B,MATCH('Figure 3.F.1.Panel 2'!A3930,[4]Treasury!A:A,0))</f>
        <v>4.5599999999999996</v>
      </c>
      <c r="E3930">
        <v>-19.844977419346801</v>
      </c>
    </row>
    <row r="3931" spans="1:5">
      <c r="A3931" s="7">
        <v>45196</v>
      </c>
      <c r="B3931">
        <f>INDEX('[4]Fed Funds rate'!B:B,MATCH('Figure 3.F.1.Panel 2'!A3931,'[4]Fed Funds rate'!A:A,0))</f>
        <v>5.33</v>
      </c>
      <c r="C3931">
        <v>-778.19</v>
      </c>
      <c r="D3931">
        <f>INDEX([4]Treasury!B:B,MATCH('Figure 3.F.1.Panel 2'!A3931,[4]Treasury!A:A,0))</f>
        <v>4.6100000000000003</v>
      </c>
      <c r="E3931">
        <v>-20.131397824940102</v>
      </c>
    </row>
    <row r="3932" spans="1:5">
      <c r="A3932" s="7">
        <v>45197</v>
      </c>
      <c r="B3932">
        <f>INDEX('[4]Fed Funds rate'!B:B,MATCH('Figure 3.F.1.Panel 2'!A3932,'[4]Fed Funds rate'!A:A,0))</f>
        <v>5.33</v>
      </c>
      <c r="C3932">
        <v>-773.86</v>
      </c>
      <c r="D3932">
        <f>INDEX([4]Treasury!B:B,MATCH('Figure 3.F.1.Panel 2'!A3932,[4]Treasury!A:A,0))</f>
        <v>4.59</v>
      </c>
      <c r="E3932">
        <v>-20.7075794454788</v>
      </c>
    </row>
    <row r="3933" spans="1:5">
      <c r="A3933" s="7">
        <v>45198</v>
      </c>
      <c r="B3933">
        <f>INDEX('[4]Fed Funds rate'!B:B,MATCH('Figure 3.F.1.Panel 2'!A3933,'[4]Fed Funds rate'!A:A,0))</f>
        <v>5.33</v>
      </c>
      <c r="C3933">
        <v>-776.61</v>
      </c>
      <c r="D3933">
        <f>INDEX([4]Treasury!B:B,MATCH('Figure 3.F.1.Panel 2'!A3933,[4]Treasury!A:A,0))</f>
        <v>4.59</v>
      </c>
      <c r="E3933">
        <v>-20.371056370814099</v>
      </c>
    </row>
    <row r="3934" spans="1:5">
      <c r="A3934" s="7">
        <v>45201</v>
      </c>
      <c r="B3934">
        <f>INDEX('[4]Fed Funds rate'!B:B,MATCH('Figure 3.F.1.Panel 2'!A3934,'[4]Fed Funds rate'!A:A,0))</f>
        <v>5.33</v>
      </c>
      <c r="C3934">
        <v>-771.17</v>
      </c>
      <c r="D3934">
        <f>INDEX([4]Treasury!B:B,MATCH('Figure 3.F.1.Panel 2'!A3934,[4]Treasury!A:A,0))</f>
        <v>4.6900000000000004</v>
      </c>
      <c r="E3934">
        <v>-21.092209972801399</v>
      </c>
    </row>
    <row r="3935" spans="1:5">
      <c r="A3935" s="7">
        <v>45202</v>
      </c>
      <c r="B3935">
        <f>INDEX('[4]Fed Funds rate'!B:B,MATCH('Figure 3.F.1.Panel 2'!A3935,'[4]Fed Funds rate'!A:A,0))</f>
        <v>5.33</v>
      </c>
      <c r="C3935">
        <v>-764.06</v>
      </c>
      <c r="D3935">
        <f>INDEX([4]Treasury!B:B,MATCH('Figure 3.F.1.Panel 2'!A3935,[4]Treasury!A:A,0))</f>
        <v>4.8099999999999996</v>
      </c>
      <c r="E3935">
        <v>-22.0366705883254</v>
      </c>
    </row>
    <row r="3936" spans="1:5">
      <c r="A3936" s="7">
        <v>45203</v>
      </c>
      <c r="B3936">
        <f>INDEX('[4]Fed Funds rate'!B:B,MATCH('Figure 3.F.1.Panel 2'!A3936,'[4]Fed Funds rate'!A:A,0))</f>
        <v>5.33</v>
      </c>
      <c r="C3936">
        <v>-762.52</v>
      </c>
      <c r="D3936">
        <f>INDEX([4]Treasury!B:B,MATCH('Figure 3.F.1.Panel 2'!A3936,[4]Treasury!A:A,0))</f>
        <v>4.7300000000000004</v>
      </c>
      <c r="E3936">
        <v>-22.2566372355056</v>
      </c>
    </row>
    <row r="3937" spans="1:5">
      <c r="A3937" s="7">
        <v>45204</v>
      </c>
      <c r="B3937">
        <f>INDEX('[4]Fed Funds rate'!B:B,MATCH('Figure 3.F.1.Panel 2'!A3937,'[4]Fed Funds rate'!A:A,0))</f>
        <v>5.33</v>
      </c>
      <c r="C3937">
        <v>-763.39</v>
      </c>
      <c r="D3937">
        <f>INDEX([4]Treasury!B:B,MATCH('Figure 3.F.1.Panel 2'!A3937,[4]Treasury!A:A,0))</f>
        <v>4.72</v>
      </c>
      <c r="E3937">
        <v>-22.1608152931808</v>
      </c>
    </row>
    <row r="3938" spans="1:5">
      <c r="A3938" s="7">
        <v>45205</v>
      </c>
      <c r="B3938">
        <f>INDEX('[4]Fed Funds rate'!B:B,MATCH('Figure 3.F.1.Panel 2'!A3938,'[4]Fed Funds rate'!A:A,0))</f>
        <v>5.33</v>
      </c>
      <c r="C3938">
        <v>-761.03</v>
      </c>
      <c r="D3938">
        <f>INDEX([4]Treasury!B:B,MATCH('Figure 3.F.1.Panel 2'!A3938,[4]Treasury!A:A,0))</f>
        <v>4.78</v>
      </c>
      <c r="E3938">
        <v>-22.488649869236902</v>
      </c>
    </row>
    <row r="3939" spans="1:5">
      <c r="A3939" s="7">
        <v>45209</v>
      </c>
      <c r="B3939">
        <f>INDEX('[4]Fed Funds rate'!B:B,MATCH('Figure 3.F.1.Panel 2'!A3939,'[4]Fed Funds rate'!A:A,0))</f>
        <v>5.33</v>
      </c>
      <c r="C3939">
        <v>-767.71</v>
      </c>
      <c r="D3939">
        <f>INDEX([4]Treasury!B:B,MATCH('Figure 3.F.1.Panel 2'!A3939,[4]Treasury!A:A,0))</f>
        <v>4.66</v>
      </c>
      <c r="E3939">
        <v>-21.632930350989898</v>
      </c>
    </row>
    <row r="3940" spans="1:5">
      <c r="A3940" s="7">
        <v>45210</v>
      </c>
      <c r="B3940">
        <f>INDEX('[4]Fed Funds rate'!B:B,MATCH('Figure 3.F.1.Panel 2'!A3940,'[4]Fed Funds rate'!A:A,0))</f>
        <v>5.33</v>
      </c>
      <c r="C3940">
        <v>-772.22</v>
      </c>
      <c r="D3940">
        <f>INDEX([4]Treasury!B:B,MATCH('Figure 3.F.1.Panel 2'!A3940,[4]Treasury!A:A,0))</f>
        <v>4.58</v>
      </c>
      <c r="E3940">
        <v>-21.0653961115889</v>
      </c>
    </row>
    <row r="3941" spans="1:5">
      <c r="A3941" s="7">
        <v>45211</v>
      </c>
      <c r="B3941">
        <f>INDEX('[4]Fed Funds rate'!B:B,MATCH('Figure 3.F.1.Panel 2'!A3941,'[4]Fed Funds rate'!A:A,0))</f>
        <v>5.33</v>
      </c>
      <c r="C3941">
        <v>-769.09</v>
      </c>
      <c r="D3941">
        <f>INDEX([4]Treasury!B:B,MATCH('Figure 3.F.1.Panel 2'!A3941,[4]Treasury!A:A,0))</f>
        <v>4.7</v>
      </c>
      <c r="E3941">
        <v>-21.4897530192241</v>
      </c>
    </row>
    <row r="3942" spans="1:5">
      <c r="A3942" s="7">
        <v>45212</v>
      </c>
      <c r="B3942">
        <f>INDEX('[4]Fed Funds rate'!B:B,MATCH('Figure 3.F.1.Panel 2'!A3942,'[4]Fed Funds rate'!A:A,0))</f>
        <v>5.33</v>
      </c>
      <c r="C3942">
        <v>-769.25</v>
      </c>
      <c r="D3942">
        <f>INDEX([4]Treasury!B:B,MATCH('Figure 3.F.1.Panel 2'!A3942,[4]Treasury!A:A,0))</f>
        <v>4.63</v>
      </c>
      <c r="E3942">
        <v>-21.487159695161999</v>
      </c>
    </row>
    <row r="3943" spans="1:5">
      <c r="A3943" s="7">
        <v>45215</v>
      </c>
      <c r="B3943">
        <f>INDEX('[4]Fed Funds rate'!B:B,MATCH('Figure 3.F.1.Panel 2'!A3943,'[4]Fed Funds rate'!A:A,0))</f>
        <v>5.33</v>
      </c>
      <c r="C3943">
        <v>-767.24</v>
      </c>
      <c r="D3943">
        <f>INDEX([4]Treasury!B:B,MATCH('Figure 3.F.1.Panel 2'!A3943,[4]Treasury!A:A,0))</f>
        <v>4.71</v>
      </c>
      <c r="E3943">
        <v>-21.767003436511398</v>
      </c>
    </row>
    <row r="3944" spans="1:5">
      <c r="A3944" s="7">
        <v>45216</v>
      </c>
      <c r="B3944">
        <f>INDEX('[4]Fed Funds rate'!B:B,MATCH('Figure 3.F.1.Panel 2'!A3944,'[4]Fed Funds rate'!A:A,0))</f>
        <v>5.33</v>
      </c>
      <c r="C3944">
        <v>-764.08</v>
      </c>
      <c r="D3944">
        <f>INDEX([4]Treasury!B:B,MATCH('Figure 3.F.1.Panel 2'!A3944,[4]Treasury!A:A,0))</f>
        <v>4.83</v>
      </c>
      <c r="E3944">
        <v>-22.197928143013801</v>
      </c>
    </row>
    <row r="3945" spans="1:5">
      <c r="A3945" s="7">
        <v>45217</v>
      </c>
      <c r="B3945">
        <f>INDEX('[4]Fed Funds rate'!B:B,MATCH('Figure 3.F.1.Panel 2'!A3945,'[4]Fed Funds rate'!A:A,0))</f>
        <v>5.33</v>
      </c>
      <c r="C3945">
        <v>-760.11</v>
      </c>
      <c r="D3945">
        <f>INDEX([4]Treasury!B:B,MATCH('Figure 3.F.1.Panel 2'!A3945,[4]Treasury!A:A,0))</f>
        <v>4.91</v>
      </c>
      <c r="E3945">
        <v>-22.737070032047399</v>
      </c>
    </row>
    <row r="3946" spans="1:5">
      <c r="A3946" s="7">
        <v>45218</v>
      </c>
      <c r="B3946">
        <f>INDEX('[4]Fed Funds rate'!B:B,MATCH('Figure 3.F.1.Panel 2'!A3946,'[4]Fed Funds rate'!A:A,0))</f>
        <v>5.33</v>
      </c>
      <c r="C3946">
        <v>-757.21</v>
      </c>
      <c r="D3946">
        <f>INDEX([4]Treasury!B:B,MATCH('Figure 3.F.1.Panel 2'!A3946,[4]Treasury!A:A,0))</f>
        <v>4.9800000000000004</v>
      </c>
      <c r="E3946">
        <v>-23.137531686084401</v>
      </c>
    </row>
    <row r="3947" spans="1:5">
      <c r="A3947" s="7">
        <v>45219</v>
      </c>
      <c r="B3947">
        <f>INDEX('[4]Fed Funds rate'!B:B,MATCH('Figure 3.F.1.Panel 2'!A3947,'[4]Fed Funds rate'!A:A,0))</f>
        <v>5.33</v>
      </c>
      <c r="C3947">
        <v>-758.19</v>
      </c>
      <c r="D3947">
        <f>INDEX([4]Treasury!B:B,MATCH('Figure 3.F.1.Panel 2'!A3947,[4]Treasury!A:A,0))</f>
        <v>4.93</v>
      </c>
      <c r="E3947">
        <v>-23.026401136424699</v>
      </c>
    </row>
    <row r="3948" spans="1:5">
      <c r="A3948" s="7">
        <v>45222</v>
      </c>
      <c r="B3948">
        <f>INDEX('[4]Fed Funds rate'!B:B,MATCH('Figure 3.F.1.Panel 2'!A3948,'[4]Fed Funds rate'!A:A,0))</f>
        <v>5.33</v>
      </c>
      <c r="C3948">
        <v>-758.32</v>
      </c>
      <c r="D3948">
        <f>INDEX([4]Treasury!B:B,MATCH('Figure 3.F.1.Panel 2'!A3948,[4]Treasury!A:A,0))</f>
        <v>4.8600000000000003</v>
      </c>
      <c r="E3948">
        <v>-23.027464753079901</v>
      </c>
    </row>
    <row r="3949" spans="1:5">
      <c r="A3949" s="7">
        <v>45223</v>
      </c>
      <c r="B3949">
        <f>INDEX('[4]Fed Funds rate'!B:B,MATCH('Figure 3.F.1.Panel 2'!A3949,'[4]Fed Funds rate'!A:A,0))</f>
        <v>5.33</v>
      </c>
      <c r="C3949">
        <v>-763.99</v>
      </c>
      <c r="D3949">
        <f>INDEX([4]Treasury!B:B,MATCH('Figure 3.F.1.Panel 2'!A3949,[4]Treasury!A:A,0))</f>
        <v>4.83</v>
      </c>
      <c r="E3949">
        <v>-22.300748993003399</v>
      </c>
    </row>
    <row r="3950" spans="1:5">
      <c r="A3950" s="7">
        <v>45224</v>
      </c>
      <c r="B3950">
        <f>INDEX('[4]Fed Funds rate'!B:B,MATCH('Figure 3.F.1.Panel 2'!A3950,'[4]Fed Funds rate'!A:A,0))</f>
        <v>5.33</v>
      </c>
      <c r="C3950">
        <v>-762.22</v>
      </c>
      <c r="D3950">
        <f>INDEX([4]Treasury!B:B,MATCH('Figure 3.F.1.Panel 2'!A3950,[4]Treasury!A:A,0))</f>
        <v>4.95</v>
      </c>
      <c r="E3950">
        <v>-22.550904429167701</v>
      </c>
    </row>
    <row r="3951" spans="1:5">
      <c r="A3951" s="7">
        <v>45225</v>
      </c>
      <c r="B3951">
        <f>INDEX('[4]Fed Funds rate'!B:B,MATCH('Figure 3.F.1.Panel 2'!A3951,'[4]Fed Funds rate'!A:A,0))</f>
        <v>5.33</v>
      </c>
      <c r="C3951">
        <v>-762.35</v>
      </c>
      <c r="D3951">
        <f>INDEX([4]Treasury!B:B,MATCH('Figure 3.F.1.Panel 2'!A3951,[4]Treasury!A:A,0))</f>
        <v>4.8600000000000003</v>
      </c>
      <c r="E3951">
        <v>-22.552058650008799</v>
      </c>
    </row>
    <row r="3952" spans="1:5">
      <c r="A3952" s="7">
        <v>45226</v>
      </c>
      <c r="B3952">
        <f>INDEX('[4]Fed Funds rate'!B:B,MATCH('Figure 3.F.1.Panel 2'!A3952,'[4]Fed Funds rate'!A:A,0))</f>
        <v>5.33</v>
      </c>
      <c r="C3952">
        <v>-763.54</v>
      </c>
      <c r="D3952">
        <f>INDEX([4]Treasury!B:B,MATCH('Figure 3.F.1.Panel 2'!A3952,[4]Treasury!A:A,0))</f>
        <v>4.84</v>
      </c>
      <c r="E3952">
        <v>-22.414292270942902</v>
      </c>
    </row>
    <row r="3953" spans="1:5">
      <c r="A3953" s="7">
        <v>45229</v>
      </c>
      <c r="B3953">
        <f>INDEX('[4]Fed Funds rate'!B:B,MATCH('Figure 3.F.1.Panel 2'!A3953,'[4]Fed Funds rate'!A:A,0))</f>
        <v>5.33</v>
      </c>
      <c r="C3953">
        <v>-763.99</v>
      </c>
      <c r="D3953">
        <f>INDEX([4]Treasury!B:B,MATCH('Figure 3.F.1.Panel 2'!A3953,[4]Treasury!A:A,0))</f>
        <v>4.88</v>
      </c>
      <c r="E3953">
        <v>-22.373581810199301</v>
      </c>
    </row>
    <row r="3954" spans="1:5">
      <c r="A3954" s="7">
        <v>45230</v>
      </c>
      <c r="B3954">
        <f>INDEX('[4]Fed Funds rate'!B:B,MATCH('Figure 3.F.1.Panel 2'!A3954,'[4]Fed Funds rate'!A:A,0))</f>
        <v>5.33</v>
      </c>
      <c r="C3954">
        <v>-765.32</v>
      </c>
      <c r="D3954">
        <f>INDEX([4]Treasury!B:B,MATCH('Figure 3.F.1.Panel 2'!A3954,[4]Treasury!A:A,0))</f>
        <v>4.88</v>
      </c>
      <c r="E3954">
        <v>-22.217855292490501</v>
      </c>
    </row>
    <row r="3955" spans="1:5">
      <c r="A3955" s="7">
        <v>45231</v>
      </c>
      <c r="B3955">
        <f>INDEX('[4]Fed Funds rate'!B:B,MATCH('Figure 3.F.1.Panel 2'!A3955,'[4]Fed Funds rate'!A:A,0))</f>
        <v>5.33</v>
      </c>
      <c r="C3955">
        <v>-768.52</v>
      </c>
      <c r="D3955">
        <f>INDEX([4]Treasury!B:B,MATCH('Figure 3.F.1.Panel 2'!A3955,[4]Treasury!A:A,0))</f>
        <v>4.7699999999999996</v>
      </c>
      <c r="E3955">
        <v>-21.818809423395301</v>
      </c>
    </row>
    <row r="3956" spans="1:5">
      <c r="A3956" s="7">
        <v>45232</v>
      </c>
      <c r="B3956">
        <f>INDEX('[4]Fed Funds rate'!B:B,MATCH('Figure 3.F.1.Panel 2'!A3956,'[4]Fed Funds rate'!A:A,0))</f>
        <v>5.33</v>
      </c>
      <c r="C3956">
        <v>-778.76</v>
      </c>
      <c r="D3956">
        <f>INDEX([4]Treasury!B:B,MATCH('Figure 3.F.1.Panel 2'!A3956,[4]Treasury!A:A,0))</f>
        <v>4.67</v>
      </c>
      <c r="E3956">
        <v>-20.5133852035726</v>
      </c>
    </row>
    <row r="3957" spans="1:5">
      <c r="A3957" s="7">
        <v>45233</v>
      </c>
      <c r="B3957">
        <f>INDEX('[4]Fed Funds rate'!B:B,MATCH('Figure 3.F.1.Panel 2'!A3957,'[4]Fed Funds rate'!A:A,0))</f>
        <v>5.33</v>
      </c>
      <c r="C3957">
        <v>-785.32</v>
      </c>
      <c r="D3957">
        <f>INDEX([4]Treasury!B:B,MATCH('Figure 3.F.1.Panel 2'!A3957,[4]Treasury!A:A,0))</f>
        <v>4.57</v>
      </c>
      <c r="E3957">
        <v>-19.6927566559668</v>
      </c>
    </row>
    <row r="3958" spans="1:5">
      <c r="A3958" s="7">
        <v>45236</v>
      </c>
      <c r="B3958">
        <f>INDEX('[4]Fed Funds rate'!B:B,MATCH('Figure 3.F.1.Panel 2'!A3958,'[4]Fed Funds rate'!A:A,0))</f>
        <v>5.33</v>
      </c>
      <c r="C3958">
        <v>-782.65</v>
      </c>
      <c r="D3958">
        <f>INDEX([4]Treasury!B:B,MATCH('Figure 3.F.1.Panel 2'!A3958,[4]Treasury!A:A,0))</f>
        <v>4.67</v>
      </c>
      <c r="E3958">
        <v>-20.051532859611299</v>
      </c>
    </row>
    <row r="3959" spans="1:5">
      <c r="A3959" s="7">
        <v>45237</v>
      </c>
      <c r="B3959">
        <f>INDEX('[4]Fed Funds rate'!B:B,MATCH('Figure 3.F.1.Panel 2'!A3959,'[4]Fed Funds rate'!A:A,0))</f>
        <v>5.33</v>
      </c>
      <c r="C3959">
        <v>-783.1</v>
      </c>
      <c r="D3959">
        <f>INDEX([4]Treasury!B:B,MATCH('Figure 3.F.1.Panel 2'!A3959,[4]Treasury!A:A,0))</f>
        <v>4.58</v>
      </c>
      <c r="E3959">
        <v>-20.012260541146201</v>
      </c>
    </row>
    <row r="3960" spans="1:5">
      <c r="A3960" s="7">
        <v>45238</v>
      </c>
      <c r="B3960">
        <f>INDEX('[4]Fed Funds rate'!B:B,MATCH('Figure 3.F.1.Panel 2'!A3960,'[4]Fed Funds rate'!A:A,0))</f>
        <v>5.33</v>
      </c>
      <c r="C3960">
        <v>-785.07</v>
      </c>
      <c r="D3960">
        <f>INDEX([4]Treasury!B:B,MATCH('Figure 3.F.1.Panel 2'!A3960,[4]Treasury!A:A,0))</f>
        <v>4.49</v>
      </c>
      <c r="E3960">
        <v>-19.779220252441402</v>
      </c>
    </row>
    <row r="3961" spans="1:5">
      <c r="A3961" s="7">
        <v>45239</v>
      </c>
      <c r="B3961">
        <f>INDEX('[4]Fed Funds rate'!B:B,MATCH('Figure 3.F.1.Panel 2'!A3961,'[4]Fed Funds rate'!A:A,0))</f>
        <v>5.33</v>
      </c>
      <c r="C3961">
        <v>-782.41</v>
      </c>
      <c r="D3961">
        <f>INDEX([4]Treasury!B:B,MATCH('Figure 3.F.1.Panel 2'!A3961,[4]Treasury!A:A,0))</f>
        <v>4.62</v>
      </c>
      <c r="E3961">
        <v>-20.136826951904901</v>
      </c>
    </row>
    <row r="3962" spans="1:5">
      <c r="A3962" s="7">
        <v>45240</v>
      </c>
      <c r="B3962">
        <f>INDEX('[4]Fed Funds rate'!B:B,MATCH('Figure 3.F.1.Panel 2'!A3962,'[4]Fed Funds rate'!A:A,0))</f>
        <v>5.33</v>
      </c>
      <c r="C3962">
        <v>-781.4</v>
      </c>
      <c r="D3962">
        <f>INDEX([4]Treasury!B:B,MATCH('Figure 3.F.1.Panel 2'!A3962,[4]Treasury!A:A,0))</f>
        <v>4.6100000000000003</v>
      </c>
      <c r="E3962">
        <v>-20.284206766381399</v>
      </c>
    </row>
    <row r="3963" spans="1:5">
      <c r="A3963" s="7">
        <v>45243</v>
      </c>
      <c r="B3963">
        <f>INDEX('[4]Fed Funds rate'!B:B,MATCH('Figure 3.F.1.Panel 2'!A3963,'[4]Fed Funds rate'!A:A,0))</f>
        <v>5.33</v>
      </c>
      <c r="C3963">
        <v>-779.44</v>
      </c>
      <c r="D3963">
        <f>INDEX([4]Treasury!B:B,MATCH('Figure 3.F.1.Panel 2'!A3963,[4]Treasury!A:A,0))</f>
        <v>4.63</v>
      </c>
      <c r="E3963">
        <v>-20.553561801228401</v>
      </c>
    </row>
    <row r="3964" spans="1:5">
      <c r="A3964" s="7">
        <v>45244</v>
      </c>
      <c r="B3964">
        <f>INDEX('[4]Fed Funds rate'!B:B,MATCH('Figure 3.F.1.Panel 2'!A3964,'[4]Fed Funds rate'!A:A,0))</f>
        <v>5.33</v>
      </c>
      <c r="C3964">
        <v>-787.81</v>
      </c>
      <c r="D3964">
        <f>INDEX([4]Treasury!B:B,MATCH('Figure 3.F.1.Panel 2'!A3964,[4]Treasury!A:A,0))</f>
        <v>4.4400000000000004</v>
      </c>
      <c r="E3964">
        <v>-19.503646784599599</v>
      </c>
    </row>
    <row r="3965" spans="1:5">
      <c r="A3965" s="7">
        <v>45245</v>
      </c>
      <c r="B3965">
        <f>INDEX('[4]Fed Funds rate'!B:B,MATCH('Figure 3.F.1.Panel 2'!A3965,'[4]Fed Funds rate'!A:A,0))</f>
        <v>5.33</v>
      </c>
      <c r="C3965">
        <v>-787.42</v>
      </c>
      <c r="D3965">
        <f>INDEX([4]Treasury!B:B,MATCH('Figure 3.F.1.Panel 2'!A3965,[4]Treasury!A:A,0))</f>
        <v>4.53</v>
      </c>
      <c r="E3965">
        <v>-19.571371429812601</v>
      </c>
    </row>
    <row r="3966" spans="1:5">
      <c r="A3966" s="7">
        <v>45246</v>
      </c>
      <c r="B3966">
        <f>INDEX('[4]Fed Funds rate'!B:B,MATCH('Figure 3.F.1.Panel 2'!A3966,'[4]Fed Funds rate'!A:A,0))</f>
        <v>5.33</v>
      </c>
      <c r="C3966">
        <v>-790.98</v>
      </c>
      <c r="D3966">
        <f>INDEX([4]Treasury!B:B,MATCH('Figure 3.F.1.Panel 2'!A3966,[4]Treasury!A:A,0))</f>
        <v>4.45</v>
      </c>
      <c r="E3966">
        <v>-19.1384890102965</v>
      </c>
    </row>
    <row r="3967" spans="1:5">
      <c r="A3967" s="7">
        <v>45247</v>
      </c>
      <c r="B3967">
        <f>INDEX('[4]Fed Funds rate'!B:B,MATCH('Figure 3.F.1.Panel 2'!A3967,'[4]Fed Funds rate'!A:A,0))</f>
        <v>5.33</v>
      </c>
      <c r="C3967">
        <v>-792.92</v>
      </c>
      <c r="D3967">
        <f>INDEX([4]Treasury!B:B,MATCH('Figure 3.F.1.Panel 2'!A3967,[4]Treasury!A:A,0))</f>
        <v>4.4400000000000004</v>
      </c>
      <c r="E3967">
        <v>-18.911731975342899</v>
      </c>
    </row>
    <row r="3968" spans="1:5">
      <c r="A3968" s="7">
        <v>45250</v>
      </c>
      <c r="B3968">
        <f>INDEX('[4]Fed Funds rate'!B:B,MATCH('Figure 3.F.1.Panel 2'!A3968,'[4]Fed Funds rate'!A:A,0))</f>
        <v>5.33</v>
      </c>
      <c r="C3968">
        <v>-794.72</v>
      </c>
      <c r="D3968">
        <f>INDEX([4]Treasury!B:B,MATCH('Figure 3.F.1.Panel 2'!A3968,[4]Treasury!A:A,0))</f>
        <v>4.42</v>
      </c>
      <c r="E3968">
        <v>-18.7031882601982</v>
      </c>
    </row>
    <row r="3969" spans="1:5">
      <c r="A3969" s="7">
        <v>45251</v>
      </c>
      <c r="B3969">
        <f>INDEX('[4]Fed Funds rate'!B:B,MATCH('Figure 3.F.1.Panel 2'!A3969,'[4]Fed Funds rate'!A:A,0))</f>
        <v>5.33</v>
      </c>
      <c r="C3969">
        <v>-798.96</v>
      </c>
      <c r="D3969">
        <f>INDEX([4]Treasury!B:B,MATCH('Figure 3.F.1.Panel 2'!A3969,[4]Treasury!A:A,0))</f>
        <v>4.41</v>
      </c>
      <c r="E3969">
        <v>-18.189293232416301</v>
      </c>
    </row>
    <row r="3970" spans="1:5">
      <c r="A3970" s="7">
        <v>45252</v>
      </c>
      <c r="B3970">
        <f>INDEX('[4]Fed Funds rate'!B:B,MATCH('Figure 3.F.1.Panel 2'!A3970,'[4]Fed Funds rate'!A:A,0))</f>
        <v>5.33</v>
      </c>
      <c r="C3970">
        <v>-800.63</v>
      </c>
      <c r="D3970">
        <f>INDEX([4]Treasury!B:B,MATCH('Figure 3.F.1.Panel 2'!A3970,[4]Treasury!A:A,0))</f>
        <v>4.42</v>
      </c>
      <c r="E3970">
        <v>-17.9986976718391</v>
      </c>
    </row>
    <row r="3971" spans="1:5">
      <c r="A3971" s="7">
        <v>45254</v>
      </c>
      <c r="B3971">
        <f>INDEX('[4]Fed Funds rate'!B:B,MATCH('Figure 3.F.1.Panel 2'!A3971,'[4]Fed Funds rate'!A:A,0))</f>
        <v>5.33</v>
      </c>
      <c r="C3971">
        <v>-800.62</v>
      </c>
      <c r="D3971">
        <f>INDEX([4]Treasury!B:B,MATCH('Figure 3.F.1.Panel 2'!A3971,[4]Treasury!A:A,0))</f>
        <v>4.47</v>
      </c>
      <c r="E3971">
        <v>-18.018154708742902</v>
      </c>
    </row>
    <row r="3972" spans="1:5">
      <c r="A3972" s="7">
        <v>45257</v>
      </c>
      <c r="B3972">
        <f>INDEX('[4]Fed Funds rate'!B:B,MATCH('Figure 3.F.1.Panel 2'!A3972,'[4]Fed Funds rate'!A:A,0))</f>
        <v>5.33</v>
      </c>
      <c r="C3972">
        <v>-801.79</v>
      </c>
      <c r="D3972">
        <f>INDEX([4]Treasury!B:B,MATCH('Figure 3.F.1.Panel 2'!A3972,[4]Treasury!A:A,0))</f>
        <v>4.3899999999999997</v>
      </c>
      <c r="E3972">
        <v>-17.8903326449026</v>
      </c>
    </row>
    <row r="3973" spans="1:5">
      <c r="A3973" s="7">
        <v>45258</v>
      </c>
      <c r="B3973">
        <f>INDEX('[4]Fed Funds rate'!B:B,MATCH('Figure 3.F.1.Panel 2'!A3973,'[4]Fed Funds rate'!A:A,0))</f>
        <v>5.33</v>
      </c>
      <c r="C3973">
        <v>-803.06</v>
      </c>
      <c r="D3973">
        <f>INDEX([4]Treasury!B:B,MATCH('Figure 3.F.1.Panel 2'!A3973,[4]Treasury!A:A,0))</f>
        <v>4.34</v>
      </c>
      <c r="E3973">
        <v>-17.750270364687399</v>
      </c>
    </row>
    <row r="3974" spans="1:5">
      <c r="A3974" s="7">
        <v>45259</v>
      </c>
      <c r="B3974">
        <f>INDEX('[4]Fed Funds rate'!B:B,MATCH('Figure 3.F.1.Panel 2'!A3974,'[4]Fed Funds rate'!A:A,0))</f>
        <v>5.33</v>
      </c>
      <c r="C3974">
        <v>-810.22</v>
      </c>
      <c r="D3974">
        <f>INDEX([4]Treasury!B:B,MATCH('Figure 3.F.1.Panel 2'!A3974,[4]Treasury!A:A,0))</f>
        <v>4.2699999999999996</v>
      </c>
      <c r="E3974">
        <v>-16.880839875688199</v>
      </c>
    </row>
    <row r="3975" spans="1:5">
      <c r="A3975" s="7">
        <v>45260</v>
      </c>
      <c r="B3975">
        <f>INDEX('[4]Fed Funds rate'!B:B,MATCH('Figure 3.F.1.Panel 2'!A3975,'[4]Fed Funds rate'!A:A,0))</f>
        <v>5.33</v>
      </c>
      <c r="C3975">
        <v>-809.66</v>
      </c>
      <c r="D3975">
        <f>INDEX([4]Treasury!B:B,MATCH('Figure 3.F.1.Panel 2'!A3975,[4]Treasury!A:A,0))</f>
        <v>4.37</v>
      </c>
      <c r="E3975">
        <v>-16.9681887825842</v>
      </c>
    </row>
    <row r="3976" spans="1:5">
      <c r="A3976" s="7">
        <v>45261</v>
      </c>
      <c r="B3976">
        <f>INDEX('[4]Fed Funds rate'!B:B,MATCH('Figure 3.F.1.Panel 2'!A3976,'[4]Fed Funds rate'!A:A,0))</f>
        <v>5.33</v>
      </c>
      <c r="C3976">
        <v>-812.77</v>
      </c>
      <c r="D3976">
        <f>INDEX([4]Treasury!B:B,MATCH('Figure 3.F.1.Panel 2'!A3976,[4]Treasury!A:A,0))</f>
        <v>4.22</v>
      </c>
      <c r="E3976">
        <v>-16.603020731373999</v>
      </c>
    </row>
    <row r="3977" spans="1:5">
      <c r="A3977" s="7">
        <v>45264</v>
      </c>
      <c r="B3977">
        <f>INDEX('[4]Fed Funds rate'!B:B,MATCH('Figure 3.F.1.Panel 2'!A3977,'[4]Fed Funds rate'!A:A,0))</f>
        <v>5.33</v>
      </c>
      <c r="C3977">
        <v>-814.33</v>
      </c>
      <c r="D3977">
        <f>INDEX([4]Treasury!B:B,MATCH('Figure 3.F.1.Panel 2'!A3977,[4]Treasury!A:A,0))</f>
        <v>4.28</v>
      </c>
      <c r="E3977">
        <v>-16.429476440074399</v>
      </c>
    </row>
    <row r="3978" spans="1:5">
      <c r="A3978" s="7">
        <v>45265</v>
      </c>
      <c r="B3978">
        <f>INDEX('[4]Fed Funds rate'!B:B,MATCH('Figure 3.F.1.Panel 2'!A3978,'[4]Fed Funds rate'!A:A,0))</f>
        <v>5.33</v>
      </c>
      <c r="C3978">
        <v>-818.47</v>
      </c>
      <c r="D3978">
        <f>INDEX([4]Treasury!B:B,MATCH('Figure 3.F.1.Panel 2'!A3978,[4]Treasury!A:A,0))</f>
        <v>4.18</v>
      </c>
      <c r="E3978">
        <v>-15.9405789498124</v>
      </c>
    </row>
    <row r="3979" spans="1:5">
      <c r="A3979" s="7">
        <v>45266</v>
      </c>
      <c r="B3979">
        <f>INDEX('[4]Fed Funds rate'!B:B,MATCH('Figure 3.F.1.Panel 2'!A3979,'[4]Fed Funds rate'!A:A,0))</f>
        <v>5.33</v>
      </c>
      <c r="C3979">
        <v>-823.31</v>
      </c>
      <c r="D3979">
        <f>INDEX([4]Treasury!B:B,MATCH('Figure 3.F.1.Panel 2'!A3979,[4]Treasury!A:A,0))</f>
        <v>4.12</v>
      </c>
      <c r="E3979">
        <v>-15.3691812249444</v>
      </c>
    </row>
    <row r="3980" spans="1:5">
      <c r="A3980" s="7">
        <v>45267</v>
      </c>
      <c r="B3980">
        <f>INDEX('[4]Fed Funds rate'!B:B,MATCH('Figure 3.F.1.Panel 2'!A3980,'[4]Fed Funds rate'!A:A,0))</f>
        <v>5.33</v>
      </c>
      <c r="C3980">
        <v>-823.4</v>
      </c>
      <c r="D3980">
        <f>INDEX([4]Treasury!B:B,MATCH('Figure 3.F.1.Panel 2'!A3980,[4]Treasury!A:A,0))</f>
        <v>4.1399999999999997</v>
      </c>
      <c r="E3980">
        <v>-15.3764582808013</v>
      </c>
    </row>
    <row r="3981" spans="1:5">
      <c r="A3981" s="7">
        <v>45268</v>
      </c>
      <c r="B3981">
        <f>INDEX('[4]Fed Funds rate'!B:B,MATCH('Figure 3.F.1.Panel 2'!A3981,'[4]Fed Funds rate'!A:A,0))</f>
        <v>5.33</v>
      </c>
      <c r="C3981">
        <v>-820.8</v>
      </c>
      <c r="D3981">
        <f>INDEX([4]Treasury!B:B,MATCH('Figure 3.F.1.Panel 2'!A3981,[4]Treasury!A:A,0))</f>
        <v>4.2300000000000004</v>
      </c>
      <c r="E3981">
        <v>-15.710929707843</v>
      </c>
    </row>
    <row r="3982" spans="1:5">
      <c r="A3982" s="7">
        <v>45271</v>
      </c>
      <c r="B3982">
        <f>INDEX('[4]Fed Funds rate'!B:B,MATCH('Figure 3.F.1.Panel 2'!A3982,'[4]Fed Funds rate'!A:A,0))</f>
        <v>5.33</v>
      </c>
      <c r="C3982">
        <v>-819.68</v>
      </c>
      <c r="D3982">
        <f>INDEX([4]Treasury!B:B,MATCH('Figure 3.F.1.Panel 2'!A3982,[4]Treasury!A:A,0))</f>
        <v>4.2300000000000004</v>
      </c>
      <c r="E3982">
        <v>-15.865683058448299</v>
      </c>
    </row>
    <row r="3983" spans="1:5">
      <c r="A3983" s="7">
        <v>45272</v>
      </c>
      <c r="B3983">
        <f>INDEX('[4]Fed Funds rate'!B:B,MATCH('Figure 3.F.1.Panel 2'!A3983,'[4]Fed Funds rate'!A:A,0))</f>
        <v>5.33</v>
      </c>
      <c r="C3983">
        <v>-821.31</v>
      </c>
      <c r="D3983">
        <f>INDEX([4]Treasury!B:B,MATCH('Figure 3.F.1.Panel 2'!A3983,[4]Treasury!A:A,0))</f>
        <v>4.2</v>
      </c>
      <c r="E3983">
        <v>-15.685230349549901</v>
      </c>
    </row>
    <row r="3984" spans="1:5">
      <c r="A3984" s="7">
        <v>45273</v>
      </c>
      <c r="B3984">
        <f>INDEX('[4]Fed Funds rate'!B:B,MATCH('Figure 3.F.1.Panel 2'!A3984,'[4]Fed Funds rate'!A:A,0))</f>
        <v>5.33</v>
      </c>
      <c r="C3984">
        <v>-826.7</v>
      </c>
      <c r="D3984">
        <f>INDEX([4]Treasury!B:B,MATCH('Figure 3.F.1.Panel 2'!A3984,[4]Treasury!A:A,0))</f>
        <v>4.04</v>
      </c>
      <c r="E3984">
        <v>-15.049313687041099</v>
      </c>
    </row>
    <row r="3985" spans="1:5">
      <c r="A3985" s="7">
        <v>45274</v>
      </c>
      <c r="B3985">
        <f>INDEX('[4]Fed Funds rate'!B:B,MATCH('Figure 3.F.1.Panel 2'!A3985,'[4]Fed Funds rate'!A:A,0))</f>
        <v>5.33</v>
      </c>
      <c r="C3985">
        <v>-841.29</v>
      </c>
      <c r="D3985">
        <f>INDEX([4]Treasury!B:B,MATCH('Figure 3.F.1.Panel 2'!A3985,[4]Treasury!A:A,0))</f>
        <v>3.92</v>
      </c>
      <c r="E3985">
        <v>-13.318066008486699</v>
      </c>
    </row>
    <row r="3986" spans="1:5">
      <c r="A3986" s="7">
        <v>45275</v>
      </c>
      <c r="B3986">
        <f>INDEX('[4]Fed Funds rate'!B:B,MATCH('Figure 3.F.1.Panel 2'!A3986,'[4]Fed Funds rate'!A:A,0))</f>
        <v>5.33</v>
      </c>
      <c r="C3986">
        <v>-842.44</v>
      </c>
      <c r="D3986">
        <f>INDEX([4]Treasury!B:B,MATCH('Figure 3.F.1.Panel 2'!A3986,[4]Treasury!A:A,0))</f>
        <v>3.91</v>
      </c>
      <c r="E3986">
        <v>-13.1996724141081</v>
      </c>
    </row>
    <row r="3987" spans="1:5">
      <c r="A3987" s="7">
        <v>45278</v>
      </c>
      <c r="B3987">
        <f>INDEX('[4]Fed Funds rate'!B:B,MATCH('Figure 3.F.1.Panel 2'!A3987,'[4]Fed Funds rate'!A:A,0))</f>
        <v>5.33</v>
      </c>
      <c r="C3987">
        <v>-842.31</v>
      </c>
      <c r="D3987">
        <f>INDEX([4]Treasury!B:B,MATCH('Figure 3.F.1.Panel 2'!A3987,[4]Treasury!A:A,0))</f>
        <v>3.95</v>
      </c>
      <c r="E3987">
        <v>-13.233312865395</v>
      </c>
    </row>
    <row r="3988" spans="1:5">
      <c r="A3988" s="7">
        <v>45279</v>
      </c>
      <c r="B3988">
        <f>INDEX('[4]Fed Funds rate'!B:B,MATCH('Figure 3.F.1.Panel 2'!A3988,'[4]Fed Funds rate'!A:A,0))</f>
        <v>5.33</v>
      </c>
      <c r="C3988">
        <v>-843.84</v>
      </c>
      <c r="D3988">
        <f>INDEX([4]Treasury!B:B,MATCH('Figure 3.F.1.Panel 2'!A3988,[4]Treasury!A:A,0))</f>
        <v>3.93</v>
      </c>
      <c r="E3988">
        <v>-13.070042187580199</v>
      </c>
    </row>
    <row r="3989" spans="1:5">
      <c r="A3989" s="7">
        <v>45280</v>
      </c>
      <c r="B3989">
        <f>INDEX('[4]Fed Funds rate'!B:B,MATCH('Figure 3.F.1.Panel 2'!A3989,'[4]Fed Funds rate'!A:A,0))</f>
        <v>5.33</v>
      </c>
      <c r="C3989">
        <v>-845.59</v>
      </c>
      <c r="D3989">
        <f>INDEX([4]Treasury!B:B,MATCH('Figure 3.F.1.Panel 2'!A3989,[4]Treasury!A:A,0))</f>
        <v>3.86</v>
      </c>
      <c r="E3989">
        <v>-12.881079529599401</v>
      </c>
    </row>
    <row r="3990" spans="1:5">
      <c r="A3990" s="7">
        <v>45281</v>
      </c>
      <c r="B3990">
        <f>INDEX('[4]Fed Funds rate'!B:B,MATCH('Figure 3.F.1.Panel 2'!A3990,'[4]Fed Funds rate'!A:A,0))</f>
        <v>5.33</v>
      </c>
      <c r="C3990">
        <v>-846.51</v>
      </c>
      <c r="D3990">
        <f>INDEX([4]Treasury!B:B,MATCH('Figure 3.F.1.Panel 2'!A3990,[4]Treasury!A:A,0))</f>
        <v>3.89</v>
      </c>
      <c r="E3990">
        <v>-12.7905467764816</v>
      </c>
    </row>
    <row r="3991" spans="1:5">
      <c r="A3991" s="7">
        <v>45282</v>
      </c>
      <c r="B3991">
        <f>INDEX('[4]Fed Funds rate'!B:B,MATCH('Figure 3.F.1.Panel 2'!A3991,'[4]Fed Funds rate'!A:A,0))</f>
        <v>5.33</v>
      </c>
      <c r="C3991">
        <v>-846.46</v>
      </c>
      <c r="D3991">
        <f>INDEX([4]Treasury!B:B,MATCH('Figure 3.F.1.Panel 2'!A3991,[4]Treasury!A:A,0))</f>
        <v>3.9</v>
      </c>
      <c r="E3991">
        <v>-12.8146614254391</v>
      </c>
    </row>
    <row r="3992" spans="1:5">
      <c r="A3992" s="7">
        <v>45286</v>
      </c>
      <c r="B3992">
        <f>INDEX('[4]Fed Funds rate'!B:B,MATCH('Figure 3.F.1.Panel 2'!A3992,'[4]Fed Funds rate'!A:A,0))</f>
        <v>5.33</v>
      </c>
      <c r="C3992">
        <v>-846.24</v>
      </c>
      <c r="D3992">
        <f>INDEX([4]Treasury!B:B,MATCH('Figure 3.F.1.Panel 2'!A3992,[4]Treasury!A:A,0))</f>
        <v>3.89</v>
      </c>
      <c r="E3992">
        <v>-12.8588632635477</v>
      </c>
    </row>
    <row r="3993" spans="1:5">
      <c r="A3993" s="7">
        <v>45287</v>
      </c>
      <c r="B3993">
        <f>INDEX('[4]Fed Funds rate'!B:B,MATCH('Figure 3.F.1.Panel 2'!A3993,'[4]Fed Funds rate'!A:A,0))</f>
        <v>5.33</v>
      </c>
      <c r="C3993">
        <v>-848.42</v>
      </c>
      <c r="D3993">
        <f>INDEX([4]Treasury!B:B,MATCH('Figure 3.F.1.Panel 2'!A3993,[4]Treasury!A:A,0))</f>
        <v>3.79</v>
      </c>
      <c r="E3993">
        <v>-12.619792233494</v>
      </c>
    </row>
    <row r="3994" spans="1:5">
      <c r="A3994" s="7">
        <v>45288</v>
      </c>
      <c r="B3994">
        <f>INDEX('[4]Fed Funds rate'!B:B,MATCH('Figure 3.F.1.Panel 2'!A3994,'[4]Fed Funds rate'!A:A,0))</f>
        <v>5.33</v>
      </c>
      <c r="C3994">
        <v>-849.03</v>
      </c>
      <c r="D3994">
        <f>INDEX([4]Treasury!B:B,MATCH('Figure 3.F.1.Panel 2'!A3994,[4]Treasury!A:A,0))</f>
        <v>3.84</v>
      </c>
      <c r="E3994">
        <v>-12.5661275680998</v>
      </c>
    </row>
    <row r="3995" spans="1:5">
      <c r="A3995" s="7">
        <v>45289</v>
      </c>
      <c r="B3995">
        <f>INDEX('[4]Fed Funds rate'!B:B,MATCH('Figure 3.F.1.Panel 2'!A3995,'[4]Fed Funds rate'!A:A,0))</f>
        <v>5.33</v>
      </c>
      <c r="C3995">
        <v>-848.56</v>
      </c>
      <c r="D3995">
        <f>INDEX([4]Treasury!B:B,MATCH('Figure 3.F.1.Panel 2'!A3995,[4]Treasury!A:A,0))</f>
        <v>3.88</v>
      </c>
      <c r="E3995">
        <v>-12.639708032764</v>
      </c>
    </row>
    <row r="3996" spans="1:5">
      <c r="A3996" s="7">
        <v>45293</v>
      </c>
      <c r="B3996">
        <f>INDEX('[4]Fed Funds rate'!B:B,MATCH('Figure 3.F.1.Panel 2'!A3996,'[4]Fed Funds rate'!A:A,0))</f>
        <v>5.33</v>
      </c>
      <c r="C3996">
        <v>-843.08</v>
      </c>
      <c r="D3996">
        <f>INDEX([4]Treasury!B:B,MATCH('Figure 3.F.1.Panel 2'!A3996,[4]Treasury!A:A,0))</f>
        <v>3.95</v>
      </c>
      <c r="E3996">
        <v>-13.3058101269052</v>
      </c>
    </row>
    <row r="3997" spans="1:5">
      <c r="A3997" s="7">
        <v>45294</v>
      </c>
      <c r="B3997">
        <f>INDEX('[4]Fed Funds rate'!B:B,MATCH('Figure 3.F.1.Panel 2'!A3997,'[4]Fed Funds rate'!A:A,0))</f>
        <v>5.33</v>
      </c>
      <c r="C3997">
        <v>-836.6</v>
      </c>
      <c r="D3997">
        <f>INDEX([4]Treasury!B:B,MATCH('Figure 3.F.1.Panel 2'!A3997,[4]Treasury!A:A,0))</f>
        <v>3.91</v>
      </c>
      <c r="E3997">
        <v>-14.095597328920199</v>
      </c>
    </row>
    <row r="3998" spans="1:5">
      <c r="A3998" s="7">
        <v>45295</v>
      </c>
      <c r="B3998">
        <f>INDEX('[4]Fed Funds rate'!B:B,MATCH('Figure 3.F.1.Panel 2'!A3998,'[4]Fed Funds rate'!A:A,0))</f>
        <v>5.33</v>
      </c>
      <c r="C3998">
        <v>-833.97</v>
      </c>
      <c r="D3998">
        <f>INDEX([4]Treasury!B:B,MATCH('Figure 3.F.1.Panel 2'!A3998,[4]Treasury!A:A,0))</f>
        <v>3.99</v>
      </c>
      <c r="E3998">
        <v>-14.428668011537001</v>
      </c>
    </row>
    <row r="3999" spans="1:5">
      <c r="A3999" s="7">
        <v>45296</v>
      </c>
      <c r="B3999">
        <f>INDEX('[4]Fed Funds rate'!B:B,MATCH('Figure 3.F.1.Panel 2'!A3999,'[4]Fed Funds rate'!A:A,0))</f>
        <v>5.33</v>
      </c>
      <c r="C3999">
        <v>-832.45</v>
      </c>
      <c r="D3999">
        <f>INDEX([4]Treasury!B:B,MATCH('Figure 3.F.1.Panel 2'!A3999,[4]Treasury!A:A,0))</f>
        <v>4.05</v>
      </c>
      <c r="E3999">
        <v>-14.6293028868525</v>
      </c>
    </row>
    <row r="4000" spans="1:5">
      <c r="A4000" s="7">
        <v>45299</v>
      </c>
      <c r="B4000">
        <f>INDEX('[4]Fed Funds rate'!B:B,MATCH('Figure 3.F.1.Panel 2'!A4000,'[4]Fed Funds rate'!A:A,0))</f>
        <v>5.33</v>
      </c>
      <c r="C4000">
        <v>-830.59</v>
      </c>
      <c r="D4000">
        <f>INDEX([4]Treasury!B:B,MATCH('Figure 3.F.1.Panel 2'!A4000,[4]Treasury!A:A,0))</f>
        <v>4.01</v>
      </c>
      <c r="E4000">
        <v>-14.8711975429494</v>
      </c>
    </row>
    <row r="4001" spans="1:5">
      <c r="A4001" s="7">
        <v>45300</v>
      </c>
      <c r="B4001">
        <f>INDEX('[4]Fed Funds rate'!B:B,MATCH('Figure 3.F.1.Panel 2'!A4001,'[4]Fed Funds rate'!A:A,0))</f>
        <v>5.33</v>
      </c>
      <c r="C4001">
        <v>-829.95</v>
      </c>
      <c r="D4001">
        <f>INDEX([4]Treasury!B:B,MATCH('Figure 3.F.1.Panel 2'!A4001,[4]Treasury!A:A,0))</f>
        <v>4.0199999999999996</v>
      </c>
      <c r="E4001">
        <v>-14.9664887207195</v>
      </c>
    </row>
    <row r="4002" spans="1:5">
      <c r="A4002" s="7">
        <v>45301</v>
      </c>
      <c r="B4002">
        <f>INDEX('[4]Fed Funds rate'!B:B,MATCH('Figure 3.F.1.Panel 2'!A4002,'[4]Fed Funds rate'!A:A,0))</f>
        <v>5.33</v>
      </c>
      <c r="C4002">
        <v>-833.81</v>
      </c>
      <c r="D4002">
        <f>INDEX([4]Treasury!B:B,MATCH('Figure 3.F.1.Panel 2'!A4002,[4]Treasury!A:A,0))</f>
        <v>4.04</v>
      </c>
      <c r="E4002">
        <v>-14.5206864667693</v>
      </c>
    </row>
    <row r="4003" spans="1:5">
      <c r="A4003" s="7">
        <v>45302</v>
      </c>
      <c r="B4003">
        <f>INDEX('[4]Fed Funds rate'!B:B,MATCH('Figure 3.F.1.Panel 2'!A4003,'[4]Fed Funds rate'!A:A,0))</f>
        <v>5.33</v>
      </c>
      <c r="C4003">
        <v>-837.35</v>
      </c>
      <c r="D4003">
        <f>INDEX([4]Treasury!B:B,MATCH('Figure 3.F.1.Panel 2'!A4003,[4]Treasury!A:A,0))</f>
        <v>3.98</v>
      </c>
      <c r="E4003">
        <v>-14.115235820509</v>
      </c>
    </row>
    <row r="4004" spans="1:5">
      <c r="A4004" s="7">
        <v>45303</v>
      </c>
      <c r="B4004">
        <f>INDEX('[4]Fed Funds rate'!B:B,MATCH('Figure 3.F.1.Panel 2'!A4004,'[4]Fed Funds rate'!A:A,0))</f>
        <v>5.33</v>
      </c>
      <c r="C4004">
        <v>-840.68</v>
      </c>
      <c r="D4004">
        <f>INDEX([4]Treasury!B:B,MATCH('Figure 3.F.1.Panel 2'!A4004,[4]Treasury!A:A,0))</f>
        <v>3.96</v>
      </c>
      <c r="E4004">
        <v>-13.736549123924799</v>
      </c>
    </row>
    <row r="4005" spans="1:5">
      <c r="A4005" s="7">
        <v>45307</v>
      </c>
      <c r="B4005">
        <f>INDEX('[4]Fed Funds rate'!B:B,MATCH('Figure 3.F.1.Panel 2'!A4005,'[4]Fed Funds rate'!A:A,0))</f>
        <v>5.33</v>
      </c>
      <c r="C4005">
        <v>-836.56</v>
      </c>
      <c r="D4005">
        <f>INDEX([4]Treasury!B:B,MATCH('Figure 3.F.1.Panel 2'!A4005,[4]Treasury!A:A,0))</f>
        <v>4.07</v>
      </c>
      <c r="E4005">
        <v>-14.246041207552899</v>
      </c>
    </row>
    <row r="4006" spans="1:5">
      <c r="A4006" s="7">
        <v>45308</v>
      </c>
      <c r="B4006">
        <f>INDEX('[4]Fed Funds rate'!B:B,MATCH('Figure 3.F.1.Panel 2'!A4006,'[4]Fed Funds rate'!A:A,0))</f>
        <v>5.33</v>
      </c>
      <c r="C4006">
        <v>-832.47</v>
      </c>
      <c r="D4006">
        <f>INDEX([4]Treasury!B:B,MATCH('Figure 3.F.1.Panel 2'!A4006,[4]Treasury!A:A,0))</f>
        <v>4.0999999999999996</v>
      </c>
      <c r="E4006">
        <v>-14.754355011951199</v>
      </c>
    </row>
    <row r="4007" spans="1:5">
      <c r="A4007" s="7">
        <v>45309</v>
      </c>
      <c r="B4007">
        <f>INDEX('[4]Fed Funds rate'!B:B,MATCH('Figure 3.F.1.Panel 2'!A4007,'[4]Fed Funds rate'!A:A,0))</f>
        <v>5.33</v>
      </c>
      <c r="C4007">
        <v>-832.32</v>
      </c>
      <c r="D4007">
        <f>INDEX([4]Treasury!B:B,MATCH('Figure 3.F.1.Panel 2'!A4007,[4]Treasury!A:A,0))</f>
        <v>4.1399999999999997</v>
      </c>
      <c r="E4007">
        <v>-14.7905830907835</v>
      </c>
    </row>
    <row r="4008" spans="1:5">
      <c r="A4008" s="7">
        <v>45310</v>
      </c>
      <c r="B4008">
        <f>INDEX('[4]Fed Funds rate'!B:B,MATCH('Figure 3.F.1.Panel 2'!A4008,'[4]Fed Funds rate'!A:A,0))</f>
        <v>5.33</v>
      </c>
      <c r="C4008">
        <v>-831.53</v>
      </c>
      <c r="D4008">
        <f>INDEX([4]Treasury!B:B,MATCH('Figure 3.F.1.Panel 2'!A4008,[4]Treasury!A:A,0))</f>
        <v>4.1500000000000004</v>
      </c>
      <c r="E4008">
        <v>-14.903751364813999</v>
      </c>
    </row>
    <row r="4009" spans="1:5">
      <c r="A4009" s="7">
        <v>45313</v>
      </c>
      <c r="B4009">
        <f>INDEX('[4]Fed Funds rate'!B:B,MATCH('Figure 3.F.1.Panel 2'!A4009,'[4]Fed Funds rate'!A:A,0))</f>
        <v>5.33</v>
      </c>
      <c r="C4009">
        <v>-832.74</v>
      </c>
      <c r="D4009">
        <f>INDEX([4]Treasury!B:B,MATCH('Figure 3.F.1.Panel 2'!A4009,[4]Treasury!A:A,0))</f>
        <v>4.1100000000000003</v>
      </c>
      <c r="E4009">
        <v>-14.776550020424599</v>
      </c>
    </row>
    <row r="4010" spans="1:5">
      <c r="A4010" s="7">
        <v>45314</v>
      </c>
      <c r="B4010">
        <f>INDEX('[4]Fed Funds rate'!B:B,MATCH('Figure 3.F.1.Panel 2'!A4010,'[4]Fed Funds rate'!A:A,0))</f>
        <v>5.33</v>
      </c>
      <c r="C4010">
        <v>-830.15</v>
      </c>
      <c r="D4010">
        <f>INDEX([4]Treasury!B:B,MATCH('Figure 3.F.1.Panel 2'!A4010,[4]Treasury!A:A,0))</f>
        <v>4.1399999999999997</v>
      </c>
      <c r="E4010">
        <v>-15.1062639200702</v>
      </c>
    </row>
    <row r="4011" spans="1:5">
      <c r="A4011" s="7">
        <v>45315</v>
      </c>
      <c r="B4011">
        <f>INDEX('[4]Fed Funds rate'!B:B,MATCH('Figure 3.F.1.Panel 2'!A4011,'[4]Fed Funds rate'!A:A,0))</f>
        <v>5.33</v>
      </c>
      <c r="C4011">
        <v>-830.22</v>
      </c>
      <c r="D4011">
        <f>INDEX([4]Treasury!B:B,MATCH('Figure 3.F.1.Panel 2'!A4011,[4]Treasury!A:A,0))</f>
        <v>4.18</v>
      </c>
      <c r="E4011">
        <v>-15.116039835981701</v>
      </c>
    </row>
    <row r="4012" spans="1:5">
      <c r="A4012" s="7">
        <v>45316</v>
      </c>
      <c r="B4012">
        <f>INDEX('[4]Fed Funds rate'!B:B,MATCH('Figure 3.F.1.Panel 2'!A4012,'[4]Fed Funds rate'!A:A,0))</f>
        <v>5.33</v>
      </c>
      <c r="C4012">
        <v>-831.26</v>
      </c>
      <c r="D4012">
        <f>INDEX([4]Treasury!B:B,MATCH('Figure 3.F.1.Panel 2'!A4012,[4]Treasury!A:A,0))</f>
        <v>4.1399999999999997</v>
      </c>
      <c r="E4012">
        <v>-15.009057997206799</v>
      </c>
    </row>
    <row r="4013" spans="1:5">
      <c r="A4013" s="7">
        <v>45317</v>
      </c>
      <c r="B4013">
        <f>INDEX('[4]Fed Funds rate'!B:B,MATCH('Figure 3.F.1.Panel 2'!A4013,'[4]Fed Funds rate'!A:A,0))</f>
        <v>5.33</v>
      </c>
      <c r="C4013">
        <v>-832.4</v>
      </c>
      <c r="D4013">
        <f>INDEX([4]Treasury!B:B,MATCH('Figure 3.F.1.Panel 2'!A4013,[4]Treasury!A:A,0))</f>
        <v>4.1500000000000004</v>
      </c>
      <c r="E4013">
        <v>-14.8902185063296</v>
      </c>
    </row>
    <row r="4014" spans="1:5">
      <c r="A4014" s="7">
        <v>45320</v>
      </c>
      <c r="B4014">
        <f>INDEX('[4]Fed Funds rate'!B:B,MATCH('Figure 3.F.1.Panel 2'!A4014,'[4]Fed Funds rate'!A:A,0))</f>
        <v>5.33</v>
      </c>
      <c r="C4014">
        <v>-834.51</v>
      </c>
      <c r="D4014">
        <f>INDEX([4]Treasury!B:B,MATCH('Figure 3.F.1.Panel 2'!A4014,[4]Treasury!A:A,0))</f>
        <v>4.08</v>
      </c>
      <c r="E4014">
        <v>-14.6552630929933</v>
      </c>
    </row>
    <row r="4015" spans="1:5">
      <c r="A4015" s="7">
        <v>45321</v>
      </c>
      <c r="B4015">
        <f>INDEX('[4]Fed Funds rate'!B:B,MATCH('Figure 3.F.1.Panel 2'!A4015,'[4]Fed Funds rate'!A:A,0))</f>
        <v>5.33</v>
      </c>
      <c r="C4015">
        <v>-836.27</v>
      </c>
      <c r="D4015">
        <f>INDEX([4]Treasury!B:B,MATCH('Figure 3.F.1.Panel 2'!A4015,[4]Treasury!A:A,0))</f>
        <v>4.0599999999999996</v>
      </c>
      <c r="E4015">
        <v>-14.4627907298621</v>
      </c>
    </row>
    <row r="4016" spans="1:5">
      <c r="A4016" s="7">
        <v>45322</v>
      </c>
      <c r="B4016">
        <f>INDEX('[4]Fed Funds rate'!B:B,MATCH('Figure 3.F.1.Panel 2'!A4016,'[4]Fed Funds rate'!A:A,0))</f>
        <v>5.33</v>
      </c>
      <c r="C4016">
        <v>-838.57</v>
      </c>
      <c r="D4016">
        <f>INDEX([4]Treasury!B:B,MATCH('Figure 3.F.1.Panel 2'!A4016,[4]Treasury!A:A,0))</f>
        <v>3.99</v>
      </c>
      <c r="E4016">
        <v>-14.206345208937501</v>
      </c>
    </row>
    <row r="4017" spans="1:5">
      <c r="A4017" s="7">
        <v>45323</v>
      </c>
      <c r="B4017">
        <f>INDEX('[4]Fed Funds rate'!B:B,MATCH('Figure 3.F.1.Panel 2'!A4017,'[4]Fed Funds rate'!A:A,0))</f>
        <v>5.33</v>
      </c>
      <c r="C4017">
        <v>-842.71</v>
      </c>
      <c r="D4017">
        <f>INDEX([4]Treasury!B:B,MATCH('Figure 3.F.1.Panel 2'!A4017,[4]Treasury!A:A,0))</f>
        <v>3.87</v>
      </c>
      <c r="E4017">
        <v>-13.7320700444865</v>
      </c>
    </row>
    <row r="4018" spans="1:5">
      <c r="A4018" s="7">
        <v>45324</v>
      </c>
      <c r="B4018">
        <f>INDEX('[4]Fed Funds rate'!B:B,MATCH('Figure 3.F.1.Panel 2'!A4018,'[4]Fed Funds rate'!A:A,0))</f>
        <v>5.33</v>
      </c>
      <c r="C4018">
        <v>-838.52</v>
      </c>
      <c r="D4018">
        <f>INDEX([4]Treasury!B:B,MATCH('Figure 3.F.1.Panel 2'!A4018,[4]Treasury!A:A,0))</f>
        <v>4.03</v>
      </c>
      <c r="E4018">
        <v>-14.248723413738499</v>
      </c>
    </row>
    <row r="4019" spans="1:5">
      <c r="A4019" s="7">
        <v>45327</v>
      </c>
      <c r="B4019">
        <f>INDEX('[4]Fed Funds rate'!B:B,MATCH('Figure 3.F.1.Panel 2'!A4019,'[4]Fed Funds rate'!A:A,0))</f>
        <v>5.33</v>
      </c>
      <c r="C4019">
        <v>-833.43</v>
      </c>
      <c r="D4019">
        <f>INDEX([4]Treasury!B:B,MATCH('Figure 3.F.1.Panel 2'!A4019,[4]Treasury!A:A,0))</f>
        <v>4.17</v>
      </c>
      <c r="E4019">
        <v>-14.8758029200678</v>
      </c>
    </row>
    <row r="4020" spans="1:5">
      <c r="A4020" s="7">
        <v>45328</v>
      </c>
      <c r="B4020">
        <f>INDEX('[4]Fed Funds rate'!B:B,MATCH('Figure 3.F.1.Panel 2'!A4020,'[4]Fed Funds rate'!A:A,0))</f>
        <v>5.33</v>
      </c>
      <c r="C4020">
        <v>-836.49</v>
      </c>
      <c r="D4020">
        <f>INDEX([4]Treasury!B:B,MATCH('Figure 3.F.1.Panel 2'!A4020,[4]Treasury!A:A,0))</f>
        <v>4.09</v>
      </c>
      <c r="E4020">
        <v>-14.527525627494001</v>
      </c>
    </row>
    <row r="4021" spans="1:5">
      <c r="A4021" s="7">
        <v>45329</v>
      </c>
      <c r="B4021">
        <f>INDEX('[4]Fed Funds rate'!B:B,MATCH('Figure 3.F.1.Panel 2'!A4021,'[4]Fed Funds rate'!A:A,0))</f>
        <v>5.33</v>
      </c>
      <c r="C4021">
        <v>-838.24</v>
      </c>
      <c r="D4021">
        <f>INDEX([4]Treasury!B:B,MATCH('Figure 3.F.1.Panel 2'!A4021,[4]Treasury!A:A,0))</f>
        <v>4.09</v>
      </c>
      <c r="E4021">
        <v>-14.336744376304701</v>
      </c>
    </row>
    <row r="4022" spans="1:5">
      <c r="A4022" s="7">
        <v>45330</v>
      </c>
      <c r="B4022">
        <f>INDEX('[4]Fed Funds rate'!B:B,MATCH('Figure 3.F.1.Panel 2'!A4022,'[4]Fed Funds rate'!A:A,0))</f>
        <v>5.33</v>
      </c>
      <c r="C4022">
        <v>-838.06</v>
      </c>
      <c r="D4022">
        <f>INDEX([4]Treasury!B:B,MATCH('Figure 3.F.1.Panel 2'!A4022,[4]Treasury!A:A,0))</f>
        <v>4.1500000000000004</v>
      </c>
      <c r="E4022">
        <v>-14.376427979350501</v>
      </c>
    </row>
    <row r="4023" spans="1:5">
      <c r="A4023" s="7">
        <v>45331</v>
      </c>
      <c r="B4023">
        <f>INDEX('[4]Fed Funds rate'!B:B,MATCH('Figure 3.F.1.Panel 2'!A4023,'[4]Fed Funds rate'!A:A,0))</f>
        <v>5.33</v>
      </c>
      <c r="C4023">
        <v>-837.24</v>
      </c>
      <c r="D4023">
        <f>INDEX([4]Treasury!B:B,MATCH('Figure 3.F.1.Panel 2'!A4023,[4]Treasury!A:A,0))</f>
        <v>4.17</v>
      </c>
      <c r="E4023">
        <v>-14.4925286324053</v>
      </c>
    </row>
    <row r="4024" spans="1:5">
      <c r="A4024" s="7">
        <v>45334</v>
      </c>
      <c r="B4024">
        <f>INDEX('[4]Fed Funds rate'!B:B,MATCH('Figure 3.F.1.Panel 2'!A4024,'[4]Fed Funds rate'!A:A,0))</f>
        <v>5.33</v>
      </c>
      <c r="C4024">
        <v>-837.55</v>
      </c>
      <c r="D4024">
        <f>INDEX([4]Treasury!B:B,MATCH('Figure 3.F.1.Panel 2'!A4024,[4]Treasury!A:A,0))</f>
        <v>4.17</v>
      </c>
      <c r="E4024">
        <v>-14.4737167930107</v>
      </c>
    </row>
    <row r="4025" spans="1:5">
      <c r="A4025" s="7">
        <v>45335</v>
      </c>
      <c r="B4025">
        <f>INDEX('[4]Fed Funds rate'!B:B,MATCH('Figure 3.F.1.Panel 2'!A4025,'[4]Fed Funds rate'!A:A,0))</f>
        <v>5.33</v>
      </c>
      <c r="C4025">
        <v>-832.67</v>
      </c>
      <c r="D4025">
        <f>INDEX([4]Treasury!B:B,MATCH('Figure 3.F.1.Panel 2'!A4025,[4]Treasury!A:A,0))</f>
        <v>4.3099999999999996</v>
      </c>
      <c r="E4025">
        <v>-15.076280337647599</v>
      </c>
    </row>
    <row r="4026" spans="1:5">
      <c r="A4026" s="7">
        <v>45336</v>
      </c>
      <c r="B4026">
        <f>INDEX('[4]Fed Funds rate'!B:B,MATCH('Figure 3.F.1.Panel 2'!A4026,'[4]Fed Funds rate'!A:A,0))</f>
        <v>5.33</v>
      </c>
      <c r="C4026">
        <v>-833.49</v>
      </c>
      <c r="D4026">
        <f>INDEX([4]Treasury!B:B,MATCH('Figure 3.F.1.Panel 2'!A4026,[4]Treasury!A:A,0))</f>
        <v>4.2699999999999996</v>
      </c>
      <c r="E4026">
        <v>-14.9960581291471</v>
      </c>
    </row>
    <row r="4027" spans="1:5">
      <c r="A4027" s="7">
        <v>45337</v>
      </c>
      <c r="B4027">
        <f>INDEX('[4]Fed Funds rate'!B:B,MATCH('Figure 3.F.1.Panel 2'!A4027,'[4]Fed Funds rate'!A:A,0))</f>
        <v>5.33</v>
      </c>
      <c r="C4027">
        <v>-838.17</v>
      </c>
      <c r="D4027">
        <f>INDEX([4]Treasury!B:B,MATCH('Figure 3.F.1.Panel 2'!A4027,[4]Treasury!A:A,0))</f>
        <v>4.24</v>
      </c>
      <c r="E4027">
        <v>-14.454341913506299</v>
      </c>
    </row>
    <row r="4028" spans="1:5">
      <c r="A4028" s="7">
        <v>45338</v>
      </c>
      <c r="B4028">
        <f>INDEX('[4]Fed Funds rate'!B:B,MATCH('Figure 3.F.1.Panel 2'!A4028,'[4]Fed Funds rate'!A:A,0))</f>
        <v>5.33</v>
      </c>
      <c r="C4028">
        <v>-836.71</v>
      </c>
      <c r="D4028">
        <f>INDEX([4]Treasury!B:B,MATCH('Figure 3.F.1.Panel 2'!A4028,[4]Treasury!A:A,0))</f>
        <v>4.3</v>
      </c>
      <c r="E4028">
        <v>-14.646890522891599</v>
      </c>
    </row>
    <row r="4029" spans="1:5">
      <c r="A4029" s="7">
        <v>45342</v>
      </c>
      <c r="B4029">
        <f>INDEX('[4]Fed Funds rate'!B:B,MATCH('Figure 3.F.1.Panel 2'!A4029,'[4]Fed Funds rate'!A:A,0))</f>
        <v>5.33</v>
      </c>
      <c r="C4029">
        <v>-836.77</v>
      </c>
      <c r="D4029">
        <f>INDEX([4]Treasury!B:B,MATCH('Figure 3.F.1.Panel 2'!A4029,[4]Treasury!A:A,0))</f>
        <v>4.2699999999999996</v>
      </c>
      <c r="E4029">
        <v>-14.6579275510835</v>
      </c>
    </row>
    <row r="4030" spans="1:5">
      <c r="A4030" s="7">
        <v>45343</v>
      </c>
      <c r="B4030">
        <f>INDEX('[4]Fed Funds rate'!B:B,MATCH('Figure 3.F.1.Panel 2'!A4030,'[4]Fed Funds rate'!A:A,0))</f>
        <v>5.33</v>
      </c>
      <c r="C4030">
        <v>-836.11</v>
      </c>
      <c r="D4030">
        <f>INDEX([4]Treasury!B:B,MATCH('Figure 3.F.1.Panel 2'!A4030,[4]Treasury!A:A,0))</f>
        <v>4.32</v>
      </c>
      <c r="E4030">
        <v>-14.755041106213699</v>
      </c>
    </row>
    <row r="4031" spans="1:5">
      <c r="A4031" s="7">
        <v>45344</v>
      </c>
      <c r="B4031">
        <f>INDEX('[4]Fed Funds rate'!B:B,MATCH('Figure 3.F.1.Panel 2'!A4031,'[4]Fed Funds rate'!A:A,0))</f>
        <v>5.33</v>
      </c>
      <c r="C4031">
        <v>-838.34</v>
      </c>
      <c r="D4031">
        <f>INDEX([4]Treasury!B:B,MATCH('Figure 3.F.1.Panel 2'!A4031,[4]Treasury!A:A,0))</f>
        <v>4.33</v>
      </c>
      <c r="E4031">
        <v>-14.5068925414564</v>
      </c>
    </row>
    <row r="4032" spans="1:5">
      <c r="A4032" s="7">
        <v>45345</v>
      </c>
      <c r="B4032">
        <f>INDEX('[4]Fed Funds rate'!B:B,MATCH('Figure 3.F.1.Panel 2'!A4032,'[4]Fed Funds rate'!A:A,0))</f>
        <v>5.33</v>
      </c>
      <c r="C4032">
        <v>-841.84</v>
      </c>
      <c r="D4032">
        <f>INDEX([4]Treasury!B:B,MATCH('Figure 3.F.1.Panel 2'!A4032,[4]Treasury!A:A,0))</f>
        <v>4.26</v>
      </c>
      <c r="E4032">
        <v>-14.1084776176051</v>
      </c>
    </row>
    <row r="4033" spans="1:5">
      <c r="A4033" s="7">
        <v>45348</v>
      </c>
      <c r="B4033">
        <f>INDEX('[4]Fed Funds rate'!B:B,MATCH('Figure 3.F.1.Panel 2'!A4033,'[4]Fed Funds rate'!A:A,0))</f>
        <v>5.33</v>
      </c>
      <c r="C4033">
        <v>-843.24</v>
      </c>
      <c r="D4033">
        <f>INDEX([4]Treasury!B:B,MATCH('Figure 3.F.1.Panel 2'!A4033,[4]Treasury!A:A,0))</f>
        <v>4.28</v>
      </c>
      <c r="E4033">
        <v>-13.960521066798901</v>
      </c>
    </row>
    <row r="4034" spans="1:5">
      <c r="A4034" s="7">
        <v>45349</v>
      </c>
      <c r="B4034">
        <f>INDEX('[4]Fed Funds rate'!B:B,MATCH('Figure 3.F.1.Panel 2'!A4034,'[4]Fed Funds rate'!A:A,0))</f>
        <v>5.33</v>
      </c>
      <c r="C4034">
        <v>-841.33</v>
      </c>
      <c r="D4034">
        <f>INDEX([4]Treasury!B:B,MATCH('Figure 3.F.1.Panel 2'!A4034,[4]Treasury!A:A,0))</f>
        <v>4.3099999999999996</v>
      </c>
      <c r="E4034">
        <v>-14.205492967008199</v>
      </c>
    </row>
    <row r="4035" spans="1:5">
      <c r="A4035" s="7">
        <v>45350</v>
      </c>
      <c r="B4035">
        <f>INDEX('[4]Fed Funds rate'!B:B,MATCH('Figure 3.F.1.Panel 2'!A4035,'[4]Fed Funds rate'!A:A,0))</f>
        <v>5.33</v>
      </c>
      <c r="C4035">
        <v>-842.5</v>
      </c>
      <c r="D4035">
        <f>INDEX([4]Treasury!B:B,MATCH('Figure 3.F.1.Panel 2'!A4035,[4]Treasury!A:A,0))</f>
        <v>4.2699999999999996</v>
      </c>
      <c r="E4035">
        <v>-14.084731747274599</v>
      </c>
    </row>
    <row r="4036" spans="1:5">
      <c r="A4036" s="7">
        <v>45351</v>
      </c>
      <c r="B4036">
        <f>INDEX('[4]Fed Funds rate'!B:B,MATCH('Figure 3.F.1.Panel 2'!A4036,'[4]Fed Funds rate'!A:A,0))</f>
        <v>5.33</v>
      </c>
      <c r="C4036">
        <v>-844.33</v>
      </c>
      <c r="D4036">
        <f>INDEX([4]Treasury!B:B,MATCH('Figure 3.F.1.Panel 2'!A4036,[4]Treasury!A:A,0))</f>
        <v>4.25</v>
      </c>
      <c r="E4036">
        <v>-13.8859643250365</v>
      </c>
    </row>
    <row r="4037" spans="1:5">
      <c r="A4037" s="7">
        <v>45352</v>
      </c>
      <c r="B4037">
        <f>INDEX('[4]Fed Funds rate'!B:B,MATCH('Figure 3.F.1.Panel 2'!A4037,'[4]Fed Funds rate'!A:A,0))</f>
        <v>5.33</v>
      </c>
      <c r="C4037">
        <v>-846.91</v>
      </c>
      <c r="D4037">
        <f>INDEX([4]Treasury!B:B,MATCH('Figure 3.F.1.Panel 2'!A4037,[4]Treasury!A:A,0))</f>
        <v>4.1900000000000004</v>
      </c>
      <c r="E4037">
        <v>-13.599070203035801</v>
      </c>
    </row>
    <row r="4038" spans="1:5">
      <c r="A4038" s="7">
        <v>45355</v>
      </c>
      <c r="B4038">
        <f>INDEX('[4]Fed Funds rate'!B:B,MATCH('Figure 3.F.1.Panel 2'!A4038,'[4]Fed Funds rate'!A:A,0))</f>
        <v>5.33</v>
      </c>
      <c r="C4038">
        <v>-847.26</v>
      </c>
      <c r="D4038">
        <f>INDEX([4]Treasury!B:B,MATCH('Figure 3.F.1.Panel 2'!A4038,[4]Treasury!A:A,0))</f>
        <v>4.22</v>
      </c>
      <c r="E4038">
        <v>-13.575959729903699</v>
      </c>
    </row>
    <row r="4039" spans="1:5">
      <c r="A4039" s="7">
        <v>45356</v>
      </c>
      <c r="B4039">
        <f>INDEX('[4]Fed Funds rate'!B:B,MATCH('Figure 3.F.1.Panel 2'!A4039,'[4]Fed Funds rate'!A:A,0))</f>
        <v>5.33</v>
      </c>
      <c r="C4039">
        <v>-849.03</v>
      </c>
      <c r="D4039">
        <f>INDEX([4]Treasury!B:B,MATCH('Figure 3.F.1.Panel 2'!A4039,[4]Treasury!A:A,0))</f>
        <v>4.13</v>
      </c>
      <c r="E4039">
        <v>-13.385476616439201</v>
      </c>
    </row>
    <row r="4040" spans="1:5">
      <c r="A4040" s="7">
        <v>45357</v>
      </c>
      <c r="B4040">
        <f>INDEX('[4]Fed Funds rate'!B:B,MATCH('Figure 3.F.1.Panel 2'!A4040,'[4]Fed Funds rate'!A:A,0))</f>
        <v>5.33</v>
      </c>
      <c r="C4040">
        <v>-851.23</v>
      </c>
      <c r="D4040">
        <f>INDEX([4]Treasury!B:B,MATCH('Figure 3.F.1.Panel 2'!A4040,[4]Treasury!A:A,0))</f>
        <v>4.1100000000000003</v>
      </c>
      <c r="E4040">
        <v>-13.1449002127833</v>
      </c>
    </row>
    <row r="4041" spans="1:5">
      <c r="A4041" s="7">
        <v>45358</v>
      </c>
      <c r="B4041">
        <f>INDEX('[4]Fed Funds rate'!B:B,MATCH('Figure 3.F.1.Panel 2'!A4041,'[4]Fed Funds rate'!A:A,0))</f>
        <v>5.33</v>
      </c>
      <c r="C4041">
        <v>-852.9</v>
      </c>
      <c r="D4041">
        <f>INDEX([4]Treasury!B:B,MATCH('Figure 3.F.1.Panel 2'!A4041,[4]Treasury!A:A,0))</f>
        <v>4.09</v>
      </c>
      <c r="E4041">
        <v>-12.9671134027439</v>
      </c>
    </row>
    <row r="4042" spans="1:5">
      <c r="A4042" s="7">
        <v>45359</v>
      </c>
      <c r="B4042">
        <f>INDEX('[4]Fed Funds rate'!B:B,MATCH('Figure 3.F.1.Panel 2'!A4042,'[4]Fed Funds rate'!A:A,0))</f>
        <v>5.33</v>
      </c>
      <c r="C4042">
        <v>-854.36</v>
      </c>
      <c r="D4042">
        <f>INDEX([4]Treasury!B:B,MATCH('Figure 3.F.1.Panel 2'!A4042,[4]Treasury!A:A,0))</f>
        <v>4.09</v>
      </c>
      <c r="E4042">
        <v>-12.8142867602838</v>
      </c>
    </row>
    <row r="4043" spans="1:5">
      <c r="A4043" s="7">
        <v>45362</v>
      </c>
      <c r="B4043">
        <f>INDEX('[4]Fed Funds rate'!B:B,MATCH('Figure 3.F.1.Panel 2'!A4043,'[4]Fed Funds rate'!A:A,0))</f>
        <v>5.33</v>
      </c>
      <c r="C4043">
        <v>-853.63</v>
      </c>
      <c r="D4043">
        <f>INDEX([4]Treasury!B:B,MATCH('Figure 3.F.1.Panel 2'!A4043,[4]Treasury!A:A,0))</f>
        <v>4.0999999999999996</v>
      </c>
      <c r="E4043">
        <v>-12.9179750461371</v>
      </c>
    </row>
    <row r="4044" spans="1:5">
      <c r="A4044" s="7">
        <v>45363</v>
      </c>
      <c r="B4044">
        <f>INDEX('[4]Fed Funds rate'!B:B,MATCH('Figure 3.F.1.Panel 2'!A4044,'[4]Fed Funds rate'!A:A,0))</f>
        <v>5.33</v>
      </c>
      <c r="C4044">
        <v>-852.74</v>
      </c>
      <c r="D4044">
        <f>INDEX([4]Treasury!B:B,MATCH('Figure 3.F.1.Panel 2'!A4044,[4]Treasury!A:A,0))</f>
        <v>4.16</v>
      </c>
      <c r="E4044">
        <v>-13.0404977484404</v>
      </c>
    </row>
    <row r="4045" spans="1:5">
      <c r="A4045" s="7">
        <v>45364</v>
      </c>
      <c r="B4045">
        <f>INDEX('[4]Fed Funds rate'!B:B,MATCH('Figure 3.F.1.Panel 2'!A4045,'[4]Fed Funds rate'!A:A,0))</f>
        <v>5.33</v>
      </c>
      <c r="C4045">
        <v>-853.18</v>
      </c>
      <c r="D4045">
        <f>INDEX([4]Treasury!B:B,MATCH('Figure 3.F.1.Panel 2'!A4045,[4]Treasury!A:A,0))</f>
        <v>4.1900000000000004</v>
      </c>
      <c r="E4045">
        <v>-13.0071203623082</v>
      </c>
    </row>
    <row r="4046" spans="1:5">
      <c r="A4046" s="7">
        <v>45365</v>
      </c>
      <c r="B4046">
        <f>INDEX('[4]Fed Funds rate'!B:B,MATCH('Figure 3.F.1.Panel 2'!A4046,'[4]Fed Funds rate'!A:A,0))</f>
        <v>5.33</v>
      </c>
      <c r="C4046">
        <v>-849.73</v>
      </c>
      <c r="D4046">
        <f>INDEX([4]Treasury!B:B,MATCH('Figure 3.F.1.Panel 2'!A4046,[4]Treasury!A:A,0))</f>
        <v>4.29</v>
      </c>
      <c r="E4046">
        <v>-13.4305173638329</v>
      </c>
    </row>
    <row r="4047" spans="1:5">
      <c r="A4047" s="7">
        <v>45366</v>
      </c>
      <c r="B4047">
        <f>INDEX('[4]Fed Funds rate'!B:B,MATCH('Figure 3.F.1.Panel 2'!A4047,'[4]Fed Funds rate'!A:A,0))</f>
        <v>5.33</v>
      </c>
      <c r="C4047">
        <v>-848.5</v>
      </c>
      <c r="D4047">
        <f>INDEX([4]Treasury!B:B,MATCH('Figure 3.F.1.Panel 2'!A4047,[4]Treasury!A:A,0))</f>
        <v>4.3099999999999996</v>
      </c>
      <c r="E4047">
        <v>-13.5935817735832</v>
      </c>
    </row>
    <row r="4048" spans="1:5">
      <c r="A4048" s="7">
        <v>45369</v>
      </c>
      <c r="B4048">
        <f>INDEX('[4]Fed Funds rate'!B:B,MATCH('Figure 3.F.1.Panel 2'!A4048,'[4]Fed Funds rate'!A:A,0))</f>
        <v>5.33</v>
      </c>
      <c r="C4048">
        <v>-847.5</v>
      </c>
      <c r="D4048">
        <f>INDEX([4]Treasury!B:B,MATCH('Figure 3.F.1.Panel 2'!A4048,[4]Treasury!A:A,0))</f>
        <v>4.34</v>
      </c>
      <c r="E4048">
        <v>-13.7297139949039</v>
      </c>
    </row>
    <row r="4049" spans="1:5">
      <c r="A4049" s="7">
        <v>45370</v>
      </c>
      <c r="B4049">
        <f>INDEX('[4]Fed Funds rate'!B:B,MATCH('Figure 3.F.1.Panel 2'!A4049,'[4]Fed Funds rate'!A:A,0))</f>
        <v>5.33</v>
      </c>
      <c r="C4049">
        <v>-849.18</v>
      </c>
      <c r="D4049">
        <f>INDEX([4]Treasury!B:B,MATCH('Figure 3.F.1.Panel 2'!A4049,[4]Treasury!A:A,0))</f>
        <v>4.3</v>
      </c>
      <c r="E4049">
        <v>-13.5498878010658</v>
      </c>
    </row>
    <row r="4050" spans="1:5">
      <c r="A4050" s="7">
        <v>45371</v>
      </c>
      <c r="B4050">
        <f>INDEX('[4]Fed Funds rate'!B:B,MATCH('Figure 3.F.1.Panel 2'!A4050,'[4]Fed Funds rate'!A:A,0))</f>
        <v>5.33</v>
      </c>
      <c r="C4050">
        <v>-851.5</v>
      </c>
      <c r="D4050">
        <f>INDEX([4]Treasury!B:B,MATCH('Figure 3.F.1.Panel 2'!A4050,[4]Treasury!A:A,0))</f>
        <v>4.2699999999999996</v>
      </c>
      <c r="E4050">
        <v>-13.295263265032499</v>
      </c>
    </row>
    <row r="4051" spans="1:5">
      <c r="A4051" s="7">
        <v>45372</v>
      </c>
      <c r="B4051">
        <f>INDEX('[4]Fed Funds rate'!B:B,MATCH('Figure 3.F.1.Panel 2'!A4051,'[4]Fed Funds rate'!A:A,0))</f>
        <v>5.33</v>
      </c>
      <c r="C4051">
        <v>-857.25</v>
      </c>
      <c r="D4051">
        <f>INDEX([4]Treasury!B:B,MATCH('Figure 3.F.1.Panel 2'!A4051,[4]Treasury!A:A,0))</f>
        <v>4.2699999999999996</v>
      </c>
      <c r="E4051">
        <v>-12.6404618166932</v>
      </c>
    </row>
    <row r="4052" spans="1:5">
      <c r="A4052" s="7">
        <v>45373</v>
      </c>
      <c r="B4052">
        <f>INDEX('[4]Fed Funds rate'!B:B,MATCH('Figure 3.F.1.Panel 2'!A4052,'[4]Fed Funds rate'!A:A,0))</f>
        <v>5.33</v>
      </c>
      <c r="C4052">
        <v>-859.39</v>
      </c>
      <c r="D4052">
        <f>INDEX([4]Treasury!B:B,MATCH('Figure 3.F.1.Panel 2'!A4052,[4]Treasury!A:A,0))</f>
        <v>4.22</v>
      </c>
      <c r="E4052">
        <v>-12.409345100756401</v>
      </c>
    </row>
    <row r="4053" spans="1:5">
      <c r="A4053" s="7">
        <v>45376</v>
      </c>
      <c r="B4053">
        <f>INDEX('[4]Fed Funds rate'!B:B,MATCH('Figure 3.F.1.Panel 2'!A4053,'[4]Fed Funds rate'!A:A,0))</f>
        <v>5.33</v>
      </c>
      <c r="C4053">
        <v>-858.14</v>
      </c>
      <c r="D4053">
        <f>INDEX([4]Treasury!B:B,MATCH('Figure 3.F.1.Panel 2'!A4053,[4]Treasury!A:A,0))</f>
        <v>4.25</v>
      </c>
      <c r="E4053">
        <v>-12.573110665021</v>
      </c>
    </row>
    <row r="4054" spans="1:5">
      <c r="A4054" s="7">
        <v>45377</v>
      </c>
      <c r="B4054">
        <f>INDEX('[4]Fed Funds rate'!B:B,MATCH('Figure 3.F.1.Panel 2'!A4054,'[4]Fed Funds rate'!A:A,0))</f>
        <v>5.33</v>
      </c>
      <c r="C4054">
        <v>-858.57</v>
      </c>
      <c r="D4054">
        <f>INDEX([4]Treasury!B:B,MATCH('Figure 3.F.1.Panel 2'!A4054,[4]Treasury!A:A,0))</f>
        <v>4.24</v>
      </c>
      <c r="E4054">
        <v>-12.5412225136127</v>
      </c>
    </row>
    <row r="4055" spans="1:5">
      <c r="A4055" s="7">
        <v>45378</v>
      </c>
      <c r="B4055">
        <f>INDEX('[4]Fed Funds rate'!B:B,MATCH('Figure 3.F.1.Panel 2'!A4055,'[4]Fed Funds rate'!A:A,0))</f>
        <v>5.33</v>
      </c>
      <c r="C4055">
        <v>-860.43</v>
      </c>
      <c r="D4055">
        <f>INDEX([4]Treasury!B:B,MATCH('Figure 3.F.1.Panel 2'!A4055,[4]Treasury!A:A,0))</f>
        <v>4.2</v>
      </c>
      <c r="E4055">
        <v>-12.343025214077899</v>
      </c>
    </row>
    <row r="4056" spans="1:5">
      <c r="A4056" s="7">
        <v>45379</v>
      </c>
      <c r="B4056">
        <f>INDEX('[4]Fed Funds rate'!B:B,MATCH('Figure 3.F.1.Panel 2'!A4056,'[4]Fed Funds rate'!A:A,0))</f>
        <v>5.33</v>
      </c>
      <c r="C4056">
        <v>-860.41</v>
      </c>
      <c r="D4056">
        <f>INDEX([4]Treasury!B:B,MATCH('Figure 3.F.1.Panel 2'!A4056,[4]Treasury!A:A,0))</f>
        <v>4.2</v>
      </c>
      <c r="E4056">
        <v>-12.3635573308225</v>
      </c>
    </row>
    <row r="4057" spans="1:5">
      <c r="A4057" s="7">
        <v>45383</v>
      </c>
      <c r="B4057">
        <f>INDEX('[4]Fed Funds rate'!B:B,MATCH('Figure 3.F.1.Panel 2'!A4057,'[4]Fed Funds rate'!A:A,0))</f>
        <v>5.33</v>
      </c>
      <c r="C4057">
        <v>-857.73</v>
      </c>
      <c r="D4057">
        <f>INDEX([4]Treasury!B:B,MATCH('Figure 3.F.1.Panel 2'!A4057,[4]Treasury!A:A,0))</f>
        <v>4.33</v>
      </c>
      <c r="E4057">
        <v>-12.693730518246401</v>
      </c>
    </row>
    <row r="4058" spans="1:5">
      <c r="A4058" s="7">
        <v>45384</v>
      </c>
      <c r="B4058">
        <f>INDEX('[4]Fed Funds rate'!B:B,MATCH('Figure 3.F.1.Panel 2'!A4058,'[4]Fed Funds rate'!A:A,0))</f>
        <v>5.33</v>
      </c>
      <c r="C4058">
        <v>-854.02</v>
      </c>
      <c r="D4058">
        <f>INDEX([4]Treasury!B:B,MATCH('Figure 3.F.1.Panel 2'!A4058,[4]Treasury!A:A,0))</f>
        <v>4.3600000000000003</v>
      </c>
      <c r="E4058">
        <v>-13.1454133801843</v>
      </c>
    </row>
    <row r="4059" spans="1:5">
      <c r="A4059" s="7">
        <v>45385</v>
      </c>
      <c r="B4059">
        <f>INDEX('[4]Fed Funds rate'!B:B,MATCH('Figure 3.F.1.Panel 2'!A4059,'[4]Fed Funds rate'!A:A,0))</f>
        <v>5.33</v>
      </c>
      <c r="C4059">
        <v>-854.82</v>
      </c>
      <c r="D4059">
        <f>INDEX([4]Treasury!B:B,MATCH('Figure 3.F.1.Panel 2'!A4059,[4]Treasury!A:A,0))</f>
        <v>4.3600000000000003</v>
      </c>
      <c r="E4059">
        <v>-13.0699902742671</v>
      </c>
    </row>
    <row r="4060" spans="1:5">
      <c r="A4060" s="7">
        <v>45386</v>
      </c>
      <c r="B4060">
        <f>INDEX('[4]Fed Funds rate'!B:B,MATCH('Figure 3.F.1.Panel 2'!A4060,'[4]Fed Funds rate'!A:A,0))</f>
        <v>5.33</v>
      </c>
      <c r="C4060">
        <v>-858.56</v>
      </c>
      <c r="D4060">
        <f>INDEX([4]Treasury!B:B,MATCH('Figure 3.F.1.Panel 2'!A4060,[4]Treasury!A:A,0))</f>
        <v>4.3099999999999996</v>
      </c>
      <c r="E4060">
        <v>-12.6516332634873</v>
      </c>
    </row>
    <row r="4061" spans="1:5">
      <c r="A4061" s="7">
        <v>45387</v>
      </c>
      <c r="B4061">
        <f>INDEX('[4]Fed Funds rate'!B:B,MATCH('Figure 3.F.1.Panel 2'!A4061,'[4]Fed Funds rate'!A:A,0))</f>
        <v>5.33</v>
      </c>
      <c r="C4061">
        <v>-857.37</v>
      </c>
      <c r="D4061">
        <f>INDEX([4]Treasury!B:B,MATCH('Figure 3.F.1.Panel 2'!A4061,[4]Treasury!A:A,0))</f>
        <v>4.3899999999999997</v>
      </c>
      <c r="E4061">
        <v>-12.808541248855001</v>
      </c>
    </row>
    <row r="4062" spans="1:5">
      <c r="A4062" s="7">
        <v>45390</v>
      </c>
      <c r="B4062">
        <f>INDEX('[4]Fed Funds rate'!B:B,MATCH('Figure 3.F.1.Panel 2'!A4062,'[4]Fed Funds rate'!A:A,0))</f>
        <v>5.33</v>
      </c>
      <c r="C4062">
        <v>-856.23</v>
      </c>
      <c r="D4062">
        <f>INDEX([4]Treasury!B:B,MATCH('Figure 3.F.1.Panel 2'!A4062,[4]Treasury!A:A,0))</f>
        <v>4.42</v>
      </c>
      <c r="E4062">
        <v>-12.959802155584701</v>
      </c>
    </row>
    <row r="4063" spans="1:5">
      <c r="A4063" s="7">
        <v>45391</v>
      </c>
      <c r="B4063">
        <f>INDEX('[4]Fed Funds rate'!B:B,MATCH('Figure 3.F.1.Panel 2'!A4063,'[4]Fed Funds rate'!A:A,0))</f>
        <v>5.33</v>
      </c>
      <c r="C4063">
        <v>-860.07</v>
      </c>
      <c r="D4063">
        <f>INDEX([4]Treasury!B:B,MATCH('Figure 3.F.1.Panel 2'!A4063,[4]Treasury!A:A,0))</f>
        <v>4.3600000000000003</v>
      </c>
      <c r="E4063">
        <v>-12.5305348562913</v>
      </c>
    </row>
    <row r="4064" spans="1:5">
      <c r="A4064" s="7">
        <v>45392</v>
      </c>
      <c r="B4064">
        <f>INDEX('[4]Fed Funds rate'!B:B,MATCH('Figure 3.F.1.Panel 2'!A4064,'[4]Fed Funds rate'!A:A,0))</f>
        <v>5.33</v>
      </c>
      <c r="C4064">
        <v>-853.89</v>
      </c>
      <c r="D4064">
        <f>INDEX([4]Treasury!B:B,MATCH('Figure 3.F.1.Panel 2'!A4064,[4]Treasury!A:A,0))</f>
        <v>4.55</v>
      </c>
      <c r="E4064">
        <v>-13.269882662057899</v>
      </c>
    </row>
    <row r="4065" spans="1:5">
      <c r="A4065" s="7">
        <v>45393</v>
      </c>
      <c r="B4065">
        <f>INDEX('[4]Fed Funds rate'!B:B,MATCH('Figure 3.F.1.Panel 2'!A4065,'[4]Fed Funds rate'!A:A,0))</f>
        <v>5.33</v>
      </c>
      <c r="C4065">
        <v>-849.52</v>
      </c>
      <c r="D4065">
        <f>INDEX([4]Treasury!B:B,MATCH('Figure 3.F.1.Panel 2'!A4065,[4]Treasury!A:A,0))</f>
        <v>4.5599999999999996</v>
      </c>
      <c r="E4065">
        <v>-13.8011799036528</v>
      </c>
    </row>
    <row r="4066" spans="1:5">
      <c r="A4066" s="7">
        <v>45394</v>
      </c>
      <c r="B4066">
        <f>INDEX('[4]Fed Funds rate'!B:B,MATCH('Figure 3.F.1.Panel 2'!A4066,'[4]Fed Funds rate'!A:A,0))</f>
        <v>5.33</v>
      </c>
      <c r="C4066">
        <v>-848.87</v>
      </c>
      <c r="D4066">
        <f>INDEX([4]Treasury!B:B,MATCH('Figure 3.F.1.Panel 2'!A4066,[4]Treasury!A:A,0))</f>
        <v>4.5</v>
      </c>
      <c r="E4066">
        <v>-13.895930649855501</v>
      </c>
    </row>
    <row r="4067" spans="1:5">
      <c r="A4067" s="7">
        <v>45397</v>
      </c>
      <c r="B4067">
        <f>INDEX('[4]Fed Funds rate'!B:B,MATCH('Figure 3.F.1.Panel 2'!A4067,'[4]Fed Funds rate'!A:A,0))</f>
        <v>5.33</v>
      </c>
      <c r="C4067">
        <v>-841.81</v>
      </c>
      <c r="D4067">
        <f>INDEX([4]Treasury!B:B,MATCH('Figure 3.F.1.Panel 2'!A4067,[4]Treasury!A:A,0))</f>
        <v>4.63</v>
      </c>
      <c r="E4067">
        <v>-14.7493100823523</v>
      </c>
    </row>
    <row r="4068" spans="1:5">
      <c r="A4068" s="7">
        <v>45398</v>
      </c>
      <c r="B4068">
        <f>INDEX('[4]Fed Funds rate'!B:B,MATCH('Figure 3.F.1.Panel 2'!A4068,'[4]Fed Funds rate'!A:A,0))</f>
        <v>5.33</v>
      </c>
      <c r="C4068">
        <v>-837.47</v>
      </c>
      <c r="D4068">
        <f>INDEX([4]Treasury!B:B,MATCH('Figure 3.F.1.Panel 2'!A4068,[4]Treasury!A:A,0))</f>
        <v>4.67</v>
      </c>
      <c r="E4068">
        <v>-15.284407085806601</v>
      </c>
    </row>
    <row r="4069" spans="1:5">
      <c r="A4069" s="7">
        <v>45399</v>
      </c>
      <c r="B4069">
        <f>INDEX('[4]Fed Funds rate'!B:B,MATCH('Figure 3.F.1.Panel 2'!A4069,'[4]Fed Funds rate'!A:A,0))</f>
        <v>5.33</v>
      </c>
      <c r="C4069">
        <v>-841.9</v>
      </c>
      <c r="D4069">
        <f>INDEX([4]Treasury!B:B,MATCH('Figure 3.F.1.Panel 2'!A4069,[4]Treasury!A:A,0))</f>
        <v>4.59</v>
      </c>
      <c r="E4069">
        <v>-14.775034729663</v>
      </c>
    </row>
    <row r="4070" spans="1:5">
      <c r="A4070" s="7">
        <v>45400</v>
      </c>
      <c r="B4070">
        <f>INDEX('[4]Fed Funds rate'!B:B,MATCH('Figure 3.F.1.Panel 2'!A4070,'[4]Fed Funds rate'!A:A,0))</f>
        <v>5.33</v>
      </c>
      <c r="C4070">
        <v>-842.55</v>
      </c>
      <c r="D4070">
        <f>INDEX([4]Treasury!B:B,MATCH('Figure 3.F.1.Panel 2'!A4070,[4]Treasury!A:A,0))</f>
        <v>4.6399999999999997</v>
      </c>
      <c r="E4070">
        <v>-14.7160658609641</v>
      </c>
    </row>
    <row r="4071" spans="1:5">
      <c r="A4071" s="7">
        <v>45401</v>
      </c>
      <c r="B4071">
        <f>INDEX('[4]Fed Funds rate'!B:B,MATCH('Figure 3.F.1.Panel 2'!A4071,'[4]Fed Funds rate'!A:A,0))</f>
        <v>5.33</v>
      </c>
      <c r="C4071">
        <v>-843.12</v>
      </c>
      <c r="D4071">
        <f>INDEX([4]Treasury!B:B,MATCH('Figure 3.F.1.Panel 2'!A4071,[4]Treasury!A:A,0))</f>
        <v>4.62</v>
      </c>
      <c r="E4071">
        <v>-14.666644624262499</v>
      </c>
    </row>
    <row r="4072" spans="1:5">
      <c r="A4072" s="7">
        <v>45404</v>
      </c>
      <c r="B4072">
        <f>INDEX('[4]Fed Funds rate'!B:B,MATCH('Figure 3.F.1.Panel 2'!A4072,'[4]Fed Funds rate'!A:A,0))</f>
        <v>5.33</v>
      </c>
      <c r="C4072">
        <v>-844.61</v>
      </c>
      <c r="D4072">
        <f>INDEX([4]Treasury!B:B,MATCH('Figure 3.F.1.Panel 2'!A4072,[4]Treasury!A:A,0))</f>
        <v>4.62</v>
      </c>
      <c r="E4072">
        <v>-14.508283712289501</v>
      </c>
    </row>
    <row r="4073" spans="1:5">
      <c r="A4073" s="7">
        <v>45405</v>
      </c>
      <c r="B4073">
        <f>INDEX('[4]Fed Funds rate'!B:B,MATCH('Figure 3.F.1.Panel 2'!A4073,'[4]Fed Funds rate'!A:A,0))</f>
        <v>5.33</v>
      </c>
      <c r="C4073">
        <v>-846.31</v>
      </c>
      <c r="D4073">
        <f>INDEX([4]Treasury!B:B,MATCH('Figure 3.F.1.Panel 2'!A4073,[4]Treasury!A:A,0))</f>
        <v>4.6100000000000003</v>
      </c>
      <c r="E4073">
        <v>-14.3254173335063</v>
      </c>
    </row>
    <row r="4074" spans="1:5">
      <c r="A4074" s="7">
        <v>45406</v>
      </c>
      <c r="B4074">
        <f>INDEX('[4]Fed Funds rate'!B:B,MATCH('Figure 3.F.1.Panel 2'!A4074,'[4]Fed Funds rate'!A:A,0))</f>
        <v>5.33</v>
      </c>
      <c r="C4074">
        <v>-843.24</v>
      </c>
      <c r="D4074">
        <f>INDEX([4]Treasury!B:B,MATCH('Figure 3.F.1.Panel 2'!A4074,[4]Treasury!A:A,0))</f>
        <v>4.6500000000000004</v>
      </c>
      <c r="E4074">
        <v>-14.707035769233</v>
      </c>
    </row>
    <row r="4075" spans="1:5">
      <c r="A4075" s="7">
        <v>45407</v>
      </c>
      <c r="B4075">
        <f>INDEX('[4]Fed Funds rate'!B:B,MATCH('Figure 3.F.1.Panel 2'!A4075,'[4]Fed Funds rate'!A:A,0))</f>
        <v>5.33</v>
      </c>
      <c r="C4075">
        <v>-840.29</v>
      </c>
      <c r="D4075">
        <f>INDEX([4]Treasury!B:B,MATCH('Figure 3.F.1.Panel 2'!A4075,[4]Treasury!A:A,0))</f>
        <v>4.7</v>
      </c>
      <c r="E4075">
        <v>-15.075697893230901</v>
      </c>
    </row>
    <row r="4076" spans="1:5">
      <c r="A4076" s="7">
        <v>45408</v>
      </c>
      <c r="B4076">
        <f>INDEX('[4]Fed Funds rate'!B:B,MATCH('Figure 3.F.1.Panel 2'!A4076,'[4]Fed Funds rate'!A:A,0))</f>
        <v>5.33</v>
      </c>
      <c r="C4076">
        <v>-842.68</v>
      </c>
      <c r="D4076">
        <f>INDEX([4]Treasury!B:B,MATCH('Figure 3.F.1.Panel 2'!A4076,[4]Treasury!A:A,0))</f>
        <v>4.67</v>
      </c>
      <c r="E4076">
        <v>-14.8098836622659</v>
      </c>
    </row>
    <row r="4077" spans="1:5">
      <c r="A4077" s="7">
        <v>45411</v>
      </c>
      <c r="B4077">
        <f>INDEX('[4]Fed Funds rate'!B:B,MATCH('Figure 3.F.1.Panel 2'!A4077,'[4]Fed Funds rate'!A:A,0))</f>
        <v>5.33</v>
      </c>
      <c r="C4077">
        <v>-845.97</v>
      </c>
      <c r="D4077">
        <f>INDEX([4]Treasury!B:B,MATCH('Figure 3.F.1.Panel 2'!A4077,[4]Treasury!A:A,0))</f>
        <v>4.63</v>
      </c>
      <c r="E4077">
        <v>-14.4384304491038</v>
      </c>
    </row>
    <row r="4078" spans="1:5">
      <c r="A4078" s="7">
        <v>45412</v>
      </c>
      <c r="B4078">
        <f>INDEX('[4]Fed Funds rate'!B:B,MATCH('Figure 3.F.1.Panel 2'!A4078,'[4]Fed Funds rate'!A:A,0))</f>
        <v>5.33</v>
      </c>
      <c r="C4078">
        <v>-843.13</v>
      </c>
      <c r="D4078">
        <f>INDEX([4]Treasury!B:B,MATCH('Figure 3.F.1.Panel 2'!A4078,[4]Treasury!A:A,0))</f>
        <v>4.6900000000000004</v>
      </c>
      <c r="E4078">
        <v>-14.792912180497501</v>
      </c>
    </row>
    <row r="4079" spans="1:5">
      <c r="A4079" s="7">
        <v>45413</v>
      </c>
      <c r="B4079">
        <f>INDEX('[4]Fed Funds rate'!B:B,MATCH('Figure 3.F.1.Panel 2'!A4079,'[4]Fed Funds rate'!A:A,0))</f>
        <v>5.33</v>
      </c>
      <c r="C4079">
        <v>-842.96</v>
      </c>
      <c r="D4079">
        <f>INDEX([4]Treasury!B:B,MATCH('Figure 3.F.1.Panel 2'!A4079,[4]Treasury!A:A,0))</f>
        <v>4.63</v>
      </c>
      <c r="E4079">
        <v>-14.8312848367556</v>
      </c>
    </row>
    <row r="4080" spans="1:5">
      <c r="A4080" s="7">
        <v>45414</v>
      </c>
      <c r="B4080">
        <f>INDEX('[4]Fed Funds rate'!B:B,MATCH('Figure 3.F.1.Panel 2'!A4080,'[4]Fed Funds rate'!A:A,0))</f>
        <v>5.33</v>
      </c>
      <c r="C4080">
        <v>-845.98</v>
      </c>
      <c r="D4080">
        <f>INDEX([4]Treasury!B:B,MATCH('Figure 3.F.1.Panel 2'!A4080,[4]Treasury!A:A,0))</f>
        <v>4.58</v>
      </c>
      <c r="E4080">
        <v>-14.4918713582937</v>
      </c>
    </row>
    <row r="4081" spans="1:5">
      <c r="A4081" s="7">
        <v>45415</v>
      </c>
      <c r="B4081">
        <f>INDEX('[4]Fed Funds rate'!B:B,MATCH('Figure 3.F.1.Panel 2'!A4081,'[4]Fed Funds rate'!A:A,0))</f>
        <v>5.33</v>
      </c>
      <c r="C4081">
        <v>-851.93</v>
      </c>
      <c r="D4081">
        <f>INDEX([4]Treasury!B:B,MATCH('Figure 3.F.1.Panel 2'!A4081,[4]Treasury!A:A,0))</f>
        <v>4.5</v>
      </c>
      <c r="E4081">
        <v>-13.8092145005578</v>
      </c>
    </row>
    <row r="4082" spans="1:5">
      <c r="A4082" s="7">
        <v>45418</v>
      </c>
      <c r="B4082">
        <f>INDEX('[4]Fed Funds rate'!B:B,MATCH('Figure 3.F.1.Panel 2'!A4082,'[4]Fed Funds rate'!A:A,0))</f>
        <v>5.33</v>
      </c>
      <c r="C4082">
        <v>-853.28</v>
      </c>
      <c r="D4082">
        <f>INDEX([4]Treasury!B:B,MATCH('Figure 3.F.1.Panel 2'!A4082,[4]Treasury!A:A,0))</f>
        <v>4.49</v>
      </c>
      <c r="E4082">
        <v>-13.669083856895201</v>
      </c>
    </row>
    <row r="4083" spans="1:5">
      <c r="A4083" s="7">
        <v>45419</v>
      </c>
      <c r="B4083">
        <f>INDEX('[4]Fed Funds rate'!B:B,MATCH('Figure 3.F.1.Panel 2'!A4083,'[4]Fed Funds rate'!A:A,0))</f>
        <v>5.33</v>
      </c>
      <c r="C4083">
        <v>-855.29</v>
      </c>
      <c r="D4083">
        <f>INDEX([4]Treasury!B:B,MATCH('Figure 3.F.1.Panel 2'!A4083,[4]Treasury!A:A,0))</f>
        <v>4.47</v>
      </c>
      <c r="E4083">
        <v>-13.452006929175001</v>
      </c>
    </row>
    <row r="4084" spans="1:5">
      <c r="A4084" s="7">
        <v>45420</v>
      </c>
      <c r="B4084">
        <f>INDEX('[4]Fed Funds rate'!B:B,MATCH('Figure 3.F.1.Panel 2'!A4084,'[4]Fed Funds rate'!A:A,0))</f>
        <v>5.33</v>
      </c>
      <c r="C4084">
        <v>-855.3</v>
      </c>
      <c r="D4084">
        <f>INDEX([4]Treasury!B:B,MATCH('Figure 3.F.1.Panel 2'!A4084,[4]Treasury!A:A,0))</f>
        <v>4.4800000000000004</v>
      </c>
      <c r="E4084">
        <v>-13.469045400314901</v>
      </c>
    </row>
    <row r="4085" spans="1:5">
      <c r="A4085" s="7">
        <v>45421</v>
      </c>
      <c r="B4085">
        <f>INDEX('[4]Fed Funds rate'!B:B,MATCH('Figure 3.F.1.Panel 2'!A4085,'[4]Fed Funds rate'!A:A,0))</f>
        <v>5.33</v>
      </c>
      <c r="C4085">
        <v>-857.17</v>
      </c>
      <c r="D4085">
        <f>INDEX([4]Treasury!B:B,MATCH('Figure 3.F.1.Panel 2'!A4085,[4]Treasury!A:A,0))</f>
        <v>4.45</v>
      </c>
      <c r="E4085">
        <v>-13.2688549852601</v>
      </c>
    </row>
    <row r="4086" spans="1:5">
      <c r="A4086" s="7">
        <v>45422</v>
      </c>
      <c r="B4086">
        <f>INDEX('[4]Fed Funds rate'!B:B,MATCH('Figure 3.F.1.Panel 2'!A4086,'[4]Fed Funds rate'!A:A,0))</f>
        <v>5.33</v>
      </c>
      <c r="C4086">
        <v>-856.76</v>
      </c>
      <c r="D4086">
        <f>INDEX([4]Treasury!B:B,MATCH('Figure 3.F.1.Panel 2'!A4086,[4]Treasury!A:A,0))</f>
        <v>4.5</v>
      </c>
      <c r="E4086">
        <v>-13.3349059051935</v>
      </c>
    </row>
    <row r="4087" spans="1:5">
      <c r="A4087" s="7">
        <v>45425</v>
      </c>
      <c r="B4087">
        <f>INDEX('[4]Fed Funds rate'!B:B,MATCH('Figure 3.F.1.Panel 2'!A4087,'[4]Fed Funds rate'!A:A,0))</f>
        <v>5.33</v>
      </c>
      <c r="C4087">
        <v>-857.6</v>
      </c>
      <c r="D4087">
        <f>INDEX([4]Treasury!B:B,MATCH('Figure 3.F.1.Panel 2'!A4087,[4]Treasury!A:A,0))</f>
        <v>4.4800000000000004</v>
      </c>
      <c r="E4087">
        <v>-13.2551178019794</v>
      </c>
    </row>
    <row r="4088" spans="1:5">
      <c r="A4088" s="7">
        <v>45426</v>
      </c>
      <c r="B4088">
        <f>INDEX('[4]Fed Funds rate'!B:B,MATCH('Figure 3.F.1.Panel 2'!A4088,'[4]Fed Funds rate'!A:A,0))</f>
        <v>5.33</v>
      </c>
      <c r="C4088">
        <v>-858.11</v>
      </c>
      <c r="D4088">
        <f>INDEX([4]Treasury!B:B,MATCH('Figure 3.F.1.Panel 2'!A4088,[4]Treasury!A:A,0))</f>
        <v>4.45</v>
      </c>
      <c r="E4088">
        <v>-13.213874851865199</v>
      </c>
    </row>
    <row r="4089" spans="1:5">
      <c r="A4089" s="7">
        <v>45427</v>
      </c>
      <c r="B4089">
        <f>INDEX('[4]Fed Funds rate'!B:B,MATCH('Figure 3.F.1.Panel 2'!A4089,'[4]Fed Funds rate'!A:A,0))</f>
        <v>5.33</v>
      </c>
      <c r="C4089">
        <v>-864.2</v>
      </c>
      <c r="D4089">
        <f>INDEX([4]Treasury!B:B,MATCH('Figure 3.F.1.Panel 2'!A4089,[4]Treasury!A:A,0))</f>
        <v>4.3600000000000003</v>
      </c>
      <c r="E4089">
        <v>-12.524889799988101</v>
      </c>
    </row>
    <row r="4090" spans="1:5">
      <c r="A4090" s="7">
        <v>45428</v>
      </c>
      <c r="B4090">
        <f>INDEX('[4]Fed Funds rate'!B:B,MATCH('Figure 3.F.1.Panel 2'!A4090,'[4]Fed Funds rate'!A:A,0))</f>
        <v>5.33</v>
      </c>
      <c r="C4090">
        <v>-865.92</v>
      </c>
      <c r="D4090">
        <f>INDEX([4]Treasury!B:B,MATCH('Figure 3.F.1.Panel 2'!A4090,[4]Treasury!A:A,0))</f>
        <v>4.38</v>
      </c>
      <c r="E4090">
        <v>-12.3442672535458</v>
      </c>
    </row>
    <row r="4091" spans="1:5">
      <c r="A4091" s="7">
        <v>45429</v>
      </c>
      <c r="B4091">
        <f>INDEX('[4]Fed Funds rate'!B:B,MATCH('Figure 3.F.1.Panel 2'!A4091,'[4]Fed Funds rate'!A:A,0))</f>
        <v>5.33</v>
      </c>
      <c r="C4091">
        <v>-863.93</v>
      </c>
      <c r="D4091">
        <f>INDEX([4]Treasury!B:B,MATCH('Figure 3.F.1.Panel 2'!A4091,[4]Treasury!A:A,0))</f>
        <v>4.42</v>
      </c>
      <c r="E4091">
        <v>-12.5925527654297</v>
      </c>
    </row>
    <row r="4092" spans="1:5">
      <c r="A4092" s="7">
        <v>45432</v>
      </c>
      <c r="B4092">
        <f>INDEX('[4]Fed Funds rate'!B:B,MATCH('Figure 3.F.1.Panel 2'!A4092,'[4]Fed Funds rate'!A:A,0))</f>
        <v>5.33</v>
      </c>
      <c r="C4092">
        <v>-863.85</v>
      </c>
      <c r="D4092">
        <f>INDEX([4]Treasury!B:B,MATCH('Figure 3.F.1.Panel 2'!A4092,[4]Treasury!A:A,0))</f>
        <v>4.4400000000000004</v>
      </c>
      <c r="E4092">
        <v>-12.620020861648801</v>
      </c>
    </row>
    <row r="4093" spans="1:5">
      <c r="A4093" s="7">
        <v>45433</v>
      </c>
      <c r="B4093">
        <f>INDEX('[4]Fed Funds rate'!B:B,MATCH('Figure 3.F.1.Panel 2'!A4093,'[4]Fed Funds rate'!A:A,0))</f>
        <v>5.33</v>
      </c>
      <c r="C4093">
        <v>-864.52</v>
      </c>
      <c r="D4093">
        <f>INDEX([4]Treasury!B:B,MATCH('Figure 3.F.1.Panel 2'!A4093,[4]Treasury!A:A,0))</f>
        <v>4.41</v>
      </c>
      <c r="E4093">
        <v>-12.5606988201035</v>
      </c>
    </row>
    <row r="4094" spans="1:5">
      <c r="A4094" s="7">
        <v>45434</v>
      </c>
      <c r="B4094">
        <f>INDEX('[4]Fed Funds rate'!B:B,MATCH('Figure 3.F.1.Panel 2'!A4094,'[4]Fed Funds rate'!A:A,0))</f>
        <v>5.33</v>
      </c>
      <c r="C4094">
        <v>-862.29</v>
      </c>
      <c r="D4094">
        <f>INDEX([4]Treasury!B:B,MATCH('Figure 3.F.1.Panel 2'!A4094,[4]Treasury!A:A,0))</f>
        <v>4.43</v>
      </c>
      <c r="E4094">
        <v>-12.837186339712501</v>
      </c>
    </row>
    <row r="4095" spans="1:5">
      <c r="A4095" s="7">
        <v>45435</v>
      </c>
      <c r="B4095">
        <f>INDEX('[4]Fed Funds rate'!B:B,MATCH('Figure 3.F.1.Panel 2'!A4095,'[4]Fed Funds rate'!A:A,0))</f>
        <v>5.33</v>
      </c>
      <c r="C4095">
        <v>-859.51</v>
      </c>
      <c r="D4095">
        <f>INDEX([4]Treasury!B:B,MATCH('Figure 3.F.1.Panel 2'!A4095,[4]Treasury!A:A,0))</f>
        <v>4.47</v>
      </c>
      <c r="E4095">
        <v>-13.1783121548893</v>
      </c>
    </row>
    <row r="4096" spans="1:5">
      <c r="A4096" s="7">
        <v>45436</v>
      </c>
      <c r="B4096">
        <f>INDEX('[4]Fed Funds rate'!B:B,MATCH('Figure 3.F.1.Panel 2'!A4096,'[4]Fed Funds rate'!A:A,0))</f>
        <v>5.33</v>
      </c>
      <c r="C4096">
        <v>-859.39</v>
      </c>
      <c r="D4096">
        <f>INDEX([4]Treasury!B:B,MATCH('Figure 3.F.1.Panel 2'!A4096,[4]Treasury!A:A,0))</f>
        <v>4.46</v>
      </c>
      <c r="E4096">
        <v>-13.210482230664899</v>
      </c>
    </row>
    <row r="4097" spans="1:5">
      <c r="A4097" s="7">
        <v>45440</v>
      </c>
      <c r="B4097">
        <f>INDEX('[4]Fed Funds rate'!B:B,MATCH('Figure 3.F.1.Panel 2'!A4097,'[4]Fed Funds rate'!A:A,0))</f>
        <v>5.33</v>
      </c>
      <c r="C4097">
        <v>-858.11</v>
      </c>
      <c r="D4097">
        <f>INDEX([4]Treasury!B:B,MATCH('Figure 3.F.1.Panel 2'!A4097,[4]Treasury!A:A,0))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2161-190B-4030-B58B-F7DAC491A15D}">
  <sheetPr>
    <tabColor rgb="FF92D050"/>
  </sheetPr>
  <dimension ref="A1:E18"/>
  <sheetViews>
    <sheetView workbookViewId="0">
      <selection activeCell="B8" sqref="B8"/>
    </sheetView>
  </sheetViews>
  <sheetFormatPr defaultRowHeight="15"/>
  <cols>
    <col min="1" max="1" width="16.28515625" customWidth="1"/>
    <col min="2" max="2" width="18.5703125" bestFit="1" customWidth="1"/>
    <col min="3" max="3" width="12.28515625" customWidth="1"/>
    <col min="5" max="5" width="33.140625" customWidth="1"/>
  </cols>
  <sheetData>
    <row r="1" spans="1:5">
      <c r="B1" s="76" t="s">
        <v>1200</v>
      </c>
      <c r="C1" s="76" t="s">
        <v>1201</v>
      </c>
      <c r="E1" s="76"/>
    </row>
    <row r="2" spans="1:5" ht="24">
      <c r="A2" t="s">
        <v>1202</v>
      </c>
      <c r="B2" s="2">
        <v>2.0766849412213961</v>
      </c>
      <c r="C2" s="2">
        <v>7.3003917964893583</v>
      </c>
      <c r="E2" s="133" t="s">
        <v>1198</v>
      </c>
    </row>
    <row r="3" spans="1:5">
      <c r="A3" t="s">
        <v>249</v>
      </c>
      <c r="B3" s="2">
        <v>15.699840652387875</v>
      </c>
      <c r="C3" s="2">
        <v>11.043531045093658</v>
      </c>
      <c r="E3" s="135" t="s">
        <v>1199</v>
      </c>
    </row>
    <row r="4" spans="1:5">
      <c r="A4" t="s">
        <v>1203</v>
      </c>
      <c r="B4" s="2">
        <v>-15.498053632075726</v>
      </c>
      <c r="C4" s="2">
        <v>8.3541794710713102</v>
      </c>
      <c r="E4" s="135"/>
    </row>
    <row r="5" spans="1:5">
      <c r="A5" t="s">
        <v>1052</v>
      </c>
      <c r="B5" s="2">
        <v>4.0931112685364424</v>
      </c>
      <c r="C5" s="2">
        <v>5.4162983743899051</v>
      </c>
      <c r="E5" s="136"/>
    </row>
    <row r="6" spans="1:5">
      <c r="A6" t="s">
        <v>1204</v>
      </c>
      <c r="B6" s="2">
        <v>10.572676232064882</v>
      </c>
      <c r="C6" s="2">
        <v>-13.328048619368483</v>
      </c>
      <c r="E6" s="2"/>
    </row>
    <row r="7" spans="1:5">
      <c r="A7" t="s">
        <v>1205</v>
      </c>
      <c r="B7" s="2">
        <v>6.7506649867002722</v>
      </c>
      <c r="C7" s="2">
        <v>5.1210073838559245</v>
      </c>
      <c r="E7" s="2"/>
    </row>
    <row r="8" spans="1:5">
      <c r="A8" t="s">
        <v>251</v>
      </c>
      <c r="B8" s="2">
        <v>3.2442633634942375</v>
      </c>
      <c r="C8" s="2">
        <v>3.9433111718529368</v>
      </c>
      <c r="E8" s="2"/>
    </row>
    <row r="9" spans="1:5">
      <c r="A9" t="s">
        <v>1206</v>
      </c>
      <c r="B9" s="2">
        <v>5.9098490512765611</v>
      </c>
      <c r="C9" s="2">
        <v>10.066337550138837</v>
      </c>
      <c r="E9" s="2"/>
    </row>
    <row r="10" spans="1:5">
      <c r="A10" t="s">
        <v>1207</v>
      </c>
      <c r="B10" s="2">
        <v>-3.6137962550073843</v>
      </c>
      <c r="C10" s="2">
        <v>0.16478389485596878</v>
      </c>
      <c r="E10" s="2"/>
    </row>
    <row r="11" spans="1:5">
      <c r="A11" t="s">
        <v>1208</v>
      </c>
      <c r="B11" s="2">
        <v>6.8688246882162129</v>
      </c>
      <c r="C11" s="2">
        <v>7.5244042927302468</v>
      </c>
      <c r="E11" s="2"/>
    </row>
    <row r="12" spans="1:5">
      <c r="A12" t="s">
        <v>1209</v>
      </c>
      <c r="B12" s="2">
        <v>0.50959526853389114</v>
      </c>
      <c r="C12" s="2">
        <v>-4.2623501137510456</v>
      </c>
      <c r="E12" s="2"/>
    </row>
    <row r="13" spans="1:5">
      <c r="A13" t="s">
        <v>1210</v>
      </c>
      <c r="B13" s="2">
        <v>13.116936377376721</v>
      </c>
      <c r="C13" s="2">
        <v>39.835111682017143</v>
      </c>
      <c r="E13" s="2"/>
    </row>
    <row r="14" spans="1:5">
      <c r="A14" t="s">
        <v>1211</v>
      </c>
      <c r="B14" s="2">
        <v>9.2883091605797006</v>
      </c>
      <c r="C14" s="2">
        <v>14.636944091672577</v>
      </c>
      <c r="E14" s="2"/>
    </row>
    <row r="15" spans="1:5">
      <c r="A15" t="s">
        <v>1212</v>
      </c>
      <c r="B15" s="2">
        <v>0.42184635367277235</v>
      </c>
      <c r="C15" s="2">
        <v>2.9681844160792448</v>
      </c>
      <c r="E15" s="2"/>
    </row>
    <row r="16" spans="1:5">
      <c r="A16" t="s">
        <v>1213</v>
      </c>
      <c r="B16" s="2">
        <v>6.1553517225364507</v>
      </c>
      <c r="C16" s="2">
        <v>1.4962413363759586</v>
      </c>
      <c r="E16" s="2"/>
    </row>
    <row r="17" spans="1:5">
      <c r="A17" t="s">
        <v>1215</v>
      </c>
      <c r="B17" s="2">
        <v>10.625049810143006</v>
      </c>
      <c r="C17" s="2">
        <v>7.6986945553405572</v>
      </c>
      <c r="E17" s="2"/>
    </row>
    <row r="18" spans="1:5">
      <c r="A18" t="s">
        <v>1214</v>
      </c>
      <c r="B18" s="2">
        <v>1.7918245454112469</v>
      </c>
      <c r="C18" s="2">
        <v>6.2485079133255628</v>
      </c>
      <c r="E18" s="2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45"/>
  <sheetViews>
    <sheetView topLeftCell="I1" zoomScaleNormal="100" workbookViewId="0">
      <selection activeCell="M25" sqref="M25"/>
    </sheetView>
  </sheetViews>
  <sheetFormatPr defaultRowHeight="15"/>
  <sheetData>
    <row r="1" spans="1:10">
      <c r="J1" t="s">
        <v>1053</v>
      </c>
    </row>
    <row r="2" spans="1:10">
      <c r="B2" t="s">
        <v>1054</v>
      </c>
      <c r="C2" t="s">
        <v>1</v>
      </c>
      <c r="D2" t="s">
        <v>2</v>
      </c>
      <c r="E2" t="s">
        <v>1055</v>
      </c>
    </row>
    <row r="3" spans="1:10">
      <c r="A3" t="s">
        <v>255</v>
      </c>
      <c r="B3">
        <v>5.9</v>
      </c>
    </row>
    <row r="4" spans="1:10">
      <c r="A4" t="s">
        <v>256</v>
      </c>
      <c r="B4">
        <v>5.5</v>
      </c>
    </row>
    <row r="5" spans="1:10">
      <c r="A5" t="s">
        <v>257</v>
      </c>
      <c r="B5">
        <v>5</v>
      </c>
    </row>
    <row r="6" spans="1:10">
      <c r="A6" t="s">
        <v>258</v>
      </c>
      <c r="B6">
        <v>5.7</v>
      </c>
    </row>
    <row r="7" spans="1:10">
      <c r="A7" t="s">
        <v>259</v>
      </c>
      <c r="B7">
        <v>6</v>
      </c>
    </row>
    <row r="8" spans="1:10">
      <c r="A8" t="s">
        <v>260</v>
      </c>
      <c r="B8">
        <v>5.8000000000000007</v>
      </c>
    </row>
    <row r="9" spans="1:10">
      <c r="A9" t="s">
        <v>261</v>
      </c>
      <c r="B9">
        <v>6</v>
      </c>
    </row>
    <row r="10" spans="1:10">
      <c r="A10" t="s">
        <v>262</v>
      </c>
      <c r="B10">
        <v>6.2</v>
      </c>
    </row>
    <row r="11" spans="1:10">
      <c r="A11" t="s">
        <v>147</v>
      </c>
      <c r="B11">
        <v>5.7</v>
      </c>
    </row>
    <row r="12" spans="1:10">
      <c r="A12" t="s">
        <v>148</v>
      </c>
      <c r="B12">
        <v>5.8000000000000007</v>
      </c>
    </row>
    <row r="13" spans="1:10">
      <c r="A13" t="s">
        <v>149</v>
      </c>
      <c r="B13">
        <v>5.7</v>
      </c>
    </row>
    <row r="14" spans="1:10">
      <c r="A14" t="s">
        <v>150</v>
      </c>
      <c r="B14">
        <v>5.4</v>
      </c>
    </row>
    <row r="15" spans="1:10">
      <c r="A15" t="s">
        <v>151</v>
      </c>
      <c r="B15">
        <v>5.2</v>
      </c>
    </row>
    <row r="16" spans="1:10">
      <c r="A16" t="s">
        <v>152</v>
      </c>
      <c r="B16">
        <v>4.7</v>
      </c>
    </row>
    <row r="17" spans="1:2">
      <c r="A17" t="s">
        <v>153</v>
      </c>
      <c r="B17">
        <v>4.2</v>
      </c>
    </row>
    <row r="18" spans="1:2">
      <c r="A18" t="s">
        <v>154</v>
      </c>
      <c r="B18">
        <v>4.5</v>
      </c>
    </row>
    <row r="19" spans="1:2">
      <c r="A19" t="s">
        <v>155</v>
      </c>
      <c r="B19">
        <v>5.5</v>
      </c>
    </row>
    <row r="20" spans="1:2">
      <c r="A20" t="s">
        <v>156</v>
      </c>
      <c r="B20">
        <v>6.3000000000000007</v>
      </c>
    </row>
    <row r="21" spans="1:2">
      <c r="A21" t="s">
        <v>157</v>
      </c>
      <c r="B21">
        <v>7.2</v>
      </c>
    </row>
    <row r="22" spans="1:2">
      <c r="A22" t="s">
        <v>158</v>
      </c>
      <c r="B22">
        <v>7.7</v>
      </c>
    </row>
    <row r="23" spans="1:2">
      <c r="A23" t="s">
        <v>28</v>
      </c>
      <c r="B23">
        <v>8.1</v>
      </c>
    </row>
    <row r="24" spans="1:2">
      <c r="A24" t="s">
        <v>29</v>
      </c>
      <c r="B24">
        <v>9.4</v>
      </c>
    </row>
    <row r="25" spans="1:2">
      <c r="A25" t="s">
        <v>30</v>
      </c>
      <c r="B25">
        <v>9.7000000000000011</v>
      </c>
    </row>
    <row r="26" spans="1:2">
      <c r="A26" t="s">
        <v>31</v>
      </c>
      <c r="B26">
        <v>10.5</v>
      </c>
    </row>
    <row r="27" spans="1:2">
      <c r="A27" t="s">
        <v>32</v>
      </c>
      <c r="B27">
        <v>11.200000000000001</v>
      </c>
    </row>
    <row r="28" spans="1:2">
      <c r="A28" t="s">
        <v>33</v>
      </c>
      <c r="B28">
        <v>10.8</v>
      </c>
    </row>
    <row r="29" spans="1:2">
      <c r="A29" t="s">
        <v>34</v>
      </c>
      <c r="B29">
        <v>10.3</v>
      </c>
    </row>
    <row r="30" spans="1:2">
      <c r="A30" t="s">
        <v>35</v>
      </c>
      <c r="B30">
        <v>9.4</v>
      </c>
    </row>
    <row r="31" spans="1:2">
      <c r="A31" t="s">
        <v>36</v>
      </c>
      <c r="B31">
        <v>8.9</v>
      </c>
    </row>
    <row r="32" spans="1:2">
      <c r="A32" t="s">
        <v>37</v>
      </c>
      <c r="B32">
        <v>8.3000000000000007</v>
      </c>
    </row>
    <row r="33" spans="1:5">
      <c r="A33" t="s">
        <v>268</v>
      </c>
      <c r="B33">
        <v>7.8000000000000007</v>
      </c>
      <c r="C33">
        <v>7.8000000000000007</v>
      </c>
      <c r="D33">
        <v>7.8000000000000007</v>
      </c>
      <c r="E33">
        <v>7.8000000000000007</v>
      </c>
    </row>
    <row r="34" spans="1:5">
      <c r="A34" t="s">
        <v>1056</v>
      </c>
      <c r="C34">
        <v>7.8000000000000007</v>
      </c>
      <c r="D34">
        <v>6.7</v>
      </c>
      <c r="E34">
        <v>7.5</v>
      </c>
    </row>
    <row r="35" spans="1:5">
      <c r="A35" t="s">
        <v>1057</v>
      </c>
      <c r="C35">
        <v>7.8000000000000007</v>
      </c>
      <c r="D35">
        <v>6.4</v>
      </c>
      <c r="E35">
        <v>7.3000000000000007</v>
      </c>
    </row>
    <row r="36" spans="1:5">
      <c r="A36" t="s">
        <v>1058</v>
      </c>
      <c r="C36">
        <v>7.8000000000000007</v>
      </c>
      <c r="D36">
        <v>6.3000000000000007</v>
      </c>
      <c r="E36">
        <v>7</v>
      </c>
    </row>
    <row r="37" spans="1:5">
      <c r="A37" t="s">
        <v>1059</v>
      </c>
      <c r="C37">
        <v>7.8000000000000007</v>
      </c>
      <c r="D37">
        <v>6.2</v>
      </c>
      <c r="E37">
        <v>7</v>
      </c>
    </row>
    <row r="38" spans="1:5">
      <c r="A38" t="s">
        <v>1060</v>
      </c>
      <c r="C38">
        <v>7.8000000000000007</v>
      </c>
      <c r="D38">
        <v>6.2</v>
      </c>
      <c r="E38">
        <v>7</v>
      </c>
    </row>
    <row r="39" spans="1:5">
      <c r="A39" t="s">
        <v>1061</v>
      </c>
      <c r="C39">
        <v>7.8000000000000007</v>
      </c>
      <c r="D39">
        <v>6.2</v>
      </c>
      <c r="E39">
        <v>7</v>
      </c>
    </row>
    <row r="40" spans="1:5">
      <c r="A40" t="s">
        <v>1062</v>
      </c>
      <c r="C40">
        <v>7.7</v>
      </c>
      <c r="D40">
        <v>6.3000000000000007</v>
      </c>
      <c r="E40">
        <v>7</v>
      </c>
    </row>
    <row r="41" spans="1:5">
      <c r="A41" t="s">
        <v>1063</v>
      </c>
      <c r="C41">
        <v>7.7</v>
      </c>
      <c r="D41">
        <v>6.4</v>
      </c>
      <c r="E41">
        <v>6.9</v>
      </c>
    </row>
    <row r="42" spans="1:5">
      <c r="A42" t="s">
        <v>1064</v>
      </c>
      <c r="C42">
        <v>7.7</v>
      </c>
      <c r="D42">
        <v>6.5</v>
      </c>
      <c r="E42">
        <v>6.9</v>
      </c>
    </row>
    <row r="43" spans="1:5">
      <c r="A43" t="s">
        <v>1065</v>
      </c>
      <c r="C43">
        <v>7.7</v>
      </c>
      <c r="D43">
        <v>6.6000000000000005</v>
      </c>
      <c r="E43">
        <v>6.9</v>
      </c>
    </row>
    <row r="44" spans="1:5">
      <c r="A44" t="s">
        <v>1068</v>
      </c>
      <c r="C44">
        <v>7.7</v>
      </c>
      <c r="D44">
        <v>6.9</v>
      </c>
      <c r="E44">
        <v>6.9</v>
      </c>
    </row>
    <row r="45" spans="1:5">
      <c r="A45" t="s">
        <v>1154</v>
      </c>
      <c r="C45">
        <v>7.7</v>
      </c>
      <c r="D45">
        <v>7.1000000000000005</v>
      </c>
    </row>
  </sheetData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</sheetPr>
  <dimension ref="A1:F44"/>
  <sheetViews>
    <sheetView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H22" sqref="H22"/>
    </sheetView>
  </sheetViews>
  <sheetFormatPr defaultRowHeight="15"/>
  <sheetData>
    <row r="1" spans="1:6">
      <c r="B1" t="s">
        <v>1066</v>
      </c>
      <c r="C1" t="s">
        <v>2</v>
      </c>
      <c r="D1" t="s">
        <v>1</v>
      </c>
      <c r="F1" s="66" t="s">
        <v>1067</v>
      </c>
    </row>
    <row r="2" spans="1:6">
      <c r="A2" t="s">
        <v>255</v>
      </c>
      <c r="B2">
        <v>7.2</v>
      </c>
    </row>
    <row r="3" spans="1:6">
      <c r="A3" t="s">
        <v>256</v>
      </c>
      <c r="B3">
        <v>6.7</v>
      </c>
    </row>
    <row r="4" spans="1:6">
      <c r="A4" t="s">
        <v>257</v>
      </c>
      <c r="B4">
        <v>4.5</v>
      </c>
    </row>
    <row r="5" spans="1:6">
      <c r="A5" t="s">
        <v>258</v>
      </c>
      <c r="B5">
        <v>11.4</v>
      </c>
    </row>
    <row r="6" spans="1:6">
      <c r="A6" t="s">
        <v>259</v>
      </c>
      <c r="B6">
        <v>9.9</v>
      </c>
    </row>
    <row r="7" spans="1:6">
      <c r="A7" t="s">
        <v>260</v>
      </c>
      <c r="B7">
        <v>7.4</v>
      </c>
    </row>
    <row r="8" spans="1:6">
      <c r="A8" t="s">
        <v>261</v>
      </c>
      <c r="B8">
        <v>2.8000000000000003</v>
      </c>
    </row>
    <row r="9" spans="1:6">
      <c r="A9" t="s">
        <v>262</v>
      </c>
      <c r="B9">
        <v>3.3000000000000003</v>
      </c>
    </row>
    <row r="10" spans="1:6">
      <c r="A10" t="s">
        <v>147</v>
      </c>
      <c r="B10">
        <v>7.6000000000000005</v>
      </c>
    </row>
    <row r="11" spans="1:6">
      <c r="A11" t="s">
        <v>148</v>
      </c>
      <c r="B11">
        <v>7.1000000000000005</v>
      </c>
    </row>
    <row r="12" spans="1:6">
      <c r="A12" t="s">
        <v>149</v>
      </c>
      <c r="B12">
        <v>8.1</v>
      </c>
    </row>
    <row r="13" spans="1:6">
      <c r="A13" t="s">
        <v>150</v>
      </c>
      <c r="B13">
        <v>7.6000000000000005</v>
      </c>
    </row>
    <row r="14" spans="1:6">
      <c r="A14" t="s">
        <v>151</v>
      </c>
      <c r="B14">
        <v>3</v>
      </c>
    </row>
    <row r="15" spans="1:6">
      <c r="A15" t="s">
        <v>152</v>
      </c>
      <c r="B15">
        <v>-11.600000000000001</v>
      </c>
    </row>
    <row r="16" spans="1:6">
      <c r="A16" t="s">
        <v>153</v>
      </c>
      <c r="B16">
        <v>-8.3000000000000007</v>
      </c>
    </row>
    <row r="17" spans="1:4">
      <c r="A17" t="s">
        <v>154</v>
      </c>
      <c r="B17">
        <v>-8.9</v>
      </c>
    </row>
    <row r="18" spans="1:4">
      <c r="A18" t="s">
        <v>155</v>
      </c>
      <c r="B18">
        <v>-1.5</v>
      </c>
    </row>
    <row r="19" spans="1:4">
      <c r="A19" t="s">
        <v>156</v>
      </c>
      <c r="B19">
        <v>9.1</v>
      </c>
    </row>
    <row r="20" spans="1:4">
      <c r="A20" t="s">
        <v>157</v>
      </c>
      <c r="B20">
        <v>2.4000000000000004</v>
      </c>
    </row>
    <row r="21" spans="1:4">
      <c r="A21" t="s">
        <v>158</v>
      </c>
      <c r="B21">
        <v>11.600000000000001</v>
      </c>
    </row>
    <row r="22" spans="1:4">
      <c r="A22" t="s">
        <v>28</v>
      </c>
      <c r="B22">
        <v>9.1</v>
      </c>
    </row>
    <row r="23" spans="1:4">
      <c r="A23" t="s">
        <v>29</v>
      </c>
      <c r="B23">
        <v>12.9</v>
      </c>
    </row>
    <row r="24" spans="1:4">
      <c r="A24" t="s">
        <v>30</v>
      </c>
      <c r="B24">
        <v>14.600000000000001</v>
      </c>
    </row>
    <row r="25" spans="1:4">
      <c r="A25" t="s">
        <v>31</v>
      </c>
      <c r="B25">
        <v>12.700000000000001</v>
      </c>
    </row>
    <row r="26" spans="1:4">
      <c r="A26" t="s">
        <v>32</v>
      </c>
      <c r="B26">
        <v>11.8</v>
      </c>
    </row>
    <row r="27" spans="1:4">
      <c r="A27" t="s">
        <v>33</v>
      </c>
      <c r="B27">
        <v>9.3000000000000007</v>
      </c>
    </row>
    <row r="28" spans="1:4">
      <c r="A28" t="s">
        <v>34</v>
      </c>
      <c r="B28">
        <v>7.4</v>
      </c>
    </row>
    <row r="29" spans="1:4">
      <c r="A29" t="s">
        <v>35</v>
      </c>
      <c r="B29">
        <v>6.4</v>
      </c>
    </row>
    <row r="30" spans="1:4">
      <c r="A30" t="s">
        <v>36</v>
      </c>
      <c r="B30">
        <v>6.6000000000000005</v>
      </c>
    </row>
    <row r="31" spans="1:4">
      <c r="A31" t="s">
        <v>37</v>
      </c>
      <c r="B31">
        <v>6.4</v>
      </c>
      <c r="C31">
        <v>6.4</v>
      </c>
      <c r="D31">
        <v>6.4</v>
      </c>
    </row>
    <row r="32" spans="1:4">
      <c r="A32" t="s">
        <v>268</v>
      </c>
      <c r="C32">
        <v>5</v>
      </c>
      <c r="D32">
        <v>5.2</v>
      </c>
    </row>
    <row r="33" spans="1:4">
      <c r="A33" t="s">
        <v>1056</v>
      </c>
      <c r="C33">
        <v>5.4</v>
      </c>
      <c r="D33">
        <v>6.5</v>
      </c>
    </row>
    <row r="34" spans="1:4">
      <c r="A34" t="s">
        <v>1057</v>
      </c>
      <c r="C34">
        <v>3.9000000000000004</v>
      </c>
      <c r="D34">
        <v>6</v>
      </c>
    </row>
    <row r="35" spans="1:4">
      <c r="A35" t="s">
        <v>1058</v>
      </c>
      <c r="C35">
        <v>3.6</v>
      </c>
      <c r="D35">
        <v>6</v>
      </c>
    </row>
    <row r="36" spans="1:4">
      <c r="A36" t="s">
        <v>1059</v>
      </c>
      <c r="C36">
        <v>3.7</v>
      </c>
      <c r="D36">
        <v>5.7</v>
      </c>
    </row>
    <row r="37" spans="1:4">
      <c r="A37" t="s">
        <v>1060</v>
      </c>
      <c r="C37">
        <v>3.7</v>
      </c>
      <c r="D37">
        <v>5.7</v>
      </c>
    </row>
    <row r="38" spans="1:4">
      <c r="A38" t="s">
        <v>1061</v>
      </c>
      <c r="C38">
        <v>4.3</v>
      </c>
      <c r="D38">
        <v>5.5</v>
      </c>
    </row>
    <row r="39" spans="1:4">
      <c r="A39" t="s">
        <v>1062</v>
      </c>
      <c r="C39">
        <v>5.6000000000000005</v>
      </c>
      <c r="D39">
        <v>5.5</v>
      </c>
    </row>
    <row r="40" spans="1:4">
      <c r="A40" t="s">
        <v>1063</v>
      </c>
      <c r="C40">
        <v>6.1000000000000005</v>
      </c>
      <c r="D40">
        <v>5.5</v>
      </c>
    </row>
    <row r="41" spans="1:4">
      <c r="A41" t="s">
        <v>1064</v>
      </c>
      <c r="C41">
        <v>6.2</v>
      </c>
      <c r="D41">
        <v>5.5</v>
      </c>
    </row>
    <row r="42" spans="1:4">
      <c r="A42" t="s">
        <v>1065</v>
      </c>
      <c r="C42">
        <v>6</v>
      </c>
      <c r="D42">
        <v>5.5</v>
      </c>
    </row>
    <row r="43" spans="1:4">
      <c r="A43" t="s">
        <v>1068</v>
      </c>
      <c r="C43">
        <v>5.7</v>
      </c>
      <c r="D43">
        <v>5.3000000000000007</v>
      </c>
    </row>
    <row r="44" spans="1:4">
      <c r="A44" t="s">
        <v>1154</v>
      </c>
      <c r="C44">
        <v>5.3000000000000007</v>
      </c>
      <c r="D44">
        <v>5.3000000000000007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4"/>
  <sheetViews>
    <sheetView zoomScale="85" zoomScaleNormal="8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F3" sqref="F3"/>
    </sheetView>
  </sheetViews>
  <sheetFormatPr defaultRowHeight="15"/>
  <sheetData>
    <row r="1" spans="1:7">
      <c r="B1" t="s">
        <v>1069</v>
      </c>
      <c r="C1" t="s">
        <v>2</v>
      </c>
      <c r="D1" t="s">
        <v>1</v>
      </c>
      <c r="E1" t="s">
        <v>48</v>
      </c>
      <c r="G1" s="77" t="s">
        <v>1070</v>
      </c>
    </row>
    <row r="2" spans="1:7">
      <c r="A2" t="s">
        <v>255</v>
      </c>
      <c r="B2">
        <v>-0.30000000000000004</v>
      </c>
      <c r="E2">
        <v>4</v>
      </c>
    </row>
    <row r="3" spans="1:7">
      <c r="A3" t="s">
        <v>256</v>
      </c>
      <c r="B3">
        <v>1.2000000000000002</v>
      </c>
      <c r="E3">
        <v>4</v>
      </c>
    </row>
    <row r="4" spans="1:7">
      <c r="A4" t="s">
        <v>257</v>
      </c>
      <c r="B4">
        <v>0.9</v>
      </c>
      <c r="E4">
        <v>4</v>
      </c>
    </row>
    <row r="5" spans="1:7">
      <c r="A5" t="s">
        <v>258</v>
      </c>
      <c r="B5">
        <v>2</v>
      </c>
      <c r="E5">
        <v>4</v>
      </c>
    </row>
    <row r="6" spans="1:7">
      <c r="A6" t="s">
        <v>259</v>
      </c>
      <c r="B6">
        <v>3.3000000000000003</v>
      </c>
      <c r="E6">
        <v>4</v>
      </c>
    </row>
    <row r="7" spans="1:7">
      <c r="A7" t="s">
        <v>260</v>
      </c>
      <c r="B7">
        <v>1.5</v>
      </c>
      <c r="E7">
        <v>4</v>
      </c>
    </row>
    <row r="8" spans="1:7">
      <c r="A8" t="s">
        <v>261</v>
      </c>
      <c r="B8">
        <v>3</v>
      </c>
      <c r="E8">
        <v>4</v>
      </c>
    </row>
    <row r="9" spans="1:7">
      <c r="A9" t="s">
        <v>262</v>
      </c>
      <c r="B9">
        <v>2.2000000000000002</v>
      </c>
      <c r="E9">
        <v>4</v>
      </c>
    </row>
    <row r="10" spans="1:7">
      <c r="A10" t="s">
        <v>147</v>
      </c>
      <c r="B10">
        <v>1.6</v>
      </c>
      <c r="E10">
        <v>4</v>
      </c>
    </row>
    <row r="11" spans="1:7">
      <c r="A11" t="s">
        <v>148</v>
      </c>
      <c r="B11">
        <v>2.3000000000000003</v>
      </c>
      <c r="E11">
        <v>4</v>
      </c>
    </row>
    <row r="12" spans="1:7">
      <c r="A12" t="s">
        <v>149</v>
      </c>
      <c r="B12">
        <v>0.8</v>
      </c>
      <c r="E12">
        <v>4</v>
      </c>
    </row>
    <row r="13" spans="1:7">
      <c r="A13" t="s">
        <v>150</v>
      </c>
      <c r="B13">
        <v>0.9</v>
      </c>
      <c r="E13">
        <v>4</v>
      </c>
    </row>
    <row r="14" spans="1:7">
      <c r="A14" t="s">
        <v>151</v>
      </c>
      <c r="B14">
        <v>0.1</v>
      </c>
      <c r="E14">
        <v>4</v>
      </c>
    </row>
    <row r="15" spans="1:7">
      <c r="A15" t="s">
        <v>152</v>
      </c>
      <c r="B15">
        <v>1.1000000000000001</v>
      </c>
      <c r="E15">
        <v>4</v>
      </c>
    </row>
    <row r="16" spans="1:7">
      <c r="A16" t="s">
        <v>153</v>
      </c>
      <c r="B16">
        <v>1.4000000000000001</v>
      </c>
      <c r="E16">
        <v>4</v>
      </c>
    </row>
    <row r="17" spans="1:5">
      <c r="A17" t="s">
        <v>154</v>
      </c>
      <c r="B17">
        <v>2.2000000000000002</v>
      </c>
      <c r="E17">
        <v>4</v>
      </c>
    </row>
    <row r="18" spans="1:5">
      <c r="A18" t="s">
        <v>155</v>
      </c>
      <c r="B18">
        <v>5.2</v>
      </c>
      <c r="E18">
        <v>4</v>
      </c>
    </row>
    <row r="19" spans="1:5">
      <c r="A19" t="s">
        <v>156</v>
      </c>
      <c r="B19">
        <v>6.1000000000000005</v>
      </c>
      <c r="E19">
        <v>4</v>
      </c>
    </row>
    <row r="20" spans="1:5">
      <c r="A20" t="s">
        <v>157</v>
      </c>
      <c r="B20">
        <v>8.1</v>
      </c>
      <c r="E20">
        <v>4</v>
      </c>
    </row>
    <row r="21" spans="1:5">
      <c r="A21" t="s">
        <v>158</v>
      </c>
      <c r="B21">
        <v>8.3000000000000007</v>
      </c>
      <c r="E21">
        <v>4</v>
      </c>
    </row>
    <row r="22" spans="1:5">
      <c r="A22" t="s">
        <v>28</v>
      </c>
      <c r="B22">
        <v>6.9</v>
      </c>
      <c r="E22">
        <v>4</v>
      </c>
    </row>
    <row r="23" spans="1:5">
      <c r="A23" t="s">
        <v>29</v>
      </c>
      <c r="B23">
        <v>9</v>
      </c>
      <c r="E23">
        <v>4</v>
      </c>
    </row>
    <row r="24" spans="1:5">
      <c r="A24" t="s">
        <v>30</v>
      </c>
      <c r="B24">
        <v>8.9</v>
      </c>
      <c r="E24">
        <v>4</v>
      </c>
    </row>
    <row r="25" spans="1:5">
      <c r="A25" t="s">
        <v>31</v>
      </c>
      <c r="B25">
        <v>8.3000000000000007</v>
      </c>
      <c r="E25">
        <v>4</v>
      </c>
    </row>
    <row r="26" spans="1:5">
      <c r="A26" t="s">
        <v>32</v>
      </c>
      <c r="B26">
        <v>7</v>
      </c>
      <c r="E26">
        <v>4</v>
      </c>
    </row>
    <row r="27" spans="1:5">
      <c r="A27" t="s">
        <v>33</v>
      </c>
      <c r="B27">
        <v>1.6</v>
      </c>
      <c r="E27">
        <v>4</v>
      </c>
    </row>
    <row r="28" spans="1:5">
      <c r="A28" t="s">
        <v>34</v>
      </c>
      <c r="B28">
        <v>-0.2</v>
      </c>
      <c r="E28">
        <v>4</v>
      </c>
    </row>
    <row r="29" spans="1:5">
      <c r="A29" t="s">
        <v>35</v>
      </c>
      <c r="B29">
        <v>-0.60000000000000009</v>
      </c>
      <c r="E29">
        <v>4</v>
      </c>
    </row>
    <row r="30" spans="1:5">
      <c r="A30" t="s">
        <v>36</v>
      </c>
      <c r="B30">
        <v>-1.2000000000000002</v>
      </c>
      <c r="E30">
        <v>4</v>
      </c>
    </row>
    <row r="31" spans="1:5">
      <c r="A31" t="s">
        <v>37</v>
      </c>
      <c r="B31">
        <v>0.30000000000000004</v>
      </c>
      <c r="E31">
        <v>4</v>
      </c>
    </row>
    <row r="32" spans="1:5">
      <c r="A32" t="s">
        <v>268</v>
      </c>
      <c r="B32">
        <v>1.2000000000000002</v>
      </c>
      <c r="C32">
        <v>1.2000000000000002</v>
      </c>
      <c r="D32">
        <v>1.2000000000000002</v>
      </c>
      <c r="E32">
        <v>4</v>
      </c>
    </row>
    <row r="33" spans="1:5">
      <c r="A33" t="s">
        <v>1056</v>
      </c>
      <c r="C33">
        <v>1.4000000000000001</v>
      </c>
      <c r="D33">
        <v>1.4000000000000001</v>
      </c>
      <c r="E33">
        <v>4</v>
      </c>
    </row>
    <row r="34" spans="1:5">
      <c r="A34" t="s">
        <v>1057</v>
      </c>
      <c r="C34">
        <v>2.7</v>
      </c>
      <c r="D34">
        <v>3</v>
      </c>
      <c r="E34">
        <v>4</v>
      </c>
    </row>
    <row r="35" spans="1:5">
      <c r="A35" t="s">
        <v>1058</v>
      </c>
      <c r="C35">
        <v>3.2</v>
      </c>
      <c r="D35">
        <v>3.6</v>
      </c>
      <c r="E35">
        <v>4</v>
      </c>
    </row>
    <row r="36" spans="1:5">
      <c r="A36" t="s">
        <v>1059</v>
      </c>
      <c r="C36">
        <v>3</v>
      </c>
      <c r="D36">
        <v>3.5</v>
      </c>
      <c r="E36">
        <v>4</v>
      </c>
    </row>
    <row r="37" spans="1:5">
      <c r="A37" t="s">
        <v>1060</v>
      </c>
      <c r="C37">
        <v>3.3000000000000003</v>
      </c>
      <c r="D37">
        <v>3.9000000000000004</v>
      </c>
      <c r="E37">
        <v>4</v>
      </c>
    </row>
    <row r="38" spans="1:5">
      <c r="A38" t="s">
        <v>1061</v>
      </c>
      <c r="C38">
        <v>3.5</v>
      </c>
      <c r="D38">
        <v>4</v>
      </c>
      <c r="E38">
        <v>4</v>
      </c>
    </row>
    <row r="39" spans="1:5">
      <c r="A39" t="s">
        <v>1062</v>
      </c>
      <c r="C39">
        <v>3.7</v>
      </c>
      <c r="D39">
        <v>4</v>
      </c>
      <c r="E39">
        <v>4</v>
      </c>
    </row>
    <row r="40" spans="1:5">
      <c r="A40" t="s">
        <v>1063</v>
      </c>
      <c r="C40">
        <v>3.8000000000000003</v>
      </c>
      <c r="D40">
        <v>4.1000000000000005</v>
      </c>
      <c r="E40">
        <v>4</v>
      </c>
    </row>
    <row r="41" spans="1:5">
      <c r="A41" t="s">
        <v>1064</v>
      </c>
      <c r="C41">
        <v>3.8000000000000003</v>
      </c>
      <c r="D41">
        <v>4.2</v>
      </c>
      <c r="E41">
        <v>4</v>
      </c>
    </row>
    <row r="42" spans="1:5">
      <c r="A42" t="s">
        <v>1065</v>
      </c>
      <c r="C42">
        <v>3.8000000000000003</v>
      </c>
      <c r="D42">
        <v>4.2</v>
      </c>
      <c r="E42">
        <v>4</v>
      </c>
    </row>
    <row r="43" spans="1:5">
      <c r="A43" t="s">
        <v>1068</v>
      </c>
      <c r="C43">
        <v>3.9000000000000004</v>
      </c>
      <c r="D43">
        <v>4.1000000000000005</v>
      </c>
      <c r="E43">
        <v>4</v>
      </c>
    </row>
    <row r="44" spans="1:5">
      <c r="A44" t="s">
        <v>1154</v>
      </c>
      <c r="C44">
        <v>4</v>
      </c>
      <c r="D44">
        <v>4</v>
      </c>
      <c r="E44">
        <v>4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44"/>
  <sheetViews>
    <sheetView zoomScale="85" zoomScaleNormal="8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F20" sqref="F20"/>
    </sheetView>
  </sheetViews>
  <sheetFormatPr defaultRowHeight="15"/>
  <sheetData>
    <row r="1" spans="1:6">
      <c r="B1" t="s">
        <v>327</v>
      </c>
      <c r="C1" t="s">
        <v>2</v>
      </c>
      <c r="D1" t="s">
        <v>1</v>
      </c>
      <c r="F1" s="66" t="s">
        <v>1071</v>
      </c>
    </row>
    <row r="2" spans="1:6">
      <c r="A2" t="s">
        <v>255</v>
      </c>
      <c r="B2">
        <v>1.2000000000000002</v>
      </c>
    </row>
    <row r="3" spans="1:6">
      <c r="A3" t="s">
        <v>256</v>
      </c>
      <c r="B3">
        <v>1.1000000000000001</v>
      </c>
    </row>
    <row r="4" spans="1:6">
      <c r="A4" t="s">
        <v>257</v>
      </c>
      <c r="B4">
        <v>1</v>
      </c>
    </row>
    <row r="5" spans="1:6">
      <c r="A5" t="s">
        <v>258</v>
      </c>
      <c r="B5">
        <v>0.9</v>
      </c>
    </row>
    <row r="6" spans="1:6">
      <c r="A6" t="s">
        <v>259</v>
      </c>
      <c r="B6">
        <v>1.8</v>
      </c>
    </row>
    <row r="7" spans="1:6">
      <c r="A7" t="s">
        <v>260</v>
      </c>
      <c r="B7">
        <v>2.2000000000000002</v>
      </c>
    </row>
    <row r="8" spans="1:6">
      <c r="A8" t="s">
        <v>261</v>
      </c>
      <c r="B8">
        <v>2.1</v>
      </c>
    </row>
    <row r="9" spans="1:6">
      <c r="A9" t="s">
        <v>262</v>
      </c>
      <c r="B9">
        <v>2</v>
      </c>
    </row>
    <row r="10" spans="1:6">
      <c r="A10" t="s">
        <v>147</v>
      </c>
      <c r="B10">
        <v>1.3</v>
      </c>
    </row>
    <row r="11" spans="1:6">
      <c r="A11" t="s">
        <v>148</v>
      </c>
      <c r="B11">
        <v>1</v>
      </c>
    </row>
    <row r="12" spans="1:6">
      <c r="A12" t="s">
        <v>149</v>
      </c>
      <c r="B12">
        <v>1.5</v>
      </c>
    </row>
    <row r="13" spans="1:6">
      <c r="A13" t="s">
        <v>150</v>
      </c>
      <c r="B13">
        <v>1.9000000000000001</v>
      </c>
    </row>
    <row r="14" spans="1:6">
      <c r="A14" t="s">
        <v>151</v>
      </c>
      <c r="B14">
        <v>2</v>
      </c>
    </row>
    <row r="15" spans="1:6">
      <c r="A15" t="s">
        <v>152</v>
      </c>
      <c r="B15">
        <v>1.6</v>
      </c>
    </row>
    <row r="16" spans="1:6">
      <c r="A16" t="s">
        <v>153</v>
      </c>
      <c r="B16">
        <v>1.5</v>
      </c>
    </row>
    <row r="17" spans="1:4">
      <c r="A17" t="s">
        <v>154</v>
      </c>
      <c r="B17">
        <v>1.4000000000000001</v>
      </c>
    </row>
    <row r="18" spans="1:4">
      <c r="A18" t="s">
        <v>155</v>
      </c>
      <c r="B18">
        <v>1.8</v>
      </c>
    </row>
    <row r="19" spans="1:4">
      <c r="A19" t="s">
        <v>156</v>
      </c>
      <c r="B19">
        <v>2.2000000000000002</v>
      </c>
    </row>
    <row r="20" spans="1:4">
      <c r="A20" t="s">
        <v>157</v>
      </c>
      <c r="B20">
        <v>2.2000000000000002</v>
      </c>
    </row>
    <row r="21" spans="1:4">
      <c r="A21" t="s">
        <v>158</v>
      </c>
      <c r="B21">
        <v>2</v>
      </c>
    </row>
    <row r="22" spans="1:4">
      <c r="A22" t="s">
        <v>28</v>
      </c>
      <c r="B22">
        <v>2.1</v>
      </c>
    </row>
    <row r="23" spans="1:4">
      <c r="A23" t="s">
        <v>29</v>
      </c>
      <c r="B23">
        <v>3.5</v>
      </c>
    </row>
    <row r="24" spans="1:4">
      <c r="A24" t="s">
        <v>30</v>
      </c>
      <c r="B24">
        <v>5.2</v>
      </c>
    </row>
    <row r="25" spans="1:4">
      <c r="A25" t="s">
        <v>31</v>
      </c>
      <c r="B25">
        <v>6.9</v>
      </c>
    </row>
    <row r="26" spans="1:4">
      <c r="A26" t="s">
        <v>32</v>
      </c>
      <c r="B26">
        <v>6.8000000000000007</v>
      </c>
    </row>
    <row r="27" spans="1:4">
      <c r="A27" t="s">
        <v>33</v>
      </c>
      <c r="B27">
        <v>5.2</v>
      </c>
    </row>
    <row r="28" spans="1:4">
      <c r="A28" t="s">
        <v>34</v>
      </c>
      <c r="B28">
        <v>3.8000000000000003</v>
      </c>
    </row>
    <row r="29" spans="1:4">
      <c r="A29" t="s">
        <v>35</v>
      </c>
      <c r="B29">
        <v>2.9000000000000004</v>
      </c>
    </row>
    <row r="30" spans="1:4">
      <c r="A30" t="s">
        <v>36</v>
      </c>
      <c r="B30">
        <v>2.6</v>
      </c>
    </row>
    <row r="31" spans="1:4">
      <c r="A31" t="s">
        <v>37</v>
      </c>
      <c r="B31">
        <v>2.6</v>
      </c>
    </row>
    <row r="32" spans="1:4">
      <c r="A32" t="s">
        <v>268</v>
      </c>
      <c r="B32">
        <v>2.5</v>
      </c>
      <c r="C32">
        <v>2.5</v>
      </c>
      <c r="D32">
        <v>2.5</v>
      </c>
    </row>
    <row r="33" spans="1:4">
      <c r="A33" t="s">
        <v>1056</v>
      </c>
      <c r="C33">
        <v>2.2000000000000002</v>
      </c>
      <c r="D33">
        <v>2.2000000000000002</v>
      </c>
    </row>
    <row r="34" spans="1:4">
      <c r="A34" t="s">
        <v>1057</v>
      </c>
      <c r="C34">
        <v>2.3000000000000003</v>
      </c>
      <c r="D34">
        <v>2.5</v>
      </c>
    </row>
    <row r="35" spans="1:4">
      <c r="A35" t="s">
        <v>1058</v>
      </c>
      <c r="C35">
        <v>2.6</v>
      </c>
      <c r="D35">
        <v>3.1</v>
      </c>
    </row>
    <row r="36" spans="1:4">
      <c r="A36" t="s">
        <v>1059</v>
      </c>
      <c r="C36">
        <v>3</v>
      </c>
      <c r="D36">
        <v>3.7</v>
      </c>
    </row>
    <row r="37" spans="1:4">
      <c r="A37" t="s">
        <v>1060</v>
      </c>
      <c r="C37">
        <v>3.2</v>
      </c>
      <c r="D37">
        <v>4</v>
      </c>
    </row>
    <row r="38" spans="1:4">
      <c r="A38" t="s">
        <v>1061</v>
      </c>
      <c r="C38">
        <v>3.3000000000000003</v>
      </c>
      <c r="D38">
        <v>4.2</v>
      </c>
    </row>
    <row r="39" spans="1:4">
      <c r="A39" t="s">
        <v>1062</v>
      </c>
      <c r="C39">
        <v>3.6</v>
      </c>
      <c r="D39">
        <v>4.3</v>
      </c>
    </row>
    <row r="40" spans="1:4">
      <c r="A40" t="s">
        <v>1063</v>
      </c>
      <c r="C40">
        <v>3.8000000000000003</v>
      </c>
      <c r="D40">
        <v>4.4000000000000004</v>
      </c>
    </row>
    <row r="41" spans="1:4">
      <c r="A41" t="s">
        <v>1064</v>
      </c>
      <c r="C41">
        <v>3.9000000000000004</v>
      </c>
      <c r="D41">
        <v>4.4000000000000004</v>
      </c>
    </row>
    <row r="42" spans="1:4">
      <c r="A42" t="s">
        <v>1065</v>
      </c>
      <c r="C42">
        <v>4</v>
      </c>
      <c r="D42">
        <v>4.3</v>
      </c>
    </row>
    <row r="43" spans="1:4">
      <c r="A43" t="s">
        <v>1068</v>
      </c>
      <c r="C43">
        <v>3.9000000000000004</v>
      </c>
      <c r="D43">
        <v>4.1000000000000005</v>
      </c>
    </row>
    <row r="44" spans="1:4">
      <c r="A44" t="s">
        <v>1154</v>
      </c>
      <c r="C44">
        <v>4</v>
      </c>
      <c r="D44">
        <v>4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3"/>
  <sheetViews>
    <sheetView zoomScaleNormal="100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B2" sqref="B2"/>
    </sheetView>
  </sheetViews>
  <sheetFormatPr defaultRowHeight="15"/>
  <sheetData>
    <row r="1" spans="1:6">
      <c r="B1" t="s">
        <v>1072</v>
      </c>
      <c r="C1" t="s">
        <v>2</v>
      </c>
      <c r="D1" t="s">
        <v>1</v>
      </c>
      <c r="F1" s="66" t="s">
        <v>1073</v>
      </c>
    </row>
    <row r="2" spans="1:6">
      <c r="A2" t="s">
        <v>255</v>
      </c>
      <c r="B2">
        <v>6.5549999999999997</v>
      </c>
    </row>
    <row r="3" spans="1:6">
      <c r="A3" t="s">
        <v>256</v>
      </c>
      <c r="B3">
        <v>5.75</v>
      </c>
    </row>
    <row r="4" spans="1:6">
      <c r="A4" t="s">
        <v>257</v>
      </c>
      <c r="B4">
        <v>2.9750000000000001</v>
      </c>
    </row>
    <row r="5" spans="1:6">
      <c r="A5" t="s">
        <v>258</v>
      </c>
      <c r="B5">
        <v>7.85</v>
      </c>
    </row>
    <row r="6" spans="1:6">
      <c r="A6" t="s">
        <v>259</v>
      </c>
      <c r="B6">
        <v>5.65</v>
      </c>
    </row>
    <row r="7" spans="1:6">
      <c r="A7" t="s">
        <v>260</v>
      </c>
      <c r="B7">
        <v>6.2874999999999996</v>
      </c>
    </row>
    <row r="8" spans="1:6">
      <c r="A8" t="s">
        <v>261</v>
      </c>
      <c r="B8">
        <v>7.6624999999999996</v>
      </c>
    </row>
    <row r="9" spans="1:6">
      <c r="A9" t="s">
        <v>262</v>
      </c>
      <c r="B9">
        <v>6.1825000000000001</v>
      </c>
    </row>
    <row r="10" spans="1:6">
      <c r="A10" t="s">
        <v>147</v>
      </c>
      <c r="B10">
        <v>9.2575000000000003</v>
      </c>
    </row>
    <row r="11" spans="1:6">
      <c r="A11" t="s">
        <v>148</v>
      </c>
      <c r="B11">
        <v>9.08</v>
      </c>
    </row>
    <row r="12" spans="1:6">
      <c r="A12" t="s">
        <v>149</v>
      </c>
      <c r="B12">
        <v>9.3800000000000008</v>
      </c>
    </row>
    <row r="13" spans="1:6">
      <c r="A13" t="s">
        <v>150</v>
      </c>
      <c r="B13">
        <v>4.7725</v>
      </c>
    </row>
    <row r="14" spans="1:6">
      <c r="A14" t="s">
        <v>151</v>
      </c>
      <c r="B14">
        <v>1.7070000000000001</v>
      </c>
    </row>
    <row r="15" spans="1:6">
      <c r="A15" t="s">
        <v>152</v>
      </c>
      <c r="B15">
        <v>-13.030250000000001</v>
      </c>
    </row>
    <row r="16" spans="1:6">
      <c r="A16" t="s">
        <v>153</v>
      </c>
      <c r="B16">
        <v>-7.7225000000000001</v>
      </c>
    </row>
    <row r="17" spans="1:4">
      <c r="A17" t="s">
        <v>154</v>
      </c>
      <c r="B17">
        <v>-7.085</v>
      </c>
    </row>
    <row r="18" spans="1:4">
      <c r="A18" t="s">
        <v>155</v>
      </c>
      <c r="B18">
        <v>-10.397</v>
      </c>
    </row>
    <row r="19" spans="1:4">
      <c r="A19" t="s">
        <v>156</v>
      </c>
      <c r="B19">
        <v>0.83025000000000004</v>
      </c>
    </row>
    <row r="20" spans="1:4">
      <c r="A20" t="s">
        <v>157</v>
      </c>
      <c r="B20">
        <v>-1.7725</v>
      </c>
    </row>
    <row r="21" spans="1:4">
      <c r="A21" t="s">
        <v>158</v>
      </c>
      <c r="B21">
        <v>5.2275</v>
      </c>
    </row>
    <row r="22" spans="1:4">
      <c r="A22" t="s">
        <v>28</v>
      </c>
      <c r="B22">
        <v>5.3550000000000004</v>
      </c>
    </row>
    <row r="23" spans="1:4">
      <c r="A23" t="s">
        <v>29</v>
      </c>
      <c r="B23">
        <v>11.08</v>
      </c>
    </row>
    <row r="24" spans="1:4">
      <c r="A24" t="s">
        <v>30</v>
      </c>
      <c r="B24">
        <v>11.654999999999999</v>
      </c>
    </row>
    <row r="25" spans="1:4">
      <c r="A25" t="s">
        <v>31</v>
      </c>
      <c r="B25">
        <v>7.37</v>
      </c>
    </row>
    <row r="26" spans="1:4">
      <c r="A26" t="s">
        <v>32</v>
      </c>
      <c r="B26">
        <v>10.59</v>
      </c>
    </row>
    <row r="27" spans="1:4">
      <c r="A27" t="s">
        <v>33</v>
      </c>
      <c r="B27">
        <v>12.484999999999999</v>
      </c>
    </row>
    <row r="28" spans="1:4">
      <c r="A28" t="s">
        <v>34</v>
      </c>
      <c r="B28">
        <v>11.827500000000001</v>
      </c>
    </row>
    <row r="29" spans="1:4">
      <c r="A29" t="s">
        <v>35</v>
      </c>
      <c r="B29">
        <v>11.975</v>
      </c>
      <c r="C29">
        <v>11.975</v>
      </c>
      <c r="D29">
        <v>11.975</v>
      </c>
    </row>
    <row r="30" spans="1:4">
      <c r="A30" t="s">
        <v>36</v>
      </c>
      <c r="B30">
        <v>12.936544</v>
      </c>
      <c r="C30">
        <v>13.736544</v>
      </c>
      <c r="D30">
        <v>12.936544</v>
      </c>
    </row>
    <row r="31" spans="1:4">
      <c r="A31" t="s">
        <v>37</v>
      </c>
      <c r="C31">
        <v>9.8454330599999995</v>
      </c>
      <c r="D31">
        <v>9.1954330599999992</v>
      </c>
    </row>
    <row r="32" spans="1:4">
      <c r="A32" t="s">
        <v>268</v>
      </c>
      <c r="C32">
        <v>9.1615077899999999</v>
      </c>
      <c r="D32">
        <v>8.0208278800000006</v>
      </c>
    </row>
    <row r="33" spans="1:4">
      <c r="A33" t="s">
        <v>1056</v>
      </c>
      <c r="C33">
        <v>7.7581471999999998</v>
      </c>
      <c r="D33">
        <v>6.1513213599999998</v>
      </c>
    </row>
    <row r="34" spans="1:4">
      <c r="A34" t="s">
        <v>1057</v>
      </c>
      <c r="C34">
        <v>2.4515972000000001</v>
      </c>
      <c r="D34">
        <v>3.7447713600000001</v>
      </c>
    </row>
    <row r="35" spans="1:4">
      <c r="A35" t="s">
        <v>1058</v>
      </c>
      <c r="C35">
        <v>1.6477071999999999</v>
      </c>
      <c r="D35">
        <v>6.46588136</v>
      </c>
    </row>
    <row r="36" spans="1:4">
      <c r="A36" t="s">
        <v>1059</v>
      </c>
      <c r="C36">
        <v>-0.115860596</v>
      </c>
      <c r="D36">
        <v>7.0429934799999998</v>
      </c>
    </row>
    <row r="37" spans="1:4">
      <c r="A37" t="s">
        <v>1060</v>
      </c>
      <c r="C37">
        <v>-1.7749999999999999</v>
      </c>
      <c r="D37">
        <v>7.5</v>
      </c>
    </row>
    <row r="38" spans="1:4">
      <c r="A38" t="s">
        <v>1061</v>
      </c>
      <c r="C38">
        <v>-1.95</v>
      </c>
      <c r="D38">
        <v>6.7</v>
      </c>
    </row>
    <row r="39" spans="1:4">
      <c r="A39" t="s">
        <v>1062</v>
      </c>
      <c r="C39">
        <v>-1.125</v>
      </c>
      <c r="D39">
        <v>4.5</v>
      </c>
    </row>
    <row r="40" spans="1:4">
      <c r="A40" t="s">
        <v>1063</v>
      </c>
      <c r="C40">
        <v>0.05</v>
      </c>
      <c r="D40">
        <v>4.1399999999999997</v>
      </c>
    </row>
    <row r="41" spans="1:4">
      <c r="A41" t="s">
        <v>1064</v>
      </c>
      <c r="C41">
        <v>1.25</v>
      </c>
      <c r="D41">
        <v>3.92</v>
      </c>
    </row>
    <row r="42" spans="1:4">
      <c r="A42" t="s">
        <v>1065</v>
      </c>
      <c r="C42">
        <v>2.6</v>
      </c>
      <c r="D42">
        <v>3.84</v>
      </c>
    </row>
    <row r="43" spans="1:4">
      <c r="A43" t="s">
        <v>1068</v>
      </c>
      <c r="C43">
        <v>3.6</v>
      </c>
      <c r="D43">
        <v>3.99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4"/>
  <sheetViews>
    <sheetView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G33" sqref="G33"/>
    </sheetView>
  </sheetViews>
  <sheetFormatPr defaultRowHeight="15"/>
  <sheetData>
    <row r="1" spans="1:6">
      <c r="B1" t="s">
        <v>264</v>
      </c>
      <c r="C1" t="s">
        <v>2</v>
      </c>
      <c r="D1" t="s">
        <v>1</v>
      </c>
      <c r="F1" s="66" t="s">
        <v>1074</v>
      </c>
    </row>
    <row r="2" spans="1:6">
      <c r="A2" t="s">
        <v>255</v>
      </c>
      <c r="B2">
        <v>-3.9</v>
      </c>
    </row>
    <row r="3" spans="1:6">
      <c r="A3" t="s">
        <v>256</v>
      </c>
      <c r="B3">
        <v>-2.1</v>
      </c>
    </row>
    <row r="4" spans="1:6">
      <c r="A4" t="s">
        <v>257</v>
      </c>
      <c r="B4">
        <v>2.1</v>
      </c>
    </row>
    <row r="5" spans="1:6">
      <c r="A5" t="s">
        <v>258</v>
      </c>
      <c r="B5">
        <v>0.6</v>
      </c>
    </row>
    <row r="6" spans="1:6">
      <c r="A6" t="s">
        <v>259</v>
      </c>
      <c r="B6">
        <v>-1.8</v>
      </c>
    </row>
    <row r="7" spans="1:6">
      <c r="A7" t="s">
        <v>260</v>
      </c>
      <c r="B7">
        <v>-1.4</v>
      </c>
    </row>
    <row r="8" spans="1:6">
      <c r="A8" t="s">
        <v>261</v>
      </c>
      <c r="B8">
        <v>-0.9</v>
      </c>
    </row>
    <row r="9" spans="1:6">
      <c r="A9" t="s">
        <v>262</v>
      </c>
      <c r="B9">
        <v>-2.4</v>
      </c>
    </row>
    <row r="10" spans="1:6">
      <c r="A10" t="s">
        <v>147</v>
      </c>
      <c r="B10">
        <v>-5.5</v>
      </c>
    </row>
    <row r="11" spans="1:6">
      <c r="A11" t="s">
        <v>148</v>
      </c>
      <c r="B11">
        <v>-3.4</v>
      </c>
    </row>
    <row r="12" spans="1:6">
      <c r="A12" t="s">
        <v>149</v>
      </c>
      <c r="B12">
        <v>-0.8</v>
      </c>
    </row>
    <row r="13" spans="1:6">
      <c r="A13" t="s">
        <v>150</v>
      </c>
      <c r="B13">
        <v>-0.3</v>
      </c>
    </row>
    <row r="14" spans="1:6">
      <c r="A14" t="s">
        <v>151</v>
      </c>
      <c r="B14">
        <v>-4.4000000000000004</v>
      </c>
    </row>
    <row r="15" spans="1:6">
      <c r="A15" t="s">
        <v>152</v>
      </c>
      <c r="B15">
        <v>-4.9000000000000004</v>
      </c>
    </row>
    <row r="16" spans="1:6">
      <c r="A16" t="s">
        <v>153</v>
      </c>
      <c r="B16">
        <v>-1</v>
      </c>
    </row>
    <row r="17" spans="1:4">
      <c r="A17" t="s">
        <v>154</v>
      </c>
      <c r="B17">
        <v>-2.2999999999999998</v>
      </c>
    </row>
    <row r="18" spans="1:4">
      <c r="A18" t="s">
        <v>155</v>
      </c>
      <c r="B18">
        <v>2.1</v>
      </c>
    </row>
    <row r="19" spans="1:4">
      <c r="A19" t="s">
        <v>156</v>
      </c>
      <c r="B19">
        <v>5.5</v>
      </c>
    </row>
    <row r="20" spans="1:4">
      <c r="A20" t="s">
        <v>157</v>
      </c>
      <c r="B20">
        <v>4.5</v>
      </c>
    </row>
    <row r="21" spans="1:4">
      <c r="A21" t="s">
        <v>158</v>
      </c>
      <c r="B21">
        <v>2.8</v>
      </c>
    </row>
    <row r="22" spans="1:4">
      <c r="A22" t="s">
        <v>28</v>
      </c>
      <c r="B22">
        <v>5.0999999999999996</v>
      </c>
    </row>
    <row r="23" spans="1:4">
      <c r="A23" t="s">
        <v>29</v>
      </c>
      <c r="B23">
        <v>6.5</v>
      </c>
    </row>
    <row r="24" spans="1:4">
      <c r="A24" t="s">
        <v>30</v>
      </c>
      <c r="B24">
        <v>7</v>
      </c>
    </row>
    <row r="25" spans="1:4">
      <c r="A25" t="s">
        <v>31</v>
      </c>
      <c r="B25">
        <v>7.1</v>
      </c>
    </row>
    <row r="26" spans="1:4">
      <c r="A26" t="s">
        <v>32</v>
      </c>
      <c r="B26">
        <v>5.6</v>
      </c>
    </row>
    <row r="27" spans="1:4">
      <c r="A27" t="s">
        <v>33</v>
      </c>
      <c r="B27">
        <v>2.9</v>
      </c>
    </row>
    <row r="28" spans="1:4">
      <c r="A28" t="s">
        <v>34</v>
      </c>
      <c r="B28">
        <v>2.6</v>
      </c>
    </row>
    <row r="29" spans="1:4">
      <c r="A29" t="s">
        <v>35</v>
      </c>
      <c r="B29">
        <v>1.1000000000000001</v>
      </c>
      <c r="C29">
        <v>1.1000000000000001</v>
      </c>
      <c r="D29">
        <v>1.1000000000000001</v>
      </c>
    </row>
    <row r="30" spans="1:4">
      <c r="A30" t="s">
        <v>36</v>
      </c>
      <c r="C30">
        <v>0.9</v>
      </c>
      <c r="D30">
        <v>1</v>
      </c>
    </row>
    <row r="31" spans="1:4">
      <c r="A31" t="s">
        <v>37</v>
      </c>
      <c r="C31">
        <v>0.1</v>
      </c>
      <c r="D31">
        <v>0.2</v>
      </c>
    </row>
    <row r="32" spans="1:4">
      <c r="A32" t="s">
        <v>268</v>
      </c>
      <c r="C32">
        <v>-0.3</v>
      </c>
      <c r="D32">
        <v>0.2</v>
      </c>
    </row>
    <row r="33" spans="1:4">
      <c r="A33" t="s">
        <v>1056</v>
      </c>
      <c r="C33">
        <v>-0.3</v>
      </c>
      <c r="D33">
        <v>0.3</v>
      </c>
    </row>
    <row r="34" spans="1:4">
      <c r="A34" t="s">
        <v>1057</v>
      </c>
      <c r="C34">
        <v>-0.8</v>
      </c>
      <c r="D34">
        <v>0.3</v>
      </c>
    </row>
    <row r="35" spans="1:4">
      <c r="A35" t="s">
        <v>1058</v>
      </c>
      <c r="C35">
        <v>-0.7</v>
      </c>
      <c r="D35">
        <v>0.2</v>
      </c>
    </row>
    <row r="36" spans="1:4">
      <c r="A36" t="s">
        <v>1059</v>
      </c>
      <c r="C36">
        <v>-0.5</v>
      </c>
      <c r="D36">
        <v>0</v>
      </c>
    </row>
    <row r="37" spans="1:4">
      <c r="A37" t="s">
        <v>1060</v>
      </c>
      <c r="C37">
        <v>0.1</v>
      </c>
      <c r="D37">
        <v>0.1</v>
      </c>
    </row>
    <row r="38" spans="1:4">
      <c r="A38" t="s">
        <v>1061</v>
      </c>
      <c r="C38">
        <v>0.4</v>
      </c>
      <c r="D38">
        <v>0.1</v>
      </c>
    </row>
    <row r="39" spans="1:4">
      <c r="A39" t="s">
        <v>1062</v>
      </c>
      <c r="C39">
        <v>0.5</v>
      </c>
      <c r="D39">
        <v>0</v>
      </c>
    </row>
    <row r="40" spans="1:4">
      <c r="A40" t="s">
        <v>1063</v>
      </c>
      <c r="C40">
        <v>0.5</v>
      </c>
      <c r="D40">
        <v>0</v>
      </c>
    </row>
    <row r="41" spans="1:4">
      <c r="A41" t="s">
        <v>1064</v>
      </c>
      <c r="C41">
        <v>0.6</v>
      </c>
      <c r="D41">
        <v>0</v>
      </c>
    </row>
    <row r="42" spans="1:4">
      <c r="A42" t="s">
        <v>1065</v>
      </c>
      <c r="C42">
        <v>0.5</v>
      </c>
      <c r="D42">
        <v>0</v>
      </c>
    </row>
    <row r="43" spans="1:4">
      <c r="A43" t="s">
        <v>1068</v>
      </c>
      <c r="C43">
        <v>0.1</v>
      </c>
      <c r="D43">
        <v>0</v>
      </c>
    </row>
    <row r="44" spans="1:4">
      <c r="A44" t="s">
        <v>1154</v>
      </c>
      <c r="C44">
        <v>0</v>
      </c>
      <c r="D44">
        <v>0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44"/>
  <sheetViews>
    <sheetView workbookViewId="0">
      <pane xSplit="1" ySplit="1" topLeftCell="D2" activePane="bottomRight" state="frozen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1075</v>
      </c>
      <c r="C1" t="s">
        <v>2</v>
      </c>
      <c r="D1" t="s">
        <v>1</v>
      </c>
      <c r="F1" s="66" t="s">
        <v>1076</v>
      </c>
    </row>
    <row r="2" spans="1:6">
      <c r="A2" t="s">
        <v>255</v>
      </c>
      <c r="B2">
        <v>4.3</v>
      </c>
    </row>
    <row r="3" spans="1:6">
      <c r="A3" t="s">
        <v>256</v>
      </c>
      <c r="B3">
        <v>3.5</v>
      </c>
    </row>
    <row r="4" spans="1:6">
      <c r="A4" t="s">
        <v>257</v>
      </c>
      <c r="B4">
        <v>2.6</v>
      </c>
    </row>
    <row r="5" spans="1:6">
      <c r="A5" t="s">
        <v>258</v>
      </c>
      <c r="B5">
        <v>3.6</v>
      </c>
    </row>
    <row r="6" spans="1:6">
      <c r="A6" t="s">
        <v>259</v>
      </c>
      <c r="B6">
        <v>2.9</v>
      </c>
    </row>
    <row r="7" spans="1:6">
      <c r="A7" t="s">
        <v>260</v>
      </c>
      <c r="B7">
        <v>2.6</v>
      </c>
    </row>
    <row r="8" spans="1:6">
      <c r="A8" t="s">
        <v>261</v>
      </c>
      <c r="B8">
        <v>4.0999999999999996</v>
      </c>
    </row>
    <row r="9" spans="1:6">
      <c r="A9" t="s">
        <v>262</v>
      </c>
      <c r="B9">
        <v>4.4000000000000004</v>
      </c>
    </row>
    <row r="10" spans="1:6">
      <c r="A10" t="s">
        <v>147</v>
      </c>
      <c r="B10">
        <v>4.4000000000000004</v>
      </c>
    </row>
    <row r="11" spans="1:6">
      <c r="A11" t="s">
        <v>148</v>
      </c>
      <c r="B11">
        <v>3.1</v>
      </c>
    </row>
    <row r="12" spans="1:6">
      <c r="A12" t="s">
        <v>149</v>
      </c>
      <c r="B12">
        <v>1.8</v>
      </c>
    </row>
    <row r="13" spans="1:6">
      <c r="A13" t="s">
        <v>150</v>
      </c>
      <c r="B13">
        <v>1.5</v>
      </c>
    </row>
    <row r="14" spans="1:6">
      <c r="A14" t="s">
        <v>151</v>
      </c>
      <c r="B14">
        <v>2.2999999999999998</v>
      </c>
    </row>
    <row r="15" spans="1:6">
      <c r="A15" t="s">
        <v>152</v>
      </c>
      <c r="B15">
        <v>1.9</v>
      </c>
    </row>
    <row r="16" spans="1:6">
      <c r="A16" t="s">
        <v>153</v>
      </c>
      <c r="B16">
        <v>0.9</v>
      </c>
    </row>
    <row r="17" spans="1:4">
      <c r="A17" t="s">
        <v>154</v>
      </c>
      <c r="B17">
        <v>1.7</v>
      </c>
    </row>
    <row r="18" spans="1:4">
      <c r="A18" t="s">
        <v>155</v>
      </c>
      <c r="B18">
        <v>2.1</v>
      </c>
    </row>
    <row r="19" spans="1:4">
      <c r="A19" t="s">
        <v>156</v>
      </c>
      <c r="B19">
        <v>2.5</v>
      </c>
    </row>
    <row r="20" spans="1:4">
      <c r="A20" t="s">
        <v>157</v>
      </c>
      <c r="B20">
        <v>3.4</v>
      </c>
    </row>
    <row r="21" spans="1:4">
      <c r="A21" t="s">
        <v>158</v>
      </c>
      <c r="B21">
        <v>4</v>
      </c>
    </row>
    <row r="22" spans="1:4">
      <c r="A22" t="s">
        <v>28</v>
      </c>
      <c r="B22">
        <v>3.5</v>
      </c>
    </row>
    <row r="23" spans="1:4">
      <c r="A23" t="s">
        <v>29</v>
      </c>
      <c r="B23">
        <v>3.8</v>
      </c>
    </row>
    <row r="24" spans="1:4">
      <c r="A24" t="s">
        <v>30</v>
      </c>
      <c r="B24">
        <v>3.8</v>
      </c>
    </row>
    <row r="25" spans="1:4">
      <c r="A25" t="s">
        <v>31</v>
      </c>
      <c r="B25">
        <v>3.8</v>
      </c>
    </row>
    <row r="26" spans="1:4">
      <c r="A26" t="s">
        <v>32</v>
      </c>
      <c r="B26">
        <v>5.0999999999999996</v>
      </c>
    </row>
    <row r="27" spans="1:4">
      <c r="A27" t="s">
        <v>33</v>
      </c>
      <c r="B27">
        <v>5.4</v>
      </c>
    </row>
    <row r="28" spans="1:4">
      <c r="A28" t="s">
        <v>34</v>
      </c>
      <c r="B28">
        <v>4.9000000000000004</v>
      </c>
    </row>
    <row r="29" spans="1:4">
      <c r="A29" t="s">
        <v>35</v>
      </c>
      <c r="B29">
        <v>3.6</v>
      </c>
      <c r="C29">
        <v>3.6</v>
      </c>
      <c r="D29">
        <v>3.6</v>
      </c>
    </row>
    <row r="30" spans="1:4">
      <c r="A30" t="s">
        <v>36</v>
      </c>
      <c r="C30">
        <v>3.2</v>
      </c>
      <c r="D30">
        <v>3.1</v>
      </c>
    </row>
    <row r="31" spans="1:4">
      <c r="A31" t="s">
        <v>37</v>
      </c>
      <c r="C31">
        <v>3.4</v>
      </c>
      <c r="D31">
        <v>3.1</v>
      </c>
    </row>
    <row r="32" spans="1:4">
      <c r="A32" t="s">
        <v>268</v>
      </c>
      <c r="C32">
        <v>3.3</v>
      </c>
      <c r="D32">
        <v>2.7</v>
      </c>
    </row>
    <row r="33" spans="1:4">
      <c r="A33" t="s">
        <v>1056</v>
      </c>
      <c r="C33">
        <v>2.2999999999999998</v>
      </c>
      <c r="D33">
        <v>2.7</v>
      </c>
    </row>
    <row r="34" spans="1:4">
      <c r="A34" t="s">
        <v>1057</v>
      </c>
      <c r="C34">
        <v>2.2000000000000002</v>
      </c>
      <c r="D34">
        <v>3.1</v>
      </c>
    </row>
    <row r="35" spans="1:4">
      <c r="A35" t="s">
        <v>1058</v>
      </c>
      <c r="C35">
        <v>2.2000000000000002</v>
      </c>
      <c r="D35">
        <v>3.2</v>
      </c>
    </row>
    <row r="36" spans="1:4">
      <c r="A36" t="s">
        <v>1059</v>
      </c>
      <c r="C36">
        <v>2.4</v>
      </c>
      <c r="D36">
        <v>3.3</v>
      </c>
    </row>
    <row r="37" spans="1:4">
      <c r="A37" t="s">
        <v>1060</v>
      </c>
      <c r="C37">
        <v>2.5</v>
      </c>
      <c r="D37">
        <v>3.3</v>
      </c>
    </row>
    <row r="38" spans="1:4">
      <c r="A38" t="s">
        <v>1061</v>
      </c>
      <c r="C38">
        <v>2.5</v>
      </c>
      <c r="D38">
        <v>3.3</v>
      </c>
    </row>
    <row r="39" spans="1:4">
      <c r="A39" t="s">
        <v>1062</v>
      </c>
      <c r="C39">
        <v>2.5</v>
      </c>
      <c r="D39">
        <v>3.3</v>
      </c>
    </row>
    <row r="40" spans="1:4">
      <c r="A40" t="s">
        <v>1063</v>
      </c>
      <c r="C40">
        <v>2.5</v>
      </c>
      <c r="D40">
        <v>3.2</v>
      </c>
    </row>
    <row r="41" spans="1:4">
      <c r="A41" t="s">
        <v>1064</v>
      </c>
      <c r="C41">
        <v>2.6</v>
      </c>
      <c r="D41">
        <v>3.3</v>
      </c>
    </row>
    <row r="42" spans="1:4">
      <c r="A42" t="s">
        <v>1065</v>
      </c>
      <c r="C42">
        <v>2.7</v>
      </c>
      <c r="D42">
        <v>3.4</v>
      </c>
    </row>
    <row r="43" spans="1:4">
      <c r="A43" t="s">
        <v>1068</v>
      </c>
      <c r="C43">
        <v>2.9</v>
      </c>
      <c r="D43">
        <v>3.6</v>
      </c>
    </row>
    <row r="44" spans="1:4">
      <c r="A44" t="s">
        <v>1154</v>
      </c>
      <c r="C44">
        <v>3.1</v>
      </c>
      <c r="D44">
        <v>3.7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4"/>
  <sheetViews>
    <sheetView zoomScale="55" zoomScaleNormal="5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A2" sqref="A2:D44"/>
    </sheetView>
  </sheetViews>
  <sheetFormatPr defaultRowHeight="15"/>
  <sheetData>
    <row r="1" spans="1:8">
      <c r="B1" t="s">
        <v>1077</v>
      </c>
      <c r="C1" t="s">
        <v>2</v>
      </c>
      <c r="D1" t="s">
        <v>1</v>
      </c>
      <c r="E1" t="s">
        <v>1078</v>
      </c>
      <c r="F1" t="s">
        <v>1079</v>
      </c>
      <c r="H1" s="66" t="s">
        <v>1080</v>
      </c>
    </row>
    <row r="2" spans="1:8">
      <c r="A2" t="s">
        <v>255</v>
      </c>
      <c r="B2">
        <v>94.3</v>
      </c>
    </row>
    <row r="3" spans="1:8">
      <c r="A3" t="s">
        <v>256</v>
      </c>
      <c r="B3">
        <v>96.8</v>
      </c>
    </row>
    <row r="4" spans="1:8">
      <c r="A4" t="s">
        <v>257</v>
      </c>
      <c r="B4">
        <v>98.5</v>
      </c>
    </row>
    <row r="5" spans="1:8">
      <c r="A5" t="s">
        <v>258</v>
      </c>
      <c r="B5">
        <v>99.9</v>
      </c>
    </row>
    <row r="6" spans="1:8">
      <c r="A6" t="s">
        <v>259</v>
      </c>
      <c r="B6">
        <v>103</v>
      </c>
    </row>
    <row r="7" spans="1:8">
      <c r="A7" t="s">
        <v>260</v>
      </c>
      <c r="B7">
        <v>98.5</v>
      </c>
    </row>
    <row r="8" spans="1:8">
      <c r="A8" t="s">
        <v>261</v>
      </c>
      <c r="B8">
        <v>94.8</v>
      </c>
    </row>
    <row r="9" spans="1:8">
      <c r="A9" t="s">
        <v>262</v>
      </c>
      <c r="B9">
        <v>93.8</v>
      </c>
    </row>
    <row r="10" spans="1:8">
      <c r="A10" t="s">
        <v>147</v>
      </c>
      <c r="B10">
        <v>94.2</v>
      </c>
    </row>
    <row r="11" spans="1:8">
      <c r="A11" t="s">
        <v>148</v>
      </c>
      <c r="B11">
        <v>93.1</v>
      </c>
    </row>
    <row r="12" spans="1:8">
      <c r="A12" t="s">
        <v>149</v>
      </c>
      <c r="B12">
        <v>91.5</v>
      </c>
    </row>
    <row r="13" spans="1:8">
      <c r="A13" t="s">
        <v>150</v>
      </c>
      <c r="B13">
        <v>91.9</v>
      </c>
    </row>
    <row r="14" spans="1:8">
      <c r="A14" t="s">
        <v>151</v>
      </c>
      <c r="B14">
        <v>91.1</v>
      </c>
    </row>
    <row r="15" spans="1:8">
      <c r="A15" t="s">
        <v>152</v>
      </c>
      <c r="B15">
        <v>88.5</v>
      </c>
    </row>
    <row r="16" spans="1:8">
      <c r="A16" t="s">
        <v>153</v>
      </c>
      <c r="B16">
        <v>91.7</v>
      </c>
    </row>
    <row r="17" spans="1:4">
      <c r="A17" t="s">
        <v>154</v>
      </c>
      <c r="B17">
        <v>95.1</v>
      </c>
    </row>
    <row r="18" spans="1:4">
      <c r="A18" t="s">
        <v>155</v>
      </c>
      <c r="B18">
        <v>100.6</v>
      </c>
    </row>
    <row r="19" spans="1:4">
      <c r="A19" t="s">
        <v>156</v>
      </c>
      <c r="B19">
        <v>99.9</v>
      </c>
    </row>
    <row r="20" spans="1:4">
      <c r="A20" t="s">
        <v>157</v>
      </c>
      <c r="B20">
        <v>93.1</v>
      </c>
    </row>
    <row r="21" spans="1:4">
      <c r="A21" t="s">
        <v>158</v>
      </c>
      <c r="B21">
        <v>89.8</v>
      </c>
    </row>
    <row r="22" spans="1:4">
      <c r="A22" t="s">
        <v>28</v>
      </c>
      <c r="B22">
        <v>83.1</v>
      </c>
    </row>
    <row r="23" spans="1:4">
      <c r="A23" t="s">
        <v>29</v>
      </c>
      <c r="B23">
        <v>82</v>
      </c>
    </row>
    <row r="24" spans="1:4">
      <c r="A24" t="s">
        <v>30</v>
      </c>
      <c r="B24">
        <v>73.099999999999994</v>
      </c>
    </row>
    <row r="25" spans="1:4">
      <c r="A25" t="s">
        <v>31</v>
      </c>
      <c r="B25">
        <v>69</v>
      </c>
    </row>
    <row r="26" spans="1:4">
      <c r="A26" t="s">
        <v>32</v>
      </c>
      <c r="B26">
        <v>65.5</v>
      </c>
    </row>
    <row r="27" spans="1:4">
      <c r="A27" t="s">
        <v>33</v>
      </c>
      <c r="B27">
        <v>61.2</v>
      </c>
    </row>
    <row r="28" spans="1:4">
      <c r="A28" t="s">
        <v>34</v>
      </c>
      <c r="B28">
        <v>55.7</v>
      </c>
    </row>
    <row r="29" spans="1:4">
      <c r="A29" t="s">
        <v>35</v>
      </c>
      <c r="B29">
        <v>59.9</v>
      </c>
    </row>
    <row r="30" spans="1:4">
      <c r="A30" t="s">
        <v>36</v>
      </c>
      <c r="B30">
        <v>61.4</v>
      </c>
    </row>
    <row r="31" spans="1:4">
      <c r="A31" t="s">
        <v>37</v>
      </c>
      <c r="B31">
        <v>56.9</v>
      </c>
    </row>
    <row r="32" spans="1:4">
      <c r="A32" t="s">
        <v>268</v>
      </c>
      <c r="B32">
        <v>58.5</v>
      </c>
      <c r="C32">
        <v>58.5</v>
      </c>
      <c r="D32">
        <v>58.5</v>
      </c>
    </row>
    <row r="33" spans="1:4">
      <c r="A33" t="s">
        <v>1056</v>
      </c>
      <c r="C33">
        <v>68</v>
      </c>
      <c r="D33">
        <v>67</v>
      </c>
    </row>
    <row r="34" spans="1:4">
      <c r="A34" t="s">
        <v>1057</v>
      </c>
      <c r="C34">
        <v>66.2</v>
      </c>
      <c r="D34">
        <v>64.7</v>
      </c>
    </row>
    <row r="35" spans="1:4">
      <c r="A35" t="s">
        <v>1058</v>
      </c>
      <c r="C35">
        <v>64.400000000000006</v>
      </c>
      <c r="D35">
        <v>62.7</v>
      </c>
    </row>
    <row r="36" spans="1:4">
      <c r="A36" t="s">
        <v>1059</v>
      </c>
      <c r="C36">
        <v>62.5</v>
      </c>
      <c r="D36">
        <v>60.8</v>
      </c>
    </row>
    <row r="37" spans="1:4">
      <c r="A37" t="s">
        <v>1060</v>
      </c>
      <c r="C37">
        <v>60.6</v>
      </c>
      <c r="D37">
        <v>59.1</v>
      </c>
    </row>
    <row r="38" spans="1:4">
      <c r="A38" t="s">
        <v>1061</v>
      </c>
      <c r="C38">
        <v>58.7</v>
      </c>
      <c r="D38">
        <v>57.6</v>
      </c>
    </row>
    <row r="39" spans="1:4">
      <c r="A39" t="s">
        <v>1062</v>
      </c>
      <c r="C39">
        <v>56.9</v>
      </c>
      <c r="D39">
        <v>56.3</v>
      </c>
    </row>
    <row r="40" spans="1:4">
      <c r="A40" t="s">
        <v>1063</v>
      </c>
      <c r="C40">
        <v>55.3</v>
      </c>
      <c r="D40">
        <v>55</v>
      </c>
    </row>
    <row r="41" spans="1:4">
      <c r="A41" t="s">
        <v>1064</v>
      </c>
      <c r="C41">
        <v>54</v>
      </c>
      <c r="D41">
        <v>54.1</v>
      </c>
    </row>
    <row r="42" spans="1:4">
      <c r="A42" t="s">
        <v>1065</v>
      </c>
      <c r="C42">
        <v>53</v>
      </c>
      <c r="D42">
        <v>53.4</v>
      </c>
    </row>
    <row r="43" spans="1:4">
      <c r="A43" t="s">
        <v>1068</v>
      </c>
      <c r="C43">
        <v>52.2</v>
      </c>
      <c r="D43">
        <v>53</v>
      </c>
    </row>
    <row r="44" spans="1:4">
      <c r="A44" t="s">
        <v>1154</v>
      </c>
      <c r="C44">
        <v>51.4</v>
      </c>
      <c r="D44">
        <v>52.6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4"/>
  <sheetViews>
    <sheetView zoomScale="85" zoomScaleNormal="8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E2" sqref="E2"/>
    </sheetView>
  </sheetViews>
  <sheetFormatPr defaultRowHeight="15"/>
  <sheetData>
    <row r="1" spans="1:8">
      <c r="B1" t="s">
        <v>1081</v>
      </c>
      <c r="C1" t="s">
        <v>2</v>
      </c>
      <c r="D1" t="s">
        <v>1</v>
      </c>
      <c r="H1" s="66" t="s">
        <v>1082</v>
      </c>
    </row>
    <row r="2" spans="1:8">
      <c r="A2" t="s">
        <v>255</v>
      </c>
      <c r="B2">
        <v>167.2</v>
      </c>
    </row>
    <row r="3" spans="1:8">
      <c r="A3" t="s">
        <v>256</v>
      </c>
      <c r="B3">
        <v>168.6</v>
      </c>
    </row>
    <row r="4" spans="1:8">
      <c r="A4" t="s">
        <v>257</v>
      </c>
      <c r="B4">
        <v>171.1</v>
      </c>
    </row>
    <row r="5" spans="1:8">
      <c r="A5" t="s">
        <v>258</v>
      </c>
      <c r="B5">
        <v>171.9</v>
      </c>
    </row>
    <row r="6" spans="1:8">
      <c r="A6" t="s">
        <v>259</v>
      </c>
      <c r="B6">
        <v>174.3</v>
      </c>
    </row>
    <row r="7" spans="1:8">
      <c r="A7" t="s">
        <v>260</v>
      </c>
      <c r="B7">
        <v>170.8</v>
      </c>
    </row>
    <row r="8" spans="1:8">
      <c r="A8" t="s">
        <v>261</v>
      </c>
      <c r="B8">
        <v>166.8</v>
      </c>
    </row>
    <row r="9" spans="1:8">
      <c r="A9" t="s">
        <v>262</v>
      </c>
      <c r="B9">
        <v>166.3</v>
      </c>
    </row>
    <row r="10" spans="1:8">
      <c r="A10" t="s">
        <v>147</v>
      </c>
      <c r="B10">
        <v>166.4</v>
      </c>
    </row>
    <row r="11" spans="1:8">
      <c r="A11" t="s">
        <v>148</v>
      </c>
      <c r="B11">
        <v>165.9</v>
      </c>
    </row>
    <row r="12" spans="1:8">
      <c r="A12" t="s">
        <v>149</v>
      </c>
      <c r="B12">
        <v>164.9</v>
      </c>
    </row>
    <row r="13" spans="1:8">
      <c r="A13" t="s">
        <v>150</v>
      </c>
      <c r="B13">
        <v>165.4</v>
      </c>
    </row>
    <row r="14" spans="1:8">
      <c r="A14" t="s">
        <v>151</v>
      </c>
      <c r="B14">
        <v>164.9</v>
      </c>
    </row>
    <row r="15" spans="1:8">
      <c r="A15" t="s">
        <v>152</v>
      </c>
      <c r="B15">
        <v>161.30000000000001</v>
      </c>
    </row>
    <row r="16" spans="1:8">
      <c r="A16" t="s">
        <v>153</v>
      </c>
      <c r="B16">
        <v>165</v>
      </c>
    </row>
    <row r="17" spans="1:4">
      <c r="A17" t="s">
        <v>154</v>
      </c>
      <c r="B17">
        <v>167.9</v>
      </c>
    </row>
    <row r="18" spans="1:4">
      <c r="A18" t="s">
        <v>155</v>
      </c>
      <c r="B18">
        <v>171.8</v>
      </c>
    </row>
    <row r="19" spans="1:4">
      <c r="A19" t="s">
        <v>156</v>
      </c>
      <c r="B19">
        <v>170.1</v>
      </c>
    </row>
    <row r="20" spans="1:4">
      <c r="A20" t="s">
        <v>157</v>
      </c>
      <c r="B20">
        <v>162.6</v>
      </c>
    </row>
    <row r="21" spans="1:4">
      <c r="A21" t="s">
        <v>158</v>
      </c>
      <c r="B21">
        <v>160.1</v>
      </c>
    </row>
    <row r="22" spans="1:4">
      <c r="A22" t="s">
        <v>28</v>
      </c>
      <c r="B22">
        <v>155.30000000000001</v>
      </c>
    </row>
    <row r="23" spans="1:4">
      <c r="A23" t="s">
        <v>29</v>
      </c>
      <c r="B23">
        <v>153.80000000000001</v>
      </c>
    </row>
    <row r="24" spans="1:4">
      <c r="A24" t="s">
        <v>30</v>
      </c>
      <c r="B24">
        <v>144.19999999999999</v>
      </c>
    </row>
    <row r="25" spans="1:4">
      <c r="A25" t="s">
        <v>31</v>
      </c>
      <c r="B25">
        <v>141.30000000000001</v>
      </c>
    </row>
    <row r="26" spans="1:4">
      <c r="A26" t="s">
        <v>32</v>
      </c>
      <c r="B26">
        <v>138.5</v>
      </c>
    </row>
    <row r="27" spans="1:4">
      <c r="A27" t="s">
        <v>33</v>
      </c>
      <c r="B27">
        <v>136.19999999999999</v>
      </c>
    </row>
    <row r="28" spans="1:4">
      <c r="A28" t="s">
        <v>34</v>
      </c>
      <c r="B28">
        <v>131.80000000000001</v>
      </c>
    </row>
    <row r="29" spans="1:4">
      <c r="A29" t="s">
        <v>35</v>
      </c>
      <c r="B29">
        <v>136.9</v>
      </c>
    </row>
    <row r="30" spans="1:4">
      <c r="A30" t="s">
        <v>36</v>
      </c>
      <c r="B30">
        <v>139.9</v>
      </c>
    </row>
    <row r="31" spans="1:4">
      <c r="A31" t="s">
        <v>37</v>
      </c>
      <c r="B31">
        <v>136.1</v>
      </c>
    </row>
    <row r="32" spans="1:4">
      <c r="A32" t="s">
        <v>268</v>
      </c>
      <c r="B32">
        <v>138.1</v>
      </c>
      <c r="C32">
        <v>138.1</v>
      </c>
      <c r="D32">
        <v>138.1</v>
      </c>
    </row>
    <row r="33" spans="1:4">
      <c r="A33" t="s">
        <v>1056</v>
      </c>
      <c r="C33">
        <v>148.1</v>
      </c>
      <c r="D33">
        <v>147.1</v>
      </c>
    </row>
    <row r="34" spans="1:4">
      <c r="A34" t="s">
        <v>1057</v>
      </c>
      <c r="C34">
        <v>146.80000000000001</v>
      </c>
      <c r="D34">
        <v>145</v>
      </c>
    </row>
    <row r="35" spans="1:4">
      <c r="A35" t="s">
        <v>1058</v>
      </c>
      <c r="C35">
        <v>145.4</v>
      </c>
      <c r="D35">
        <v>143.19999999999999</v>
      </c>
    </row>
    <row r="36" spans="1:4">
      <c r="A36" t="s">
        <v>1059</v>
      </c>
      <c r="C36">
        <v>143.69999999999999</v>
      </c>
      <c r="D36">
        <v>141.4</v>
      </c>
    </row>
    <row r="37" spans="1:4">
      <c r="A37" t="s">
        <v>1060</v>
      </c>
      <c r="C37">
        <v>142</v>
      </c>
      <c r="D37">
        <v>139.80000000000001</v>
      </c>
    </row>
    <row r="38" spans="1:4">
      <c r="A38" t="s">
        <v>1061</v>
      </c>
      <c r="C38">
        <v>140.19999999999999</v>
      </c>
      <c r="D38">
        <v>138.4</v>
      </c>
    </row>
    <row r="39" spans="1:4">
      <c r="A39" t="s">
        <v>1062</v>
      </c>
      <c r="C39">
        <v>138.4</v>
      </c>
      <c r="D39">
        <v>137.1</v>
      </c>
    </row>
    <row r="40" spans="1:4">
      <c r="A40" t="s">
        <v>1063</v>
      </c>
      <c r="C40">
        <v>136.9</v>
      </c>
      <c r="D40">
        <v>135.80000000000001</v>
      </c>
    </row>
    <row r="41" spans="1:4">
      <c r="A41" t="s">
        <v>1064</v>
      </c>
      <c r="C41">
        <v>135.69999999999999</v>
      </c>
      <c r="D41">
        <v>134.9</v>
      </c>
    </row>
    <row r="42" spans="1:4">
      <c r="A42" t="s">
        <v>1065</v>
      </c>
      <c r="C42">
        <v>134.9</v>
      </c>
      <c r="D42">
        <v>134.1</v>
      </c>
    </row>
    <row r="43" spans="1:4">
      <c r="A43" t="s">
        <v>1068</v>
      </c>
      <c r="C43">
        <v>134.1</v>
      </c>
      <c r="D43">
        <v>133.80000000000001</v>
      </c>
    </row>
    <row r="44" spans="1:4">
      <c r="A44" t="s">
        <v>1154</v>
      </c>
      <c r="C44">
        <v>133.30000000000001</v>
      </c>
      <c r="D44">
        <v>133.30000000000001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</sheetPr>
  <dimension ref="A1:G44"/>
  <sheetViews>
    <sheetView zoomScale="70" zoomScaleNormal="55" workbookViewId="0">
      <pane xSplit="1" ySplit="1" topLeftCell="B2" activePane="bottomRight" state="frozen"/>
      <selection pane="topRight" activeCell="F21" sqref="F21"/>
      <selection pane="bottomLeft" activeCell="F21" sqref="F21"/>
      <selection pane="bottomRight" activeCell="N29" sqref="N29"/>
    </sheetView>
  </sheetViews>
  <sheetFormatPr defaultRowHeight="15"/>
  <sheetData>
    <row r="1" spans="1:7">
      <c r="B1" t="s">
        <v>111</v>
      </c>
      <c r="C1" t="s">
        <v>2</v>
      </c>
      <c r="D1" t="s">
        <v>1</v>
      </c>
      <c r="E1" t="s">
        <v>48</v>
      </c>
      <c r="G1" s="77" t="s">
        <v>1083</v>
      </c>
    </row>
    <row r="2" spans="1:7">
      <c r="A2" t="s">
        <v>255</v>
      </c>
      <c r="B2">
        <v>1.2</v>
      </c>
      <c r="E2">
        <v>4</v>
      </c>
    </row>
    <row r="3" spans="1:7">
      <c r="A3" t="s">
        <v>256</v>
      </c>
      <c r="B3">
        <v>1.7</v>
      </c>
      <c r="E3">
        <v>4</v>
      </c>
    </row>
    <row r="4" spans="1:7">
      <c r="A4" t="s">
        <v>257</v>
      </c>
      <c r="B4">
        <v>2</v>
      </c>
      <c r="E4">
        <v>4</v>
      </c>
    </row>
    <row r="5" spans="1:7">
      <c r="A5" t="s">
        <v>258</v>
      </c>
      <c r="B5">
        <v>1.8</v>
      </c>
      <c r="E5">
        <v>4</v>
      </c>
    </row>
    <row r="6" spans="1:7">
      <c r="A6" t="s">
        <v>259</v>
      </c>
      <c r="B6">
        <v>2.8</v>
      </c>
      <c r="E6">
        <v>4</v>
      </c>
    </row>
    <row r="7" spans="1:7">
      <c r="A7" t="s">
        <v>260</v>
      </c>
      <c r="B7">
        <v>2.9</v>
      </c>
      <c r="E7">
        <v>4</v>
      </c>
    </row>
    <row r="8" spans="1:7">
      <c r="A8" t="s">
        <v>261</v>
      </c>
      <c r="B8">
        <v>1.6</v>
      </c>
      <c r="E8">
        <v>4</v>
      </c>
    </row>
    <row r="9" spans="1:7">
      <c r="A9" t="s">
        <v>262</v>
      </c>
      <c r="B9">
        <v>1.4</v>
      </c>
      <c r="E9">
        <v>4</v>
      </c>
    </row>
    <row r="10" spans="1:7">
      <c r="A10" t="s">
        <v>147</v>
      </c>
      <c r="B10">
        <v>1</v>
      </c>
      <c r="E10">
        <v>4</v>
      </c>
    </row>
    <row r="11" spans="1:7">
      <c r="A11" t="s">
        <v>148</v>
      </c>
      <c r="B11">
        <v>2.4</v>
      </c>
      <c r="E11">
        <v>4</v>
      </c>
    </row>
    <row r="12" spans="1:7">
      <c r="A12" t="s">
        <v>149</v>
      </c>
      <c r="B12">
        <v>3.5</v>
      </c>
      <c r="E12">
        <v>4</v>
      </c>
    </row>
    <row r="13" spans="1:7">
      <c r="A13" t="s">
        <v>150</v>
      </c>
      <c r="B13">
        <v>3.6</v>
      </c>
      <c r="E13">
        <v>4</v>
      </c>
    </row>
    <row r="14" spans="1:7">
      <c r="A14" t="s">
        <v>151</v>
      </c>
      <c r="B14">
        <v>2.6</v>
      </c>
      <c r="E14">
        <v>4</v>
      </c>
    </row>
    <row r="15" spans="1:7">
      <c r="A15" t="s">
        <v>152</v>
      </c>
      <c r="B15">
        <v>2.5</v>
      </c>
      <c r="E15">
        <v>4</v>
      </c>
    </row>
    <row r="16" spans="1:7">
      <c r="A16" t="s">
        <v>153</v>
      </c>
      <c r="B16">
        <v>3</v>
      </c>
      <c r="E16">
        <v>4</v>
      </c>
    </row>
    <row r="17" spans="1:5">
      <c r="A17" t="s">
        <v>154</v>
      </c>
      <c r="B17">
        <v>2.5</v>
      </c>
      <c r="E17">
        <v>4</v>
      </c>
    </row>
    <row r="18" spans="1:5">
      <c r="A18" t="s">
        <v>155</v>
      </c>
      <c r="B18">
        <v>3.2</v>
      </c>
      <c r="E18">
        <v>4</v>
      </c>
    </row>
    <row r="19" spans="1:5">
      <c r="A19" t="s">
        <v>156</v>
      </c>
      <c r="B19">
        <v>3.6</v>
      </c>
      <c r="E19">
        <v>4</v>
      </c>
    </row>
    <row r="20" spans="1:5">
      <c r="A20" t="s">
        <v>157</v>
      </c>
      <c r="B20">
        <v>3.5</v>
      </c>
      <c r="E20">
        <v>4</v>
      </c>
    </row>
    <row r="21" spans="1:5">
      <c r="A21" t="s">
        <v>158</v>
      </c>
      <c r="B21">
        <v>3.4</v>
      </c>
      <c r="E21">
        <v>4</v>
      </c>
    </row>
    <row r="22" spans="1:5">
      <c r="A22" t="s">
        <v>28</v>
      </c>
      <c r="B22">
        <v>4.4000000000000004</v>
      </c>
      <c r="E22">
        <v>4</v>
      </c>
    </row>
    <row r="23" spans="1:5">
      <c r="A23" t="s">
        <v>29</v>
      </c>
      <c r="B23">
        <v>5.4</v>
      </c>
      <c r="E23">
        <v>4</v>
      </c>
    </row>
    <row r="24" spans="1:5">
      <c r="A24" t="s">
        <v>30</v>
      </c>
      <c r="B24">
        <v>5.6</v>
      </c>
      <c r="E24">
        <v>4</v>
      </c>
    </row>
    <row r="25" spans="1:5">
      <c r="A25" t="s">
        <v>31</v>
      </c>
      <c r="B25">
        <v>6.3</v>
      </c>
      <c r="E25">
        <v>4</v>
      </c>
    </row>
    <row r="26" spans="1:5">
      <c r="A26" t="s">
        <v>32</v>
      </c>
      <c r="B26">
        <v>5.8</v>
      </c>
      <c r="E26">
        <v>4</v>
      </c>
    </row>
    <row r="27" spans="1:5">
      <c r="A27" t="s">
        <v>33</v>
      </c>
      <c r="B27">
        <v>5</v>
      </c>
      <c r="E27">
        <v>4</v>
      </c>
    </row>
    <row r="28" spans="1:5">
      <c r="A28" t="s">
        <v>34</v>
      </c>
      <c r="B28">
        <v>5.0999999999999996</v>
      </c>
      <c r="E28">
        <v>4</v>
      </c>
    </row>
    <row r="29" spans="1:5">
      <c r="A29" t="s">
        <v>35</v>
      </c>
      <c r="B29">
        <v>5.6</v>
      </c>
      <c r="C29">
        <v>5.6</v>
      </c>
      <c r="D29">
        <v>5.6</v>
      </c>
      <c r="E29">
        <v>4</v>
      </c>
    </row>
    <row r="30" spans="1:5">
      <c r="A30" t="s">
        <v>36</v>
      </c>
      <c r="C30">
        <v>5.5</v>
      </c>
      <c r="D30">
        <v>5.6</v>
      </c>
      <c r="E30">
        <v>4</v>
      </c>
    </row>
    <row r="31" spans="1:5">
      <c r="A31" t="s">
        <v>37</v>
      </c>
      <c r="C31">
        <v>4.8</v>
      </c>
      <c r="D31">
        <v>5</v>
      </c>
      <c r="E31">
        <v>4</v>
      </c>
    </row>
    <row r="32" spans="1:5">
      <c r="A32" t="s">
        <v>268</v>
      </c>
      <c r="C32">
        <v>4.4000000000000004</v>
      </c>
      <c r="D32">
        <v>5.0999999999999996</v>
      </c>
      <c r="E32">
        <v>4</v>
      </c>
    </row>
    <row r="33" spans="1:5">
      <c r="A33" t="s">
        <v>1056</v>
      </c>
      <c r="C33">
        <v>4.4000000000000004</v>
      </c>
      <c r="D33">
        <v>5</v>
      </c>
      <c r="E33">
        <v>4</v>
      </c>
    </row>
    <row r="34" spans="1:5">
      <c r="A34" t="s">
        <v>1057</v>
      </c>
      <c r="C34">
        <v>4.2</v>
      </c>
      <c r="D34">
        <v>4.7</v>
      </c>
      <c r="E34">
        <v>4</v>
      </c>
    </row>
    <row r="35" spans="1:5">
      <c r="A35" t="s">
        <v>1058</v>
      </c>
      <c r="C35">
        <v>4</v>
      </c>
      <c r="D35">
        <v>4.5</v>
      </c>
      <c r="E35">
        <v>4</v>
      </c>
    </row>
    <row r="36" spans="1:5">
      <c r="A36" t="s">
        <v>1059</v>
      </c>
      <c r="C36">
        <v>3.8</v>
      </c>
      <c r="D36">
        <v>4.5</v>
      </c>
      <c r="E36">
        <v>4</v>
      </c>
    </row>
    <row r="37" spans="1:5">
      <c r="A37" t="s">
        <v>1060</v>
      </c>
      <c r="C37">
        <v>3.7</v>
      </c>
      <c r="D37">
        <v>4.5</v>
      </c>
      <c r="E37">
        <v>4</v>
      </c>
    </row>
    <row r="38" spans="1:5">
      <c r="A38" t="s">
        <v>1061</v>
      </c>
      <c r="C38">
        <v>3.7</v>
      </c>
      <c r="D38">
        <v>4.5</v>
      </c>
      <c r="E38">
        <v>4</v>
      </c>
    </row>
    <row r="39" spans="1:5">
      <c r="A39" t="s">
        <v>1062</v>
      </c>
      <c r="C39">
        <v>3.8</v>
      </c>
      <c r="D39">
        <v>4.4000000000000004</v>
      </c>
      <c r="E39">
        <v>4</v>
      </c>
    </row>
    <row r="40" spans="1:5">
      <c r="A40" t="s">
        <v>1063</v>
      </c>
      <c r="C40">
        <v>3.9</v>
      </c>
      <c r="D40">
        <v>4.4000000000000004</v>
      </c>
      <c r="E40">
        <v>4</v>
      </c>
    </row>
    <row r="41" spans="1:5">
      <c r="A41" t="s">
        <v>1064</v>
      </c>
      <c r="C41">
        <v>3.9</v>
      </c>
      <c r="D41">
        <v>4.4000000000000004</v>
      </c>
      <c r="E41">
        <v>4</v>
      </c>
    </row>
    <row r="42" spans="1:5">
      <c r="A42" t="s">
        <v>1065</v>
      </c>
      <c r="C42">
        <v>3.9</v>
      </c>
      <c r="D42">
        <v>4.3</v>
      </c>
      <c r="E42">
        <v>4</v>
      </c>
    </row>
    <row r="43" spans="1:5">
      <c r="A43" t="s">
        <v>1068</v>
      </c>
      <c r="C43">
        <v>4</v>
      </c>
      <c r="D43">
        <v>4.2</v>
      </c>
      <c r="E43">
        <v>4</v>
      </c>
    </row>
    <row r="44" spans="1:5">
      <c r="A44" t="s">
        <v>1154</v>
      </c>
      <c r="C44">
        <v>4</v>
      </c>
      <c r="D44">
        <v>4</v>
      </c>
      <c r="E44">
        <v>4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6C374-665C-4F29-8754-5A7F41C54ACE}">
  <sheetPr>
    <tabColor rgb="FF92D050"/>
  </sheetPr>
  <dimension ref="A2"/>
  <sheetViews>
    <sheetView workbookViewId="0">
      <selection activeCell="C2" sqref="C2"/>
    </sheetView>
  </sheetViews>
  <sheetFormatPr defaultRowHeight="15"/>
  <cols>
    <col min="1" max="1" width="31.85546875" customWidth="1"/>
  </cols>
  <sheetData>
    <row r="2" spans="1:1" ht="19.899999999999999" customHeight="1">
      <c r="A2" s="133" t="s">
        <v>1216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BF15-2B01-44C7-B382-FC441193C4C7}">
  <sheetPr>
    <tabColor rgb="FF92D050"/>
  </sheetPr>
  <dimension ref="A1:J68"/>
  <sheetViews>
    <sheetView workbookViewId="0">
      <selection activeCell="O12" sqref="O12"/>
    </sheetView>
  </sheetViews>
  <sheetFormatPr defaultRowHeight="15"/>
  <cols>
    <col min="10" max="10" width="48.28515625" customWidth="1"/>
  </cols>
  <sheetData>
    <row r="1" spans="1:10">
      <c r="B1" t="s">
        <v>1187</v>
      </c>
      <c r="J1" s="128"/>
    </row>
    <row r="2" spans="1:10" ht="21.6" customHeight="1">
      <c r="A2" s="126" t="s">
        <v>147</v>
      </c>
      <c r="B2" s="2">
        <v>100.04276827309317</v>
      </c>
      <c r="J2" s="133" t="s">
        <v>1186</v>
      </c>
    </row>
    <row r="3" spans="1:10">
      <c r="A3" s="126" t="s">
        <v>148</v>
      </c>
      <c r="B3" s="2">
        <v>100.04276827309317</v>
      </c>
    </row>
    <row r="4" spans="1:10">
      <c r="A4" s="126" t="s">
        <v>149</v>
      </c>
      <c r="B4" s="2">
        <v>100.04276827309317</v>
      </c>
    </row>
    <row r="5" spans="1:10">
      <c r="A5" s="126" t="s">
        <v>150</v>
      </c>
      <c r="B5" s="2">
        <v>100.105705687415</v>
      </c>
    </row>
    <row r="6" spans="1:10">
      <c r="A6" s="126" t="s">
        <v>1110</v>
      </c>
      <c r="B6" s="2">
        <v>100.31231590499246</v>
      </c>
    </row>
    <row r="7" spans="1:10">
      <c r="A7" s="126" t="s">
        <v>1111</v>
      </c>
      <c r="B7" s="2">
        <v>103.70142473114825</v>
      </c>
    </row>
    <row r="8" spans="1:10">
      <c r="A8" s="126" t="s">
        <v>1112</v>
      </c>
      <c r="B8" s="2">
        <v>104.00622517600134</v>
      </c>
    </row>
    <row r="9" spans="1:10">
      <c r="A9" s="126" t="s">
        <v>1113</v>
      </c>
      <c r="B9" s="2">
        <v>104.25973743590218</v>
      </c>
    </row>
    <row r="10" spans="1:10">
      <c r="A10" s="126" t="s">
        <v>1114</v>
      </c>
      <c r="B10" s="2">
        <v>104.56208728337063</v>
      </c>
    </row>
    <row r="11" spans="1:10">
      <c r="A11" s="126" t="s">
        <v>1115</v>
      </c>
      <c r="B11" s="2">
        <v>108.04251886731385</v>
      </c>
    </row>
    <row r="12" spans="1:10">
      <c r="A12" s="126" t="s">
        <v>1116</v>
      </c>
      <c r="B12" s="2">
        <v>108.25974450640727</v>
      </c>
    </row>
    <row r="13" spans="1:10">
      <c r="A13" s="127" t="s">
        <v>1117</v>
      </c>
      <c r="B13" s="2">
        <v>108.40759089137102</v>
      </c>
    </row>
    <row r="14" spans="1:10">
      <c r="A14" s="126" t="s">
        <v>151</v>
      </c>
      <c r="B14" s="2">
        <v>108.70735924132863</v>
      </c>
    </row>
    <row r="15" spans="1:10">
      <c r="A15" s="126" t="s">
        <v>152</v>
      </c>
      <c r="B15" s="2">
        <v>108.99951589694334</v>
      </c>
    </row>
    <row r="16" spans="1:10">
      <c r="A16" s="126" t="s">
        <v>153</v>
      </c>
      <c r="B16" s="2">
        <v>109.16703398954579</v>
      </c>
    </row>
    <row r="17" spans="1:2">
      <c r="A17" s="126" t="s">
        <v>154</v>
      </c>
      <c r="B17" s="2">
        <v>109.16703398954579</v>
      </c>
    </row>
    <row r="18" spans="1:2">
      <c r="A18" s="126" t="s">
        <v>1118</v>
      </c>
      <c r="B18" s="2">
        <v>109.2535407951777</v>
      </c>
    </row>
    <row r="19" spans="1:2">
      <c r="A19" s="126" t="s">
        <v>1119</v>
      </c>
      <c r="B19" s="2">
        <v>109.68983092744388</v>
      </c>
    </row>
    <row r="20" spans="1:2">
      <c r="A20" s="126" t="s">
        <v>1120</v>
      </c>
      <c r="B20" s="2">
        <v>110.05792305801388</v>
      </c>
    </row>
    <row r="21" spans="1:2">
      <c r="A21" s="126" t="s">
        <v>1121</v>
      </c>
      <c r="B21" s="2">
        <v>110.32241743198217</v>
      </c>
    </row>
    <row r="22" spans="1:2">
      <c r="A22" s="126" t="s">
        <v>1122</v>
      </c>
      <c r="B22" s="2">
        <v>110.94430494209548</v>
      </c>
    </row>
    <row r="23" spans="1:2">
      <c r="A23" s="126" t="s">
        <v>1123</v>
      </c>
      <c r="B23" s="2">
        <v>111.17406436636583</v>
      </c>
    </row>
    <row r="24" spans="1:2">
      <c r="A24" s="126" t="s">
        <v>1124</v>
      </c>
      <c r="B24" s="2">
        <v>112.39009615185751</v>
      </c>
    </row>
    <row r="25" spans="1:2">
      <c r="A25" s="127" t="s">
        <v>1125</v>
      </c>
      <c r="B25" s="2">
        <v>113.17019975075364</v>
      </c>
    </row>
    <row r="26" spans="1:2">
      <c r="A26" s="126" t="s">
        <v>155</v>
      </c>
      <c r="B26" s="2">
        <v>114.80789996552785</v>
      </c>
    </row>
    <row r="27" spans="1:2">
      <c r="A27" s="126" t="s">
        <v>156</v>
      </c>
      <c r="B27" s="2">
        <v>115.53121863158194</v>
      </c>
    </row>
    <row r="28" spans="1:2">
      <c r="A28" s="126" t="s">
        <v>157</v>
      </c>
      <c r="B28" s="2">
        <v>115.83184321802671</v>
      </c>
    </row>
    <row r="29" spans="1:2">
      <c r="A29" s="126" t="s">
        <v>158</v>
      </c>
      <c r="B29" s="2">
        <v>116.38342420799785</v>
      </c>
    </row>
    <row r="30" spans="1:2">
      <c r="A30" s="126" t="s">
        <v>1126</v>
      </c>
      <c r="B30" s="2">
        <v>116.68950554816219</v>
      </c>
    </row>
    <row r="31" spans="1:2">
      <c r="A31" s="126" t="s">
        <v>1127</v>
      </c>
      <c r="B31" s="2">
        <v>117.60946180465575</v>
      </c>
    </row>
    <row r="32" spans="1:2">
      <c r="A32" s="126" t="s">
        <v>1128</v>
      </c>
      <c r="B32" s="2">
        <v>117.60946180465575</v>
      </c>
    </row>
    <row r="33" spans="1:2">
      <c r="A33" s="126" t="s">
        <v>1129</v>
      </c>
      <c r="B33" s="2">
        <v>117.60946180465575</v>
      </c>
    </row>
    <row r="34" spans="1:2">
      <c r="A34" s="126" t="s">
        <v>1130</v>
      </c>
      <c r="B34" s="2">
        <v>118.35226579384955</v>
      </c>
    </row>
    <row r="35" spans="1:2">
      <c r="A35" s="126" t="s">
        <v>1131</v>
      </c>
      <c r="B35" s="2">
        <v>118.54571335190096</v>
      </c>
    </row>
    <row r="36" spans="1:2">
      <c r="A36" s="126" t="s">
        <v>1132</v>
      </c>
      <c r="B36" s="2">
        <v>118.87972039335064</v>
      </c>
    </row>
    <row r="37" spans="1:2">
      <c r="A37" s="126" t="s">
        <v>1133</v>
      </c>
      <c r="B37" s="2">
        <v>119.13934473628784</v>
      </c>
    </row>
    <row r="38" spans="1:2">
      <c r="A38" s="126" t="s">
        <v>28</v>
      </c>
      <c r="B38" s="2">
        <v>119.84998267025257</v>
      </c>
    </row>
    <row r="39" spans="1:2">
      <c r="A39" s="126" t="s">
        <v>29</v>
      </c>
      <c r="B39" s="2">
        <v>120.0415463308393</v>
      </c>
    </row>
    <row r="40" spans="1:2">
      <c r="A40" s="126" t="s">
        <v>30</v>
      </c>
      <c r="B40" s="2">
        <v>132.95921096733025</v>
      </c>
    </row>
    <row r="41" spans="1:2">
      <c r="A41" s="126" t="s">
        <v>31</v>
      </c>
      <c r="B41" s="2">
        <v>138.69981132859411</v>
      </c>
    </row>
    <row r="42" spans="1:2">
      <c r="A42" s="126" t="s">
        <v>1134</v>
      </c>
      <c r="B42" s="2">
        <v>143.71110516410539</v>
      </c>
    </row>
    <row r="43" spans="1:2">
      <c r="A43" s="126" t="s">
        <v>1135</v>
      </c>
      <c r="B43" s="2">
        <v>147.16433520532402</v>
      </c>
    </row>
    <row r="44" spans="1:2">
      <c r="A44" s="126" t="s">
        <v>1136</v>
      </c>
      <c r="B44" s="2">
        <v>152.79475366748491</v>
      </c>
    </row>
    <row r="45" spans="1:2">
      <c r="A45" s="126" t="s">
        <v>1137</v>
      </c>
      <c r="B45" s="2">
        <v>154.91310013071001</v>
      </c>
    </row>
    <row r="46" spans="1:2">
      <c r="A46" s="126" t="s">
        <v>1138</v>
      </c>
      <c r="B46" s="2">
        <v>159.37753719002728</v>
      </c>
    </row>
    <row r="47" spans="1:2">
      <c r="A47" s="126" t="s">
        <v>1139</v>
      </c>
      <c r="B47" s="2">
        <v>164.32261883678834</v>
      </c>
    </row>
    <row r="48" spans="1:2">
      <c r="A48" s="126" t="s">
        <v>1140</v>
      </c>
      <c r="B48" s="2">
        <v>168.29237068201004</v>
      </c>
    </row>
    <row r="49" spans="1:2">
      <c r="A49" s="126" t="s">
        <v>1141</v>
      </c>
      <c r="B49" s="2">
        <v>169.56934504139284</v>
      </c>
    </row>
    <row r="50" spans="1:2">
      <c r="A50" s="126" t="s">
        <v>32</v>
      </c>
      <c r="B50" s="2">
        <v>169.56934504139284</v>
      </c>
    </row>
    <row r="51" spans="1:2">
      <c r="A51" s="126" t="s">
        <v>33</v>
      </c>
      <c r="B51" s="2">
        <v>168.03863207581011</v>
      </c>
    </row>
    <row r="52" spans="1:2">
      <c r="A52" s="126" t="s">
        <v>34</v>
      </c>
      <c r="B52" s="2">
        <v>168.33892601928798</v>
      </c>
    </row>
    <row r="53" spans="1:2">
      <c r="A53" s="126" t="s">
        <v>35</v>
      </c>
      <c r="B53" s="2">
        <v>168.37357077464213</v>
      </c>
    </row>
    <row r="54" spans="1:2">
      <c r="A54" s="126" t="s">
        <v>1142</v>
      </c>
      <c r="B54" s="2">
        <v>168.37636622916011</v>
      </c>
    </row>
    <row r="55" spans="1:2">
      <c r="A55" s="126" t="s">
        <v>1143</v>
      </c>
      <c r="B55" s="2">
        <v>168.20143417734769</v>
      </c>
    </row>
    <row r="56" spans="1:2">
      <c r="A56" s="126" t="s">
        <v>1144</v>
      </c>
      <c r="B56" s="2">
        <v>168.20143417734769</v>
      </c>
    </row>
    <row r="57" spans="1:2">
      <c r="A57" s="126" t="s">
        <v>1145</v>
      </c>
      <c r="B57" s="2">
        <v>168.24152213646803</v>
      </c>
    </row>
    <row r="58" spans="1:2">
      <c r="A58" s="126" t="s">
        <v>1146</v>
      </c>
      <c r="B58" s="2">
        <v>168.42026734121242</v>
      </c>
    </row>
    <row r="59" spans="1:2">
      <c r="A59" s="126" t="s">
        <v>1147</v>
      </c>
      <c r="B59" s="2">
        <v>171.28801453310899</v>
      </c>
    </row>
    <row r="60" spans="1:2">
      <c r="A60" s="126" t="s">
        <v>1148</v>
      </c>
      <c r="B60" s="2">
        <v>173.48820243950254</v>
      </c>
    </row>
    <row r="61" spans="1:2">
      <c r="A61" s="126" t="s">
        <v>1149</v>
      </c>
      <c r="B61" s="2">
        <v>174.00308595335633</v>
      </c>
    </row>
    <row r="62" spans="1:2">
      <c r="A62" s="126" t="s">
        <v>36</v>
      </c>
      <c r="B62" s="2">
        <v>174.28265309067817</v>
      </c>
    </row>
    <row r="63" spans="1:2">
      <c r="A63" s="126" t="s">
        <v>37</v>
      </c>
      <c r="B63" s="2">
        <v>173.54549247269364</v>
      </c>
    </row>
    <row r="64" spans="1:2">
      <c r="A64" s="126" t="s">
        <v>268</v>
      </c>
      <c r="B64" s="2">
        <v>172.48263862454988</v>
      </c>
    </row>
    <row r="65" spans="1:2">
      <c r="A65" s="126" t="s">
        <v>1056</v>
      </c>
      <c r="B65" s="2">
        <v>171.0748766123499</v>
      </c>
    </row>
    <row r="66" spans="1:2">
      <c r="A66" s="126" t="s">
        <v>1150</v>
      </c>
      <c r="B66" s="2">
        <v>170.44389428811851</v>
      </c>
    </row>
    <row r="67" spans="1:2">
      <c r="A67" s="126" t="s">
        <v>1151</v>
      </c>
      <c r="B67" s="2">
        <v>170.30797454606352</v>
      </c>
    </row>
    <row r="68" spans="1:2">
      <c r="A68" s="126" t="s">
        <v>1152</v>
      </c>
      <c r="B68" s="2">
        <v>169.96987659696393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AC14-1326-4641-B3B7-8A571B0BF6C7}">
  <sheetPr>
    <tabColor rgb="FF92D050"/>
  </sheetPr>
  <dimension ref="A1:A2"/>
  <sheetViews>
    <sheetView workbookViewId="0">
      <selection activeCell="A2" sqref="A2:XFD2"/>
    </sheetView>
  </sheetViews>
  <sheetFormatPr defaultRowHeight="15"/>
  <cols>
    <col min="1" max="1" width="65.7109375" customWidth="1"/>
  </cols>
  <sheetData>
    <row r="1" spans="1:1" ht="36.6" customHeight="1">
      <c r="A1" s="133" t="s">
        <v>1188</v>
      </c>
    </row>
    <row r="2" spans="1:1">
      <c r="A2" s="134" t="s">
        <v>1189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964B-D78E-4800-9CBE-54EE18138405}">
  <sheetPr>
    <tabColor rgb="FF92D050"/>
  </sheetPr>
  <dimension ref="A2"/>
  <sheetViews>
    <sheetView workbookViewId="0">
      <selection activeCell="C22" sqref="C22"/>
    </sheetView>
  </sheetViews>
  <sheetFormatPr defaultRowHeight="15"/>
  <cols>
    <col min="1" max="1" width="34.140625" customWidth="1"/>
  </cols>
  <sheetData>
    <row r="2" spans="1:1" ht="24.6" customHeight="1">
      <c r="A2" s="133" t="s">
        <v>1217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45A6-7686-4CF8-B534-526C3048EE7B}">
  <sheetPr>
    <tabColor rgb="FF92D050"/>
  </sheetPr>
  <dimension ref="A1:G74"/>
  <sheetViews>
    <sheetView workbookViewId="0">
      <selection activeCell="K11" sqref="K11"/>
    </sheetView>
  </sheetViews>
  <sheetFormatPr defaultRowHeight="15"/>
  <cols>
    <col min="2" max="2" width="10.7109375" customWidth="1"/>
    <col min="7" max="7" width="54.28515625" customWidth="1"/>
  </cols>
  <sheetData>
    <row r="1" spans="1:7" ht="23.45" customHeight="1">
      <c r="B1" s="107" t="s">
        <v>1192</v>
      </c>
      <c r="G1" s="133" t="s">
        <v>1190</v>
      </c>
    </row>
    <row r="2" spans="1:7">
      <c r="A2" s="76">
        <v>43466</v>
      </c>
      <c r="B2">
        <v>10.567156511222199</v>
      </c>
      <c r="G2" s="134" t="s">
        <v>1191</v>
      </c>
    </row>
    <row r="3" spans="1:7">
      <c r="A3" s="76">
        <v>43497</v>
      </c>
      <c r="B3">
        <v>10.671569419751091</v>
      </c>
    </row>
    <row r="4" spans="1:7">
      <c r="A4" s="76">
        <v>43525</v>
      </c>
      <c r="B4">
        <v>10.838438561866866</v>
      </c>
    </row>
    <row r="5" spans="1:7">
      <c r="A5" s="76">
        <v>43556</v>
      </c>
      <c r="B5">
        <v>10.91096706633143</v>
      </c>
    </row>
    <row r="6" spans="1:7">
      <c r="A6" s="76">
        <v>43586</v>
      </c>
      <c r="B6">
        <v>11.012739686082874</v>
      </c>
    </row>
    <row r="7" spans="1:7">
      <c r="A7" s="76">
        <v>43617</v>
      </c>
      <c r="B7">
        <v>11.287163936933522</v>
      </c>
    </row>
    <row r="8" spans="1:7">
      <c r="A8" s="76">
        <v>43647</v>
      </c>
      <c r="B8">
        <v>11.41029191548497</v>
      </c>
    </row>
    <row r="9" spans="1:7">
      <c r="A9" s="76">
        <v>43678</v>
      </c>
      <c r="B9">
        <v>11.499685410866689</v>
      </c>
    </row>
    <row r="10" spans="1:7">
      <c r="A10" s="76">
        <v>43709</v>
      </c>
      <c r="B10">
        <v>11.34607842020379</v>
      </c>
    </row>
    <row r="11" spans="1:7">
      <c r="A11" s="76">
        <v>43739</v>
      </c>
      <c r="B11">
        <v>11.312025422527041</v>
      </c>
    </row>
    <row r="12" spans="1:7">
      <c r="A12" s="76">
        <v>43770</v>
      </c>
      <c r="B12">
        <v>11.228097694645809</v>
      </c>
    </row>
    <row r="13" spans="1:7">
      <c r="A13" s="76">
        <v>43800</v>
      </c>
      <c r="B13">
        <v>11.303360299188794</v>
      </c>
    </row>
    <row r="14" spans="1:7">
      <c r="A14" s="76">
        <v>43831</v>
      </c>
      <c r="B14">
        <v>11.412699470300163</v>
      </c>
    </row>
    <row r="15" spans="1:7">
      <c r="A15" s="76">
        <v>43862</v>
      </c>
      <c r="B15">
        <v>11.583053030845202</v>
      </c>
    </row>
    <row r="16" spans="1:7">
      <c r="A16" s="76">
        <v>43891</v>
      </c>
      <c r="B16">
        <v>11.512775536928213</v>
      </c>
    </row>
    <row r="17" spans="1:2">
      <c r="A17" s="76">
        <v>43922</v>
      </c>
      <c r="B17">
        <v>10.016527004647045</v>
      </c>
    </row>
    <row r="18" spans="1:2">
      <c r="A18" s="76">
        <v>43952</v>
      </c>
      <c r="B18">
        <v>10.780162145799608</v>
      </c>
    </row>
    <row r="19" spans="1:2">
      <c r="A19" s="76">
        <v>43983</v>
      </c>
      <c r="B19">
        <v>11.304592362282847</v>
      </c>
    </row>
    <row r="20" spans="1:2">
      <c r="A20" s="76">
        <v>44013</v>
      </c>
      <c r="B20">
        <v>11.138660046488829</v>
      </c>
    </row>
    <row r="21" spans="1:2">
      <c r="A21" s="76">
        <v>44044</v>
      </c>
      <c r="B21">
        <v>11.345673844139412</v>
      </c>
    </row>
    <row r="22" spans="1:2">
      <c r="A22" s="76">
        <v>44075</v>
      </c>
      <c r="B22">
        <v>11.460174670603079</v>
      </c>
    </row>
    <row r="23" spans="1:2">
      <c r="A23" s="76">
        <v>44105</v>
      </c>
      <c r="B23">
        <v>10.928490621836326</v>
      </c>
    </row>
    <row r="24" spans="1:2">
      <c r="A24" s="76">
        <v>44136</v>
      </c>
      <c r="B24">
        <v>10.765870700112128</v>
      </c>
    </row>
    <row r="25" spans="1:2">
      <c r="A25" s="76">
        <v>44166</v>
      </c>
      <c r="B25">
        <v>10.801304076336789</v>
      </c>
    </row>
    <row r="26" spans="1:2">
      <c r="A26" s="76">
        <v>44197</v>
      </c>
      <c r="B26">
        <v>10.892047697759109</v>
      </c>
    </row>
    <row r="27" spans="1:2">
      <c r="A27" s="76">
        <v>44228</v>
      </c>
      <c r="B27">
        <v>11.150874509072912</v>
      </c>
    </row>
    <row r="28" spans="1:2">
      <c r="A28" s="76">
        <v>44256</v>
      </c>
      <c r="B28">
        <v>11.208609037161231</v>
      </c>
    </row>
    <row r="29" spans="1:2">
      <c r="A29" s="76">
        <v>44287</v>
      </c>
      <c r="B29">
        <v>11.403648717130576</v>
      </c>
    </row>
    <row r="30" spans="1:2">
      <c r="A30" s="76">
        <v>44317</v>
      </c>
      <c r="B30">
        <v>11.667583419343275</v>
      </c>
    </row>
    <row r="31" spans="1:2">
      <c r="A31" s="76">
        <v>44348</v>
      </c>
      <c r="B31">
        <v>11.937332928727947</v>
      </c>
    </row>
    <row r="32" spans="1:2">
      <c r="A32" s="76">
        <v>44378</v>
      </c>
      <c r="B32">
        <v>12.243962630001763</v>
      </c>
    </row>
    <row r="33" spans="1:2">
      <c r="A33" s="76">
        <v>44409</v>
      </c>
      <c r="B33">
        <v>12.259448622779379</v>
      </c>
    </row>
    <row r="34" spans="1:2">
      <c r="A34" s="76">
        <v>44440</v>
      </c>
      <c r="B34">
        <v>12.086235986652168</v>
      </c>
    </row>
    <row r="35" spans="1:2">
      <c r="A35" s="76">
        <v>44470</v>
      </c>
      <c r="B35">
        <v>12.141926839394081</v>
      </c>
    </row>
    <row r="36" spans="1:2">
      <c r="A36" s="76">
        <v>44501</v>
      </c>
      <c r="B36">
        <v>12.094404543476603</v>
      </c>
    </row>
    <row r="37" spans="1:2">
      <c r="A37" s="76">
        <v>44531</v>
      </c>
      <c r="B37">
        <v>12.079426283057701</v>
      </c>
    </row>
    <row r="38" spans="1:2">
      <c r="A38" s="76">
        <v>44562</v>
      </c>
      <c r="B38">
        <v>12.015555832898061</v>
      </c>
    </row>
    <row r="39" spans="1:2">
      <c r="A39" s="76">
        <v>44593</v>
      </c>
      <c r="B39">
        <v>12.121363696993949</v>
      </c>
    </row>
    <row r="40" spans="1:2">
      <c r="A40" s="76">
        <v>44621</v>
      </c>
      <c r="B40">
        <v>12.234706990704822</v>
      </c>
    </row>
    <row r="41" spans="1:2">
      <c r="A41" s="76">
        <v>44652</v>
      </c>
      <c r="B41">
        <v>12.416066360413515</v>
      </c>
    </row>
    <row r="42" spans="1:2">
      <c r="A42" s="76">
        <v>44682</v>
      </c>
      <c r="B42">
        <v>12.415495162311899</v>
      </c>
    </row>
    <row r="43" spans="1:2">
      <c r="A43" s="76">
        <v>44713</v>
      </c>
      <c r="B43">
        <v>12.454426091561301</v>
      </c>
    </row>
    <row r="44" spans="1:2">
      <c r="A44" s="76">
        <v>44743</v>
      </c>
      <c r="B44">
        <v>12.544645993863737</v>
      </c>
    </row>
    <row r="45" spans="1:2">
      <c r="A45" s="76">
        <v>44774</v>
      </c>
      <c r="B45">
        <v>12.612400608044902</v>
      </c>
    </row>
    <row r="46" spans="1:2">
      <c r="A46" s="76">
        <v>44805</v>
      </c>
      <c r="B46">
        <v>12.360739519446776</v>
      </c>
    </row>
    <row r="47" spans="1:2">
      <c r="A47" s="76">
        <v>44835</v>
      </c>
      <c r="B47">
        <v>12.290637168947692</v>
      </c>
    </row>
    <row r="48" spans="1:2">
      <c r="A48" s="76">
        <v>44866</v>
      </c>
      <c r="B48">
        <v>12.204515272244356</v>
      </c>
    </row>
    <row r="49" spans="1:2">
      <c r="A49" s="76">
        <v>44896</v>
      </c>
      <c r="B49">
        <v>12.367224991747849</v>
      </c>
    </row>
    <row r="50" spans="1:2">
      <c r="A50" s="76">
        <v>44927</v>
      </c>
      <c r="B50">
        <v>12.294995100352049</v>
      </c>
    </row>
    <row r="51" spans="1:2">
      <c r="A51" s="76">
        <v>44958</v>
      </c>
      <c r="B51">
        <v>12.348527241839756</v>
      </c>
    </row>
    <row r="52" spans="1:2">
      <c r="A52" s="76">
        <v>44986</v>
      </c>
      <c r="B52">
        <v>12.582357157240038</v>
      </c>
    </row>
    <row r="53" spans="1:2">
      <c r="A53" s="76">
        <v>45017</v>
      </c>
      <c r="B53">
        <v>12.728794190702105</v>
      </c>
    </row>
    <row r="54" spans="1:2">
      <c r="A54" s="76">
        <v>45047</v>
      </c>
      <c r="B54">
        <v>12.831268692141723</v>
      </c>
    </row>
    <row r="55" spans="1:2">
      <c r="A55" s="76">
        <v>45078</v>
      </c>
      <c r="B55">
        <v>12.971023675844249</v>
      </c>
    </row>
    <row r="56" spans="1:2">
      <c r="A56" s="76">
        <v>45108</v>
      </c>
      <c r="B56">
        <v>13.243701693924992</v>
      </c>
    </row>
    <row r="57" spans="1:2">
      <c r="A57" s="76">
        <v>45139</v>
      </c>
      <c r="B57">
        <v>13.218886251315528</v>
      </c>
    </row>
    <row r="58" spans="1:2">
      <c r="A58" s="76">
        <v>45170</v>
      </c>
      <c r="B58">
        <v>13.070556364774907</v>
      </c>
    </row>
    <row r="59" spans="1:2">
      <c r="A59" s="76">
        <v>45200</v>
      </c>
      <c r="B59">
        <v>12.969067350197131</v>
      </c>
    </row>
    <row r="60" spans="1:2">
      <c r="A60" s="76">
        <v>45231</v>
      </c>
      <c r="B60">
        <v>12.913811460129404</v>
      </c>
    </row>
    <row r="61" spans="1:2">
      <c r="A61" s="76">
        <v>45261</v>
      </c>
      <c r="B61">
        <v>13.028326357642911</v>
      </c>
    </row>
    <row r="62" spans="1:2">
      <c r="A62" s="76">
        <v>45292</v>
      </c>
      <c r="B62">
        <v>13.154468526805662</v>
      </c>
    </row>
    <row r="63" spans="1:2">
      <c r="A63" s="76">
        <v>45323</v>
      </c>
      <c r="B63">
        <v>13.233512781418064</v>
      </c>
    </row>
    <row r="64" spans="1:2">
      <c r="A64" s="76">
        <v>45352</v>
      </c>
      <c r="B64">
        <v>13.241194350559493</v>
      </c>
    </row>
    <row r="65" spans="1:2">
      <c r="A65" s="76">
        <v>45383</v>
      </c>
      <c r="B65">
        <v>13.348432575971675</v>
      </c>
    </row>
    <row r="66" spans="1:2">
      <c r="A66" s="76">
        <v>45413</v>
      </c>
      <c r="B66">
        <v>13.414912585174518</v>
      </c>
    </row>
    <row r="67" spans="1:2">
      <c r="A67" s="76">
        <v>45444</v>
      </c>
      <c r="B67">
        <v>13.589775967842071</v>
      </c>
    </row>
    <row r="68" spans="1:2">
      <c r="A68" s="76">
        <v>45474</v>
      </c>
      <c r="B68">
        <v>13.7</v>
      </c>
    </row>
    <row r="69" spans="1:2">
      <c r="A69" s="76"/>
    </row>
    <row r="70" spans="1:2">
      <c r="A70" s="76"/>
    </row>
    <row r="71" spans="1:2">
      <c r="A71" s="76"/>
    </row>
    <row r="72" spans="1:2">
      <c r="A72" s="76"/>
    </row>
    <row r="73" spans="1:2">
      <c r="A73" s="76"/>
    </row>
    <row r="74" spans="1:2">
      <c r="A74" s="76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A9CC-4AA0-42C7-A52E-BAEBBC044E04}">
  <sheetPr>
    <tabColor rgb="FF92D050"/>
  </sheetPr>
  <dimension ref="A1:A3"/>
  <sheetViews>
    <sheetView workbookViewId="0">
      <selection activeCell="B2" sqref="B2"/>
    </sheetView>
  </sheetViews>
  <sheetFormatPr defaultRowHeight="15"/>
  <cols>
    <col min="1" max="1" width="46.7109375" customWidth="1"/>
  </cols>
  <sheetData>
    <row r="1" spans="1:1" ht="23.45" customHeight="1">
      <c r="A1" s="133" t="s">
        <v>1193</v>
      </c>
    </row>
    <row r="2" spans="1:1">
      <c r="A2" s="134"/>
    </row>
    <row r="3" spans="1:1">
      <c r="A3" s="94" t="s">
        <v>1189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2B4D-8DAF-4C65-9E84-E233660A4154}">
  <sheetPr>
    <tabColor rgb="FF92D050"/>
  </sheetPr>
  <dimension ref="A2"/>
  <sheetViews>
    <sheetView workbookViewId="0">
      <selection activeCell="H1" sqref="H1"/>
    </sheetView>
  </sheetViews>
  <sheetFormatPr defaultRowHeight="15"/>
  <cols>
    <col min="1" max="1" width="31.85546875" customWidth="1"/>
  </cols>
  <sheetData>
    <row r="2" spans="1:1" ht="24" customHeight="1">
      <c r="A2" s="133" t="s">
        <v>1218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D5A1-28B4-492C-ADBA-E6F873ACB9E5}">
  <sheetPr>
    <tabColor rgb="FF92D050"/>
  </sheetPr>
  <dimension ref="A1:E44"/>
  <sheetViews>
    <sheetView workbookViewId="0">
      <selection activeCell="D2" sqref="D2"/>
    </sheetView>
  </sheetViews>
  <sheetFormatPr defaultRowHeight="15"/>
  <cols>
    <col min="2" max="2" width="13.5703125" customWidth="1"/>
    <col min="5" max="5" width="48.7109375" customWidth="1"/>
  </cols>
  <sheetData>
    <row r="1" spans="1:5" ht="25.15" customHeight="1">
      <c r="A1" s="129" t="s">
        <v>1167</v>
      </c>
      <c r="B1" s="130" t="s">
        <v>1196</v>
      </c>
      <c r="E1" s="133" t="s">
        <v>1194</v>
      </c>
    </row>
    <row r="2" spans="1:5">
      <c r="A2" s="131" t="s">
        <v>138</v>
      </c>
      <c r="B2">
        <v>4.891</v>
      </c>
      <c r="C2" s="48"/>
      <c r="E2" s="134" t="s">
        <v>1195</v>
      </c>
    </row>
    <row r="3" spans="1:5">
      <c r="A3" s="131" t="s">
        <v>139</v>
      </c>
      <c r="B3">
        <v>4.9269999999999996</v>
      </c>
      <c r="C3" s="48"/>
    </row>
    <row r="4" spans="1:5">
      <c r="A4" s="131" t="s">
        <v>140</v>
      </c>
      <c r="B4">
        <v>4.9850000000000003</v>
      </c>
      <c r="C4" s="48"/>
    </row>
    <row r="5" spans="1:5">
      <c r="A5" s="131" t="s">
        <v>72</v>
      </c>
      <c r="B5">
        <v>5.0599999999999996</v>
      </c>
      <c r="C5" s="48"/>
    </row>
    <row r="6" spans="1:5">
      <c r="A6" s="131" t="s">
        <v>74</v>
      </c>
      <c r="B6">
        <v>5.1109999999999998</v>
      </c>
      <c r="C6" s="48"/>
    </row>
    <row r="7" spans="1:5">
      <c r="A7" s="131" t="s">
        <v>76</v>
      </c>
      <c r="B7">
        <v>5.1449999999999996</v>
      </c>
      <c r="C7" s="48"/>
    </row>
    <row r="8" spans="1:5">
      <c r="A8" s="131" t="s">
        <v>78</v>
      </c>
      <c r="B8">
        <v>5.1369999999999996</v>
      </c>
      <c r="C8" s="48"/>
    </row>
    <row r="9" spans="1:5">
      <c r="A9" s="131" t="s">
        <v>80</v>
      </c>
      <c r="B9">
        <v>5.2220000000000004</v>
      </c>
      <c r="C9" s="48"/>
    </row>
    <row r="10" spans="1:5">
      <c r="A10" s="131" t="s">
        <v>82</v>
      </c>
      <c r="B10">
        <v>5.3769999999999998</v>
      </c>
      <c r="C10" s="48"/>
    </row>
    <row r="11" spans="1:5">
      <c r="A11" s="131" t="s">
        <v>84</v>
      </c>
      <c r="B11">
        <v>5.4390000000000001</v>
      </c>
      <c r="C11" s="48"/>
    </row>
    <row r="12" spans="1:5">
      <c r="A12" s="131" t="s">
        <v>86</v>
      </c>
      <c r="B12">
        <v>5.5149999999999997</v>
      </c>
      <c r="C12" s="48"/>
    </row>
    <row r="13" spans="1:5">
      <c r="A13" s="131" t="s">
        <v>88</v>
      </c>
      <c r="B13">
        <v>5.532</v>
      </c>
      <c r="C13" s="48"/>
    </row>
    <row r="14" spans="1:5">
      <c r="A14" s="131" t="s">
        <v>90</v>
      </c>
      <c r="B14">
        <v>5.6219999999999999</v>
      </c>
      <c r="C14" s="48"/>
    </row>
    <row r="15" spans="1:5">
      <c r="A15" s="131" t="s">
        <v>92</v>
      </c>
      <c r="B15">
        <v>5.7290000000000001</v>
      </c>
      <c r="C15" s="48"/>
    </row>
    <row r="16" spans="1:5">
      <c r="A16" s="131" t="s">
        <v>94</v>
      </c>
      <c r="B16">
        <v>6.4610000000000003</v>
      </c>
      <c r="C16" s="48"/>
    </row>
    <row r="17" spans="1:3">
      <c r="A17" s="131" t="s">
        <v>96</v>
      </c>
      <c r="B17">
        <v>8.0709999999999997</v>
      </c>
      <c r="C17" s="48"/>
    </row>
    <row r="18" spans="1:3">
      <c r="A18" s="131" t="s">
        <v>98</v>
      </c>
      <c r="B18">
        <v>9.3109999999999999</v>
      </c>
      <c r="C18" s="48"/>
    </row>
    <row r="19" spans="1:3">
      <c r="A19" s="131" t="s">
        <v>100</v>
      </c>
      <c r="B19">
        <v>11.003</v>
      </c>
      <c r="C19" s="48"/>
    </row>
    <row r="20" spans="1:3">
      <c r="A20" s="131" t="s">
        <v>102</v>
      </c>
      <c r="B20">
        <v>12.081</v>
      </c>
      <c r="C20" s="48"/>
    </row>
    <row r="21" spans="1:3">
      <c r="A21" s="131" t="s">
        <v>104</v>
      </c>
      <c r="B21">
        <v>12.462</v>
      </c>
      <c r="C21" s="48"/>
    </row>
    <row r="22" spans="1:3">
      <c r="A22" s="131" t="s">
        <v>106</v>
      </c>
      <c r="B22">
        <v>12.7</v>
      </c>
      <c r="C22" s="48"/>
    </row>
    <row r="23" spans="1:3">
      <c r="A23" s="131" t="s">
        <v>68</v>
      </c>
      <c r="B23">
        <v>13.786</v>
      </c>
      <c r="C23" s="48"/>
    </row>
    <row r="24" spans="1:3">
      <c r="A24" s="131" t="s">
        <v>69</v>
      </c>
      <c r="B24">
        <v>14.958</v>
      </c>
      <c r="C24" s="48"/>
    </row>
    <row r="25" spans="1:3">
      <c r="A25" s="131" t="s">
        <v>71</v>
      </c>
      <c r="B25">
        <v>15.733000000000001</v>
      </c>
      <c r="C25" s="48"/>
    </row>
    <row r="26" spans="1:3">
      <c r="A26" s="131" t="s">
        <v>73</v>
      </c>
      <c r="B26">
        <v>16.402999999999999</v>
      </c>
      <c r="C26" s="48"/>
    </row>
    <row r="27" spans="1:3">
      <c r="A27" s="131" t="s">
        <v>75</v>
      </c>
      <c r="B27">
        <v>17.062000000000001</v>
      </c>
      <c r="C27" s="48"/>
    </row>
    <row r="28" spans="1:3">
      <c r="A28" s="131" t="s">
        <v>77</v>
      </c>
      <c r="B28">
        <v>17.687000000000001</v>
      </c>
      <c r="C28" s="48"/>
    </row>
    <row r="29" spans="1:3">
      <c r="A29" s="131" t="s">
        <v>79</v>
      </c>
      <c r="B29">
        <v>18.16</v>
      </c>
      <c r="C29" s="48"/>
    </row>
    <row r="30" spans="1:3">
      <c r="A30" s="131" t="s">
        <v>81</v>
      </c>
      <c r="B30">
        <v>18.541</v>
      </c>
      <c r="C30" s="48"/>
    </row>
    <row r="31" spans="1:3">
      <c r="A31" s="131" t="s">
        <v>83</v>
      </c>
      <c r="B31">
        <v>18.738</v>
      </c>
      <c r="C31" s="48"/>
    </row>
    <row r="32" spans="1:3">
      <c r="A32" s="131" t="s">
        <v>85</v>
      </c>
      <c r="B32">
        <v>18.829999999999998</v>
      </c>
      <c r="C32" s="48"/>
    </row>
    <row r="33" spans="1:3">
      <c r="A33" s="131" t="s">
        <v>87</v>
      </c>
      <c r="B33">
        <v>18.975999999999999</v>
      </c>
      <c r="C33" s="48"/>
    </row>
    <row r="34" spans="1:3">
      <c r="A34" s="131" t="s">
        <v>89</v>
      </c>
      <c r="B34">
        <v>19.305</v>
      </c>
      <c r="C34" s="48"/>
    </row>
    <row r="35" spans="1:3">
      <c r="A35" s="131" t="s">
        <v>91</v>
      </c>
      <c r="B35">
        <v>19.503</v>
      </c>
      <c r="C35" s="48"/>
    </row>
    <row r="36" spans="1:3">
      <c r="A36" s="131" t="s">
        <v>93</v>
      </c>
      <c r="B36">
        <v>19.616</v>
      </c>
      <c r="C36" s="48"/>
    </row>
    <row r="37" spans="1:3">
      <c r="A37" s="131" t="s">
        <v>95</v>
      </c>
      <c r="B37">
        <v>19.526</v>
      </c>
      <c r="C37" s="48"/>
    </row>
    <row r="38" spans="1:3">
      <c r="A38" s="131" t="s">
        <v>97</v>
      </c>
      <c r="B38">
        <v>19.581</v>
      </c>
      <c r="C38" s="48"/>
    </row>
    <row r="39" spans="1:3">
      <c r="A39" s="131" t="s">
        <v>99</v>
      </c>
      <c r="B39">
        <v>19.588000000000001</v>
      </c>
      <c r="C39" s="48"/>
    </row>
    <row r="40" spans="1:3">
      <c r="A40" s="131" t="s">
        <v>101</v>
      </c>
      <c r="B40">
        <v>19.454000000000001</v>
      </c>
      <c r="C40" s="48"/>
    </row>
    <row r="41" spans="1:3">
      <c r="A41" s="131" t="s">
        <v>103</v>
      </c>
      <c r="B41">
        <v>19.468</v>
      </c>
      <c r="C41" s="48"/>
    </row>
    <row r="42" spans="1:3">
      <c r="A42" s="131" t="s">
        <v>105</v>
      </c>
      <c r="B42">
        <v>19.265000000000001</v>
      </c>
      <c r="C42" s="48"/>
    </row>
    <row r="43" spans="1:3">
      <c r="A43" s="131" t="s">
        <v>107</v>
      </c>
      <c r="B43">
        <v>19.143000000000001</v>
      </c>
      <c r="C43" s="48"/>
    </row>
    <row r="44" spans="1:3">
      <c r="A44" s="131" t="s">
        <v>108</v>
      </c>
      <c r="B44">
        <v>19.010000000000002</v>
      </c>
      <c r="C44" s="48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00D2-D597-4AFF-93F4-D14951128BF4}">
  <sheetPr>
    <tabColor rgb="FF92D050"/>
  </sheetPr>
  <dimension ref="A1:A3"/>
  <sheetViews>
    <sheetView workbookViewId="0">
      <selection activeCell="C1" sqref="C1"/>
    </sheetView>
  </sheetViews>
  <sheetFormatPr defaultRowHeight="15"/>
  <cols>
    <col min="1" max="1" width="50.7109375" customWidth="1"/>
  </cols>
  <sheetData>
    <row r="1" spans="1:1" ht="28.15" customHeight="1">
      <c r="A1" s="133" t="s">
        <v>1197</v>
      </c>
    </row>
    <row r="2" spans="1:1">
      <c r="A2" s="134"/>
    </row>
    <row r="3" spans="1:1">
      <c r="A3" s="94" t="s">
        <v>1189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AC46-F3D8-4069-8C69-6BB8625406EE}">
  <sheetPr>
    <tabColor rgb="FF92D050"/>
  </sheetPr>
  <dimension ref="A1"/>
  <sheetViews>
    <sheetView workbookViewId="0">
      <selection activeCell="F1" sqref="F1"/>
    </sheetView>
  </sheetViews>
  <sheetFormatPr defaultRowHeight="15"/>
  <sheetData>
    <row r="1" spans="1:1">
      <c r="A1" s="66" t="s">
        <v>1220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5D91-B515-4AE0-8AA8-AC16FC682D0F}">
  <sheetPr>
    <tabColor rgb="FF92D050"/>
  </sheetPr>
  <dimension ref="A1:I78"/>
  <sheetViews>
    <sheetView workbookViewId="0">
      <selection activeCell="G16" sqref="G16"/>
    </sheetView>
  </sheetViews>
  <sheetFormatPr defaultRowHeight="15"/>
  <cols>
    <col min="1" max="1" width="11.5703125" style="121" customWidth="1"/>
  </cols>
  <sheetData>
    <row r="1" spans="1:9">
      <c r="B1" t="s">
        <v>1054</v>
      </c>
      <c r="C1" t="s">
        <v>1168</v>
      </c>
      <c r="D1" t="s">
        <v>1169</v>
      </c>
      <c r="E1" t="s">
        <v>1170</v>
      </c>
    </row>
    <row r="3" spans="1:9">
      <c r="A3" s="121">
        <v>43221</v>
      </c>
      <c r="B3" s="1">
        <v>1.7</v>
      </c>
      <c r="C3" s="1">
        <v>2.5118181818181817</v>
      </c>
      <c r="D3" s="1">
        <v>2.9777272727272726</v>
      </c>
      <c r="E3" s="1">
        <v>4.8254545454545452</v>
      </c>
      <c r="I3" s="77" t="s">
        <v>1219</v>
      </c>
    </row>
    <row r="4" spans="1:9">
      <c r="A4" s="121">
        <v>43252</v>
      </c>
      <c r="B4" s="1">
        <v>1.82</v>
      </c>
      <c r="C4" s="1">
        <v>2.5333333333333332</v>
      </c>
      <c r="D4" s="1">
        <v>2.9123809523809525</v>
      </c>
      <c r="E4" s="1">
        <v>4.8347619047619048</v>
      </c>
      <c r="I4" s="125" t="s">
        <v>386</v>
      </c>
    </row>
    <row r="5" spans="1:9">
      <c r="A5" s="121">
        <v>43282</v>
      </c>
      <c r="B5" s="1">
        <v>1.91</v>
      </c>
      <c r="C5" s="1">
        <v>2.6066666666666669</v>
      </c>
      <c r="D5" s="1">
        <v>2.8890476190476191</v>
      </c>
      <c r="E5" s="1">
        <v>4.7914285714285718</v>
      </c>
    </row>
    <row r="6" spans="1:9">
      <c r="A6" s="121">
        <v>43313</v>
      </c>
      <c r="B6" s="1">
        <v>1.91</v>
      </c>
      <c r="C6" s="1">
        <v>2.6356521739130434</v>
      </c>
      <c r="D6" s="1">
        <v>2.8891304347826088</v>
      </c>
      <c r="E6" s="1">
        <v>4.7660869565217387</v>
      </c>
    </row>
    <row r="7" spans="1:9">
      <c r="A7" s="121">
        <v>43344</v>
      </c>
      <c r="B7" s="1">
        <v>1.95</v>
      </c>
      <c r="C7" s="1">
        <v>2.7678947368421052</v>
      </c>
      <c r="D7" s="1">
        <v>3.0042105263157897</v>
      </c>
      <c r="E7" s="1">
        <v>4.8836842105263161</v>
      </c>
    </row>
    <row r="8" spans="1:9">
      <c r="A8" s="121">
        <v>43374</v>
      </c>
      <c r="B8" s="1">
        <v>2.19</v>
      </c>
      <c r="C8" s="1">
        <v>2.8609090909090908</v>
      </c>
      <c r="D8" s="1">
        <v>3.1522727272727273</v>
      </c>
      <c r="E8" s="1">
        <v>5.0660869565217395</v>
      </c>
    </row>
    <row r="9" spans="1:9">
      <c r="A9" s="121">
        <v>43405</v>
      </c>
      <c r="B9" s="1">
        <v>2.2000000000000002</v>
      </c>
      <c r="C9" s="1">
        <v>2.859</v>
      </c>
      <c r="D9" s="1">
        <v>3.117</v>
      </c>
      <c r="E9" s="1">
        <v>5.2240000000000002</v>
      </c>
    </row>
    <row r="10" spans="1:9">
      <c r="A10" s="121">
        <v>43435</v>
      </c>
      <c r="B10" s="1">
        <v>2.27</v>
      </c>
      <c r="C10" s="1">
        <v>2.676315789473684</v>
      </c>
      <c r="D10" s="1">
        <v>2.8326315789473684</v>
      </c>
      <c r="E10" s="1">
        <v>5.1336842105263161</v>
      </c>
    </row>
    <row r="11" spans="1:9">
      <c r="A11" s="121">
        <v>43466</v>
      </c>
      <c r="B11" s="1">
        <v>2.4</v>
      </c>
      <c r="C11" s="1">
        <v>2.5433333333333334</v>
      </c>
      <c r="D11" s="1">
        <v>2.7138095238095237</v>
      </c>
      <c r="E11" s="1">
        <v>5.12</v>
      </c>
    </row>
    <row r="12" spans="1:9">
      <c r="A12" s="121">
        <v>43497</v>
      </c>
      <c r="B12" s="1">
        <v>2.4</v>
      </c>
      <c r="C12" s="1">
        <v>2.5042105263157897</v>
      </c>
      <c r="D12" s="1">
        <v>2.676315789473684</v>
      </c>
      <c r="E12" s="1">
        <v>4.9473684210526319</v>
      </c>
    </row>
    <row r="13" spans="1:9">
      <c r="A13" s="121">
        <v>43525</v>
      </c>
      <c r="B13" s="1">
        <v>2.41</v>
      </c>
      <c r="C13" s="1">
        <v>2.4095238095238094</v>
      </c>
      <c r="D13" s="1">
        <v>2.5709523809523809</v>
      </c>
      <c r="E13" s="1">
        <v>4.8357142857142854</v>
      </c>
    </row>
    <row r="14" spans="1:9">
      <c r="A14" s="121">
        <v>43556</v>
      </c>
      <c r="B14" s="1">
        <v>2.42</v>
      </c>
      <c r="C14" s="1">
        <v>2.3447619047619046</v>
      </c>
      <c r="D14" s="1">
        <v>2.5323809523809526</v>
      </c>
      <c r="E14" s="1">
        <v>4.7033333333333331</v>
      </c>
    </row>
    <row r="15" spans="1:9">
      <c r="A15" s="121">
        <v>43586</v>
      </c>
      <c r="B15" s="1">
        <v>2.39</v>
      </c>
      <c r="C15" s="1">
        <v>2.2063636363636365</v>
      </c>
      <c r="D15" s="1">
        <v>2.395</v>
      </c>
      <c r="E15" s="1">
        <v>4.628181818181818</v>
      </c>
    </row>
    <row r="16" spans="1:9">
      <c r="A16" s="121">
        <v>43617</v>
      </c>
      <c r="B16" s="1">
        <v>2.38</v>
      </c>
      <c r="C16" s="1">
        <v>1.8140000000000001</v>
      </c>
      <c r="D16" s="1">
        <v>2.0739999999999998</v>
      </c>
      <c r="E16" s="1">
        <v>4.4604999999999997</v>
      </c>
    </row>
    <row r="17" spans="1:5">
      <c r="A17" s="121">
        <v>43647</v>
      </c>
      <c r="B17" s="1">
        <v>2.4</v>
      </c>
      <c r="C17" s="1">
        <v>1.835</v>
      </c>
      <c r="D17" s="1">
        <v>2.0590909090909091</v>
      </c>
      <c r="E17" s="1">
        <v>4.2790909090909093</v>
      </c>
    </row>
    <row r="18" spans="1:5">
      <c r="A18" s="121">
        <v>43678</v>
      </c>
      <c r="B18" s="1">
        <v>2.13</v>
      </c>
      <c r="C18" s="1">
        <v>1.5713636363636363</v>
      </c>
      <c r="D18" s="1">
        <v>1.6263636363636365</v>
      </c>
      <c r="E18" s="1">
        <v>3.8736363636363635</v>
      </c>
    </row>
    <row r="19" spans="1:5">
      <c r="A19" s="121">
        <v>43709</v>
      </c>
      <c r="B19" s="1">
        <v>2.04</v>
      </c>
      <c r="C19" s="1">
        <v>1.6479999999999999</v>
      </c>
      <c r="D19" s="1">
        <v>1.6995</v>
      </c>
      <c r="E19" s="1">
        <v>3.9144999999999999</v>
      </c>
    </row>
    <row r="20" spans="1:5">
      <c r="A20" s="121">
        <v>43739</v>
      </c>
      <c r="B20" s="1">
        <v>1.83</v>
      </c>
      <c r="C20" s="1">
        <v>1.5513636363636365</v>
      </c>
      <c r="D20" s="1">
        <v>1.7068181818181818</v>
      </c>
      <c r="E20" s="1">
        <v>3.9249999999999998</v>
      </c>
    </row>
    <row r="21" spans="1:5">
      <c r="A21" s="121">
        <v>43770</v>
      </c>
      <c r="B21" s="1">
        <v>1.55</v>
      </c>
      <c r="C21" s="1">
        <v>1.6126315789473684</v>
      </c>
      <c r="D21" s="1">
        <v>1.8121052631578947</v>
      </c>
      <c r="E21" s="1">
        <v>3.9410526315789474</v>
      </c>
    </row>
    <row r="22" spans="1:5">
      <c r="A22" s="121">
        <v>43800</v>
      </c>
      <c r="B22" s="1">
        <v>1.55</v>
      </c>
      <c r="C22" s="1">
        <v>1.6133333333333333</v>
      </c>
      <c r="D22" s="1">
        <v>1.862857142857143</v>
      </c>
      <c r="E22" s="1">
        <v>3.8785714285714286</v>
      </c>
    </row>
    <row r="23" spans="1:5">
      <c r="A23" s="121">
        <v>43831</v>
      </c>
      <c r="B23" s="1">
        <v>1.55</v>
      </c>
      <c r="C23" s="1">
        <v>1.519047619047619</v>
      </c>
      <c r="D23" s="1">
        <v>1.7576190476190476</v>
      </c>
      <c r="E23" s="1">
        <v>3.7719047619047621</v>
      </c>
    </row>
    <row r="24" spans="1:5">
      <c r="A24" s="121">
        <v>43862</v>
      </c>
      <c r="B24" s="1">
        <v>1.58</v>
      </c>
      <c r="C24" s="1">
        <v>1.3310526315789475</v>
      </c>
      <c r="D24" s="1">
        <v>1.5042105263157894</v>
      </c>
      <c r="E24" s="1">
        <v>3.6110526315789473</v>
      </c>
    </row>
    <row r="25" spans="1:5">
      <c r="A25" s="121">
        <v>43891</v>
      </c>
      <c r="B25" s="1">
        <v>0.65</v>
      </c>
      <c r="C25" s="1">
        <v>0.44818181818181818</v>
      </c>
      <c r="D25" s="1">
        <v>0.87</v>
      </c>
      <c r="E25" s="1">
        <v>4.2881818181818181</v>
      </c>
    </row>
    <row r="26" spans="1:5">
      <c r="A26" s="121">
        <v>43922</v>
      </c>
      <c r="B26" s="1">
        <v>0.05</v>
      </c>
      <c r="C26" s="1">
        <v>0.22476190476190477</v>
      </c>
      <c r="D26" s="1">
        <v>0.65761904761904766</v>
      </c>
      <c r="E26" s="1">
        <v>4.1271428571428572</v>
      </c>
    </row>
    <row r="27" spans="1:5">
      <c r="A27" s="121">
        <v>43952</v>
      </c>
      <c r="B27" s="1">
        <v>0.05</v>
      </c>
      <c r="C27" s="1">
        <v>0.17050000000000001</v>
      </c>
      <c r="D27" s="1">
        <v>0.67400000000000004</v>
      </c>
      <c r="E27" s="1">
        <v>3.9540000000000002</v>
      </c>
    </row>
    <row r="28" spans="1:5">
      <c r="A28" s="121">
        <v>43983</v>
      </c>
      <c r="B28" s="1">
        <v>0.08</v>
      </c>
      <c r="C28" s="1">
        <v>0.185</v>
      </c>
      <c r="D28" s="1">
        <v>0.72863636363636364</v>
      </c>
      <c r="E28" s="1">
        <v>3.6418181818181816</v>
      </c>
    </row>
    <row r="29" spans="1:5">
      <c r="A29" s="121">
        <v>44013</v>
      </c>
      <c r="B29" s="1">
        <v>0.09</v>
      </c>
      <c r="C29" s="1">
        <v>0.14818181818181819</v>
      </c>
      <c r="D29" s="1">
        <v>0.62363636363636366</v>
      </c>
      <c r="E29" s="1">
        <v>3.313181818181818</v>
      </c>
    </row>
    <row r="30" spans="1:5">
      <c r="A30" s="121">
        <v>44044</v>
      </c>
      <c r="B30" s="1">
        <v>0.1</v>
      </c>
      <c r="C30" s="1">
        <v>0.13952380952380952</v>
      </c>
      <c r="D30" s="1">
        <v>0.65</v>
      </c>
      <c r="E30" s="1">
        <v>3.2742857142857145</v>
      </c>
    </row>
    <row r="31" spans="1:5">
      <c r="A31" s="121">
        <v>44075</v>
      </c>
      <c r="B31" s="1">
        <v>0.09</v>
      </c>
      <c r="C31" s="1">
        <v>0.13476190476190475</v>
      </c>
      <c r="D31" s="1">
        <v>0.67952380952380953</v>
      </c>
      <c r="E31" s="1">
        <v>3.3642857142857143</v>
      </c>
    </row>
    <row r="32" spans="1:5">
      <c r="A32" s="121">
        <v>44105</v>
      </c>
      <c r="B32" s="1">
        <v>0.09</v>
      </c>
      <c r="C32" s="1">
        <v>0.14952380952380953</v>
      </c>
      <c r="D32" s="1">
        <v>0.78714285714285714</v>
      </c>
      <c r="E32" s="1">
        <v>3.4395238095238096</v>
      </c>
    </row>
    <row r="33" spans="1:9">
      <c r="A33" s="121">
        <v>44136</v>
      </c>
      <c r="B33" s="1">
        <v>0.09</v>
      </c>
      <c r="C33" s="1">
        <v>0.16578947368421051</v>
      </c>
      <c r="D33" s="1">
        <v>0.87</v>
      </c>
      <c r="E33" s="1">
        <v>3.2957894736842106</v>
      </c>
    </row>
    <row r="34" spans="1:9">
      <c r="A34" s="121">
        <v>44166</v>
      </c>
      <c r="B34" s="1">
        <v>0.09</v>
      </c>
      <c r="C34" s="1">
        <v>0.1359090909090909</v>
      </c>
      <c r="D34" s="1">
        <v>0.9336363636363636</v>
      </c>
      <c r="E34" s="1">
        <v>3.1640909090909091</v>
      </c>
    </row>
    <row r="35" spans="1:9">
      <c r="A35" s="121">
        <v>44197</v>
      </c>
      <c r="B35" s="1">
        <v>0.09</v>
      </c>
      <c r="C35" s="1">
        <v>0.13105263157894737</v>
      </c>
      <c r="D35" s="1">
        <v>1.0810526315789475</v>
      </c>
      <c r="E35" s="1">
        <v>3.2436842105263159</v>
      </c>
    </row>
    <row r="36" spans="1:9">
      <c r="A36" s="121">
        <v>44228</v>
      </c>
      <c r="B36" s="1">
        <v>0.08</v>
      </c>
      <c r="C36" s="1">
        <v>0.11526315789473685</v>
      </c>
      <c r="D36" s="1">
        <v>1.2578947368421054</v>
      </c>
      <c r="E36" s="1">
        <v>3.4210526315789473</v>
      </c>
    </row>
    <row r="37" spans="1:9">
      <c r="A37" s="121">
        <v>44256</v>
      </c>
      <c r="B37" s="1">
        <v>7.0000000000000007E-2</v>
      </c>
      <c r="C37" s="1">
        <v>0.14695652173913043</v>
      </c>
      <c r="D37" s="1">
        <v>1.6108695652173912</v>
      </c>
      <c r="E37" s="1">
        <v>3.7426086956521738</v>
      </c>
    </row>
    <row r="38" spans="1:9">
      <c r="A38" s="121">
        <v>44287</v>
      </c>
      <c r="B38" s="1">
        <v>7.0000000000000007E-2</v>
      </c>
      <c r="C38" s="1">
        <v>0.16318181818181818</v>
      </c>
      <c r="D38" s="1">
        <v>1.635</v>
      </c>
      <c r="E38" s="1">
        <v>3.6033333333333335</v>
      </c>
    </row>
    <row r="39" spans="1:9">
      <c r="A39" s="121">
        <v>44317</v>
      </c>
      <c r="B39" s="1">
        <v>0.06</v>
      </c>
      <c r="C39" s="1">
        <v>0.155</v>
      </c>
      <c r="D39" s="1">
        <v>1.621</v>
      </c>
      <c r="E39" s="1">
        <v>3.62</v>
      </c>
    </row>
    <row r="40" spans="1:9">
      <c r="A40" s="121">
        <v>44348</v>
      </c>
      <c r="B40" s="1">
        <v>0.08</v>
      </c>
      <c r="C40" s="1">
        <v>0.20272727272727273</v>
      </c>
      <c r="D40" s="1">
        <v>1.519090909090909</v>
      </c>
      <c r="E40" s="1">
        <v>3.4449999999999998</v>
      </c>
    </row>
    <row r="41" spans="1:9">
      <c r="A41" s="121">
        <v>44378</v>
      </c>
      <c r="B41" s="1">
        <v>0.1</v>
      </c>
      <c r="C41" s="1">
        <v>0.21952380952380951</v>
      </c>
      <c r="D41" s="1">
        <v>1.3185714285714285</v>
      </c>
      <c r="E41" s="1">
        <v>3.244761904761905</v>
      </c>
    </row>
    <row r="42" spans="1:9">
      <c r="A42" s="121">
        <v>44409</v>
      </c>
      <c r="B42" s="1">
        <v>0.09</v>
      </c>
      <c r="C42" s="1">
        <v>0.21727272727272728</v>
      </c>
      <c r="D42" s="1">
        <v>1.2831818181818182</v>
      </c>
      <c r="E42" s="1">
        <v>3.2395454545454543</v>
      </c>
    </row>
    <row r="43" spans="1:9">
      <c r="A43" s="121">
        <v>44440</v>
      </c>
      <c r="B43" s="1">
        <v>0.08</v>
      </c>
      <c r="C43" s="1">
        <v>0.24095238095238095</v>
      </c>
      <c r="D43" s="1">
        <v>1.3747619047619049</v>
      </c>
      <c r="E43" s="1">
        <v>3.23</v>
      </c>
    </row>
    <row r="44" spans="1:9">
      <c r="A44" s="121">
        <v>44470</v>
      </c>
      <c r="B44" s="1">
        <v>0.08</v>
      </c>
      <c r="C44" s="1">
        <v>0.39250000000000002</v>
      </c>
      <c r="D44" s="1">
        <v>1.5825</v>
      </c>
      <c r="E44" s="1">
        <v>3.3530000000000002</v>
      </c>
    </row>
    <row r="45" spans="1:9">
      <c r="A45" s="121">
        <v>44501</v>
      </c>
      <c r="B45" s="1">
        <v>0.08</v>
      </c>
      <c r="C45" s="1">
        <v>0.50800000000000001</v>
      </c>
      <c r="D45" s="1">
        <v>1.5595000000000001</v>
      </c>
      <c r="E45" s="1">
        <v>3.2804761904761905</v>
      </c>
    </row>
    <row r="46" spans="1:9">
      <c r="A46" s="121">
        <v>44531</v>
      </c>
      <c r="B46" s="1">
        <v>0.08</v>
      </c>
      <c r="C46" s="1">
        <v>0.68</v>
      </c>
      <c r="D46" s="1">
        <v>1.4650000000000001</v>
      </c>
      <c r="E46" s="1">
        <v>3.2961904761904761</v>
      </c>
      <c r="I46" s="77"/>
    </row>
    <row r="47" spans="1:9">
      <c r="A47" s="121">
        <v>44562</v>
      </c>
      <c r="B47" s="1">
        <v>0.08</v>
      </c>
      <c r="C47" s="1">
        <v>0.98050000000000004</v>
      </c>
      <c r="D47" s="1">
        <v>1.764</v>
      </c>
      <c r="E47" s="1">
        <v>3.585</v>
      </c>
    </row>
    <row r="48" spans="1:9">
      <c r="A48" s="121">
        <v>44593</v>
      </c>
      <c r="B48" s="1">
        <v>0.08</v>
      </c>
      <c r="C48" s="1">
        <v>1.4352631578947368</v>
      </c>
      <c r="D48" s="1">
        <v>1.9342105263157896</v>
      </c>
      <c r="E48" s="1">
        <v>3.9678947368421054</v>
      </c>
    </row>
    <row r="49" spans="1:5">
      <c r="A49" s="121">
        <v>44621</v>
      </c>
      <c r="B49" s="1">
        <v>0.2</v>
      </c>
      <c r="C49" s="1">
        <v>1.9095652173913042</v>
      </c>
      <c r="D49" s="1">
        <v>2.1278260869565218</v>
      </c>
      <c r="E49" s="1">
        <v>4.2939130434782609</v>
      </c>
    </row>
    <row r="50" spans="1:5">
      <c r="A50" s="121">
        <v>44652</v>
      </c>
      <c r="B50" s="1">
        <v>0.33</v>
      </c>
      <c r="C50" s="1">
        <v>2.5379999999999998</v>
      </c>
      <c r="D50" s="1">
        <v>2.7475000000000001</v>
      </c>
      <c r="E50" s="1">
        <v>4.6589999999999998</v>
      </c>
    </row>
    <row r="51" spans="1:5">
      <c r="A51" s="121">
        <v>44682</v>
      </c>
      <c r="B51" s="1">
        <v>0.77</v>
      </c>
      <c r="C51" s="1">
        <v>2.6166666666666667</v>
      </c>
      <c r="D51" s="1">
        <v>2.8980952380952383</v>
      </c>
      <c r="E51" s="1">
        <v>5.1166666666666671</v>
      </c>
    </row>
    <row r="52" spans="1:5">
      <c r="A52" s="121">
        <v>44713</v>
      </c>
      <c r="B52" s="1">
        <v>1.21</v>
      </c>
      <c r="C52" s="1">
        <v>2.9980952380952379</v>
      </c>
      <c r="D52" s="1">
        <v>3.1433333333333331</v>
      </c>
      <c r="E52" s="1">
        <v>5.2676190476190472</v>
      </c>
    </row>
    <row r="53" spans="1:5">
      <c r="A53" s="121">
        <v>44743</v>
      </c>
      <c r="B53" s="1">
        <v>1.68</v>
      </c>
      <c r="C53" s="1">
        <v>3.036</v>
      </c>
      <c r="D53" s="1">
        <v>2.8959999999999999</v>
      </c>
      <c r="E53" s="1">
        <v>5.2134999999999998</v>
      </c>
    </row>
    <row r="54" spans="1:5">
      <c r="A54" s="121">
        <v>44774</v>
      </c>
      <c r="B54" s="1">
        <v>2.33</v>
      </c>
      <c r="C54" s="1">
        <v>3.25</v>
      </c>
      <c r="D54" s="1">
        <v>2.8978260869565218</v>
      </c>
      <c r="E54" s="1">
        <v>5.1526086956521739</v>
      </c>
    </row>
    <row r="55" spans="1:5">
      <c r="A55" s="121">
        <v>44805</v>
      </c>
      <c r="B55" s="1">
        <v>2.56</v>
      </c>
      <c r="C55" s="1">
        <v>3.8566666666666669</v>
      </c>
      <c r="D55" s="1">
        <v>3.519047619047619</v>
      </c>
      <c r="E55" s="1">
        <v>5.6938095238095237</v>
      </c>
    </row>
    <row r="56" spans="1:5">
      <c r="A56" s="121">
        <v>44835</v>
      </c>
      <c r="B56" s="1">
        <v>3.08</v>
      </c>
      <c r="C56" s="1">
        <v>4.375</v>
      </c>
      <c r="D56" s="1">
        <v>3.9834999999999998</v>
      </c>
      <c r="E56" s="1">
        <v>6.2561904761904765</v>
      </c>
    </row>
    <row r="57" spans="1:5">
      <c r="A57" s="121">
        <v>44866</v>
      </c>
      <c r="B57" s="1">
        <v>3.78</v>
      </c>
      <c r="C57" s="1">
        <v>4.5034999999999998</v>
      </c>
      <c r="D57" s="1">
        <v>3.891</v>
      </c>
      <c r="E57" s="1">
        <v>6.0655000000000001</v>
      </c>
    </row>
    <row r="58" spans="1:5">
      <c r="A58" s="121">
        <v>44896</v>
      </c>
      <c r="B58" s="1">
        <v>4.0999999999999996</v>
      </c>
      <c r="C58" s="1">
        <v>4.2885714285714283</v>
      </c>
      <c r="D58" s="1">
        <v>3.6161904761904764</v>
      </c>
      <c r="E58" s="1">
        <v>5.593809523809524</v>
      </c>
    </row>
    <row r="59" spans="1:5">
      <c r="A59" s="121">
        <v>44927</v>
      </c>
      <c r="B59" s="1">
        <v>4.33</v>
      </c>
      <c r="C59" s="1">
        <v>4.2074999999999996</v>
      </c>
      <c r="D59" s="1">
        <v>3.5314999999999999</v>
      </c>
      <c r="E59" s="1">
        <v>5.5019999999999998</v>
      </c>
    </row>
    <row r="60" spans="1:5">
      <c r="A60" s="121">
        <v>44958</v>
      </c>
      <c r="B60" s="1">
        <v>4.57</v>
      </c>
      <c r="C60" s="1">
        <v>4.5336842105263155</v>
      </c>
      <c r="D60" s="1">
        <v>3.7468421052631578</v>
      </c>
      <c r="E60" s="1">
        <v>5.5942105263157895</v>
      </c>
    </row>
    <row r="61" spans="1:5">
      <c r="A61" s="121">
        <v>44986</v>
      </c>
      <c r="B61" s="1">
        <v>4.6500000000000004</v>
      </c>
      <c r="C61" s="1">
        <v>4.3026086956521743</v>
      </c>
      <c r="D61" s="1">
        <v>3.6630434782608696</v>
      </c>
      <c r="E61" s="1">
        <v>5.7143478260869562</v>
      </c>
    </row>
    <row r="62" spans="1:5">
      <c r="A62" s="121">
        <v>45017</v>
      </c>
      <c r="B62" s="1">
        <v>4.83</v>
      </c>
      <c r="C62" s="1">
        <v>4.016</v>
      </c>
      <c r="D62" s="1">
        <v>3.46</v>
      </c>
      <c r="E62" s="1">
        <v>5.5331578947368421</v>
      </c>
    </row>
    <row r="63" spans="1:5">
      <c r="A63" s="121">
        <v>45047</v>
      </c>
      <c r="B63" s="1">
        <v>5.0599999999999996</v>
      </c>
      <c r="C63" s="1">
        <v>4.1318181818181818</v>
      </c>
      <c r="D63" s="1">
        <v>3.5736363636363637</v>
      </c>
      <c r="E63" s="1">
        <v>5.7663636363636366</v>
      </c>
    </row>
    <row r="64" spans="1:5">
      <c r="A64" s="121">
        <v>45078</v>
      </c>
      <c r="B64" s="1">
        <v>5.08</v>
      </c>
      <c r="C64" s="1">
        <v>4.6395238095238094</v>
      </c>
      <c r="D64" s="1">
        <v>3.7480952380952379</v>
      </c>
      <c r="E64" s="1">
        <v>5.7542857142857144</v>
      </c>
    </row>
    <row r="65" spans="1:5">
      <c r="A65" s="121">
        <v>45108</v>
      </c>
      <c r="B65" s="1">
        <v>5.12</v>
      </c>
      <c r="C65" s="1">
        <v>4.8285</v>
      </c>
      <c r="D65" s="1">
        <v>3.8995000000000002</v>
      </c>
      <c r="E65" s="1">
        <v>5.7415000000000003</v>
      </c>
    </row>
    <row r="66" spans="1:5">
      <c r="A66" s="121">
        <v>45139</v>
      </c>
      <c r="B66" s="1">
        <v>5.33</v>
      </c>
      <c r="C66" s="1">
        <v>4.901739130434783</v>
      </c>
      <c r="D66" s="1">
        <v>4.1678260869565218</v>
      </c>
      <c r="E66" s="1">
        <v>6.017391304347826</v>
      </c>
    </row>
    <row r="67" spans="1:5">
      <c r="A67" s="121">
        <v>45170</v>
      </c>
      <c r="B67" s="1">
        <v>5.33</v>
      </c>
      <c r="C67" s="1">
        <v>5.0220000000000002</v>
      </c>
      <c r="D67" s="1">
        <v>4.3789999999999996</v>
      </c>
      <c r="E67" s="1">
        <v>6.1559999999999997</v>
      </c>
    </row>
    <row r="68" spans="1:5">
      <c r="A68" s="121">
        <v>45200</v>
      </c>
      <c r="B68" s="1">
        <v>5.33</v>
      </c>
      <c r="C68" s="1">
        <v>5.0676190476190479</v>
      </c>
      <c r="D68" s="1">
        <v>4.7980952380952377</v>
      </c>
      <c r="E68" s="1">
        <v>6.6295238095238096</v>
      </c>
    </row>
    <row r="69" spans="1:5">
      <c r="A69" s="121">
        <v>45231</v>
      </c>
      <c r="B69" s="1">
        <v>5.33</v>
      </c>
      <c r="C69" s="1">
        <v>4.8823809523809523</v>
      </c>
      <c r="D69" s="1">
        <v>4.5028571428571427</v>
      </c>
      <c r="E69" s="1">
        <v>6.2919047619047621</v>
      </c>
    </row>
    <row r="70" spans="1:5">
      <c r="A70" s="121">
        <v>45261</v>
      </c>
      <c r="B70" s="1">
        <v>5.33</v>
      </c>
      <c r="C70" s="1">
        <v>4.4569999999999999</v>
      </c>
      <c r="D70" s="1">
        <v>4.0199999999999996</v>
      </c>
      <c r="E70" s="1">
        <v>5.6420000000000003</v>
      </c>
    </row>
    <row r="71" spans="1:5">
      <c r="A71" s="121">
        <v>45292</v>
      </c>
      <c r="B71" s="1">
        <v>5.33</v>
      </c>
      <c r="C71" s="1">
        <v>4.322857142857143</v>
      </c>
      <c r="D71" s="1">
        <v>4.0580952380952384</v>
      </c>
      <c r="E71" s="1">
        <v>5.677142857142857</v>
      </c>
    </row>
    <row r="72" spans="1:5">
      <c r="A72" s="121">
        <v>45323</v>
      </c>
      <c r="B72" s="1">
        <v>5.33</v>
      </c>
      <c r="C72" s="1">
        <v>4.5439999999999996</v>
      </c>
      <c r="D72" s="1">
        <v>4.2074999999999996</v>
      </c>
      <c r="E72" s="1">
        <v>5.766</v>
      </c>
    </row>
    <row r="73" spans="1:5">
      <c r="A73" s="121">
        <v>45352</v>
      </c>
      <c r="B73" s="1">
        <v>5.33</v>
      </c>
      <c r="C73" s="1">
        <v>4.5880000000000001</v>
      </c>
      <c r="D73" s="1">
        <v>4.2084999999999999</v>
      </c>
      <c r="E73" s="1">
        <v>5.7534999999999998</v>
      </c>
    </row>
    <row r="74" spans="1:5">
      <c r="A74" s="121">
        <v>45383</v>
      </c>
      <c r="B74" s="1">
        <v>5.33</v>
      </c>
      <c r="C74" s="1">
        <v>4.8731818181818181</v>
      </c>
      <c r="D74" s="1">
        <v>4.5390909090909091</v>
      </c>
      <c r="E74" s="1">
        <v>6.002272727272727</v>
      </c>
    </row>
    <row r="75" spans="1:5">
      <c r="A75" s="121">
        <v>45413</v>
      </c>
      <c r="B75" s="1">
        <v>5.33</v>
      </c>
      <c r="C75" s="1">
        <v>4.8563636363636364</v>
      </c>
      <c r="D75" s="1">
        <v>4.4822727272727274</v>
      </c>
      <c r="E75" s="1">
        <v>5.9504545454545452</v>
      </c>
    </row>
    <row r="76" spans="1:5">
      <c r="A76" s="121">
        <v>45444</v>
      </c>
      <c r="B76" s="1">
        <v>5.33</v>
      </c>
      <c r="C76" s="1">
        <v>4.7368421052631575</v>
      </c>
      <c r="D76" s="1">
        <v>4.3052631578947365</v>
      </c>
      <c r="E76" s="1">
        <v>5.8194736842105259</v>
      </c>
    </row>
    <row r="77" spans="1:5">
      <c r="A77" s="121">
        <v>45474</v>
      </c>
      <c r="B77" s="1">
        <v>5.33</v>
      </c>
      <c r="C77" s="1">
        <v>4.4959090909090911</v>
      </c>
      <c r="D77" s="1">
        <v>4.248636363636364</v>
      </c>
      <c r="E77" s="1">
        <v>5.8368181818181819</v>
      </c>
    </row>
    <row r="78" spans="1:5">
      <c r="C78" s="132"/>
      <c r="D78" s="132"/>
      <c r="E78" s="132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DAAE-4B0D-40BB-B479-17C1516757EB}">
  <sheetPr>
    <tabColor rgb="FF92D050"/>
  </sheetPr>
  <dimension ref="A2:E80"/>
  <sheetViews>
    <sheetView topLeftCell="A2" workbookViewId="0">
      <selection activeCell="F3" sqref="F3"/>
    </sheetView>
  </sheetViews>
  <sheetFormatPr defaultRowHeight="15"/>
  <sheetData>
    <row r="2" spans="1:5">
      <c r="B2" t="s">
        <v>1172</v>
      </c>
      <c r="C2" t="s">
        <v>1173</v>
      </c>
    </row>
    <row r="3" spans="1:5" ht="96">
      <c r="A3" s="76">
        <v>43101</v>
      </c>
      <c r="B3">
        <v>55.4</v>
      </c>
      <c r="C3">
        <v>60.7</v>
      </c>
      <c r="E3" s="133" t="s">
        <v>1171</v>
      </c>
    </row>
    <row r="4" spans="1:5">
      <c r="A4" s="76">
        <v>43132</v>
      </c>
      <c r="B4">
        <v>54.7</v>
      </c>
      <c r="C4">
        <v>60.5</v>
      </c>
    </row>
    <row r="5" spans="1:5">
      <c r="A5" s="76">
        <v>43160</v>
      </c>
      <c r="B5">
        <v>53.9</v>
      </c>
      <c r="C5">
        <v>60.6</v>
      </c>
    </row>
    <row r="6" spans="1:5">
      <c r="A6" s="76">
        <v>43191</v>
      </c>
      <c r="B6">
        <v>53.3</v>
      </c>
      <c r="C6">
        <v>60.1</v>
      </c>
    </row>
    <row r="7" spans="1:5">
      <c r="A7" s="76">
        <v>43221</v>
      </c>
      <c r="B7">
        <v>52.5</v>
      </c>
      <c r="C7">
        <v>60.1</v>
      </c>
    </row>
    <row r="8" spans="1:5">
      <c r="A8" s="76">
        <v>43252</v>
      </c>
      <c r="B8">
        <v>52.9</v>
      </c>
      <c r="C8">
        <v>59.1</v>
      </c>
    </row>
    <row r="9" spans="1:5">
      <c r="A9" s="76">
        <v>43282</v>
      </c>
      <c r="B9">
        <v>52.8</v>
      </c>
      <c r="C9">
        <v>57.5</v>
      </c>
    </row>
    <row r="10" spans="1:5">
      <c r="A10" s="76">
        <v>43313</v>
      </c>
      <c r="B10">
        <v>52.9</v>
      </c>
      <c r="C10">
        <v>57.2</v>
      </c>
    </row>
    <row r="11" spans="1:5">
      <c r="A11" s="76">
        <v>43344</v>
      </c>
      <c r="B11">
        <v>52.6</v>
      </c>
      <c r="C11">
        <v>56.8</v>
      </c>
    </row>
    <row r="12" spans="1:5">
      <c r="A12" s="76">
        <v>43374</v>
      </c>
      <c r="B12">
        <v>52.3</v>
      </c>
      <c r="C12">
        <v>56.3</v>
      </c>
    </row>
    <row r="13" spans="1:5">
      <c r="A13" s="76">
        <v>43405</v>
      </c>
      <c r="B13">
        <v>52.4</v>
      </c>
      <c r="C13">
        <v>55.9</v>
      </c>
    </row>
    <row r="14" spans="1:5">
      <c r="A14" s="76">
        <v>43435</v>
      </c>
      <c r="B14">
        <v>51.8</v>
      </c>
      <c r="C14">
        <v>54.1</v>
      </c>
    </row>
    <row r="15" spans="1:5">
      <c r="A15" s="76">
        <v>43466</v>
      </c>
      <c r="B15">
        <v>51.4</v>
      </c>
      <c r="C15">
        <v>53.7</v>
      </c>
    </row>
    <row r="16" spans="1:5">
      <c r="A16" s="76">
        <v>43497</v>
      </c>
      <c r="B16">
        <v>51</v>
      </c>
      <c r="C16">
        <v>53.7</v>
      </c>
    </row>
    <row r="17" spans="1:3">
      <c r="A17" s="76">
        <v>43525</v>
      </c>
      <c r="B17">
        <v>50.2</v>
      </c>
      <c r="C17">
        <v>52.7</v>
      </c>
    </row>
    <row r="18" spans="1:3">
      <c r="A18" s="76">
        <v>43556</v>
      </c>
      <c r="B18">
        <v>50</v>
      </c>
      <c r="C18">
        <v>51.6</v>
      </c>
    </row>
    <row r="19" spans="1:3">
      <c r="A19" s="76">
        <v>43586</v>
      </c>
      <c r="B19">
        <v>49.6</v>
      </c>
      <c r="C19">
        <v>51.6</v>
      </c>
    </row>
    <row r="20" spans="1:3">
      <c r="A20" s="76">
        <v>43617</v>
      </c>
      <c r="B20">
        <v>49</v>
      </c>
      <c r="C20">
        <v>51.6</v>
      </c>
    </row>
    <row r="21" spans="1:3">
      <c r="A21" s="76">
        <v>43647</v>
      </c>
      <c r="B21">
        <v>48.6</v>
      </c>
      <c r="C21">
        <v>50.9</v>
      </c>
    </row>
    <row r="22" spans="1:3">
      <c r="A22" s="76">
        <v>43678</v>
      </c>
      <c r="B22">
        <v>48.3</v>
      </c>
      <c r="C22">
        <v>50.9</v>
      </c>
    </row>
    <row r="23" spans="1:3">
      <c r="A23" s="76">
        <v>43709</v>
      </c>
      <c r="B23">
        <v>48.1</v>
      </c>
      <c r="C23">
        <v>50.7</v>
      </c>
    </row>
    <row r="24" spans="1:3">
      <c r="A24" s="76">
        <v>43739</v>
      </c>
      <c r="B24">
        <v>47.4</v>
      </c>
      <c r="C24">
        <v>50</v>
      </c>
    </row>
    <row r="25" spans="1:3">
      <c r="A25" s="76">
        <v>43770</v>
      </c>
      <c r="B25">
        <v>46.3</v>
      </c>
      <c r="C25">
        <v>50.1</v>
      </c>
    </row>
    <row r="26" spans="1:3">
      <c r="A26" s="76">
        <v>43800</v>
      </c>
      <c r="B26">
        <v>44.6</v>
      </c>
      <c r="C26">
        <v>49.5</v>
      </c>
    </row>
    <row r="27" spans="1:3">
      <c r="A27" s="76">
        <v>43831</v>
      </c>
      <c r="B27">
        <v>44.7</v>
      </c>
      <c r="C27">
        <v>49.1</v>
      </c>
    </row>
    <row r="28" spans="1:3">
      <c r="A28" s="76">
        <v>43862</v>
      </c>
      <c r="B28">
        <v>44.4</v>
      </c>
      <c r="C28">
        <v>49.3</v>
      </c>
    </row>
    <row r="29" spans="1:3">
      <c r="A29" s="76">
        <v>43891</v>
      </c>
      <c r="B29">
        <v>45.5</v>
      </c>
      <c r="C29">
        <v>50.2</v>
      </c>
    </row>
    <row r="30" spans="1:3">
      <c r="A30" s="76">
        <v>43922</v>
      </c>
      <c r="B30">
        <v>44</v>
      </c>
      <c r="C30">
        <v>48.2</v>
      </c>
    </row>
    <row r="31" spans="1:3">
      <c r="A31" s="76">
        <v>43952</v>
      </c>
      <c r="B31">
        <v>43.7</v>
      </c>
      <c r="C31">
        <v>48.8</v>
      </c>
    </row>
    <row r="32" spans="1:3">
      <c r="A32" s="76">
        <v>43983</v>
      </c>
      <c r="B32">
        <v>42.8</v>
      </c>
      <c r="C32">
        <v>48.6</v>
      </c>
    </row>
    <row r="33" spans="1:3">
      <c r="A33" s="76">
        <v>44013</v>
      </c>
      <c r="B33">
        <v>42.2</v>
      </c>
      <c r="C33">
        <v>48.5</v>
      </c>
    </row>
    <row r="34" spans="1:3">
      <c r="A34" s="76">
        <v>44044</v>
      </c>
      <c r="B34">
        <v>41.9</v>
      </c>
      <c r="C34">
        <v>48.3</v>
      </c>
    </row>
    <row r="35" spans="1:3">
      <c r="A35" s="76">
        <v>44075</v>
      </c>
      <c r="B35">
        <v>41.9</v>
      </c>
      <c r="C35">
        <v>48.3</v>
      </c>
    </row>
    <row r="36" spans="1:3">
      <c r="A36" s="76">
        <v>44105</v>
      </c>
      <c r="B36">
        <v>41.9</v>
      </c>
      <c r="C36">
        <v>48.5</v>
      </c>
    </row>
    <row r="37" spans="1:3">
      <c r="A37" s="76">
        <v>44136</v>
      </c>
      <c r="B37">
        <v>42.7</v>
      </c>
      <c r="C37">
        <v>49.3</v>
      </c>
    </row>
    <row r="38" spans="1:3">
      <c r="A38" s="76">
        <v>44166</v>
      </c>
      <c r="B38">
        <v>42.3</v>
      </c>
      <c r="C38">
        <v>49.6</v>
      </c>
    </row>
    <row r="39" spans="1:3">
      <c r="A39" s="76">
        <v>44197</v>
      </c>
      <c r="B39">
        <v>43.4</v>
      </c>
      <c r="C39">
        <v>49.5</v>
      </c>
    </row>
    <row r="40" spans="1:3">
      <c r="A40" s="76">
        <v>44228</v>
      </c>
      <c r="B40">
        <v>43.6</v>
      </c>
      <c r="C40">
        <v>49.5</v>
      </c>
    </row>
    <row r="41" spans="1:3">
      <c r="A41" s="76">
        <v>44256</v>
      </c>
      <c r="B41">
        <v>43.7</v>
      </c>
      <c r="C41">
        <v>49.4</v>
      </c>
    </row>
    <row r="42" spans="1:3">
      <c r="A42" s="76">
        <v>44287</v>
      </c>
      <c r="B42">
        <v>43.6</v>
      </c>
      <c r="C42">
        <v>48.9</v>
      </c>
    </row>
    <row r="43" spans="1:3">
      <c r="A43" s="76">
        <v>44317</v>
      </c>
      <c r="B43">
        <v>43.5</v>
      </c>
      <c r="C43">
        <v>48.1</v>
      </c>
    </row>
    <row r="44" spans="1:3">
      <c r="A44" s="76">
        <v>44348</v>
      </c>
      <c r="B44">
        <v>42.4</v>
      </c>
      <c r="C44">
        <v>46.5</v>
      </c>
    </row>
    <row r="45" spans="1:3">
      <c r="A45" s="76">
        <v>44378</v>
      </c>
      <c r="B45">
        <v>42.1</v>
      </c>
      <c r="C45">
        <v>45.7</v>
      </c>
    </row>
    <row r="46" spans="1:3">
      <c r="A46" s="76">
        <v>44409</v>
      </c>
      <c r="B46">
        <v>42.9</v>
      </c>
      <c r="C46">
        <v>45.8</v>
      </c>
    </row>
    <row r="47" spans="1:3">
      <c r="A47" s="76">
        <v>44440</v>
      </c>
      <c r="B47">
        <v>42.4</v>
      </c>
      <c r="C47">
        <v>45.4</v>
      </c>
    </row>
    <row r="48" spans="1:3">
      <c r="A48" s="76">
        <v>44470</v>
      </c>
      <c r="B48">
        <v>42.3</v>
      </c>
      <c r="C48">
        <v>44.7</v>
      </c>
    </row>
    <row r="49" spans="1:3">
      <c r="A49" s="76">
        <v>44501</v>
      </c>
      <c r="B49">
        <v>42.2</v>
      </c>
      <c r="C49">
        <v>45.2</v>
      </c>
    </row>
    <row r="50" spans="1:3">
      <c r="A50" s="76">
        <v>44531</v>
      </c>
      <c r="B50">
        <v>41.4</v>
      </c>
      <c r="C50">
        <v>43.9</v>
      </c>
    </row>
    <row r="51" spans="1:3">
      <c r="A51" s="76">
        <v>44562</v>
      </c>
      <c r="B51">
        <v>41.6</v>
      </c>
      <c r="C51">
        <v>43.7</v>
      </c>
    </row>
    <row r="52" spans="1:3">
      <c r="A52" s="76">
        <v>44593</v>
      </c>
      <c r="B52">
        <v>42.1</v>
      </c>
      <c r="C52">
        <v>44.2</v>
      </c>
    </row>
    <row r="53" spans="1:3">
      <c r="A53" s="76">
        <v>44621</v>
      </c>
      <c r="B53">
        <v>42.8</v>
      </c>
      <c r="C53">
        <v>44.5</v>
      </c>
    </row>
    <row r="54" spans="1:3">
      <c r="A54" s="76">
        <v>44652</v>
      </c>
      <c r="B54">
        <v>40.9</v>
      </c>
      <c r="C54">
        <v>42.2</v>
      </c>
    </row>
    <row r="55" spans="1:3">
      <c r="A55" s="76">
        <v>44682</v>
      </c>
      <c r="B55">
        <v>41.9</v>
      </c>
      <c r="C55">
        <v>41.8</v>
      </c>
    </row>
    <row r="56" spans="1:3">
      <c r="A56" s="76">
        <v>44713</v>
      </c>
      <c r="B56">
        <v>41.2</v>
      </c>
      <c r="C56">
        <v>39</v>
      </c>
    </row>
    <row r="57" spans="1:3">
      <c r="A57" s="76">
        <v>44743</v>
      </c>
      <c r="B57">
        <v>41.9</v>
      </c>
      <c r="C57">
        <v>37.700000000000003</v>
      </c>
    </row>
    <row r="58" spans="1:3">
      <c r="A58" s="76">
        <v>44774</v>
      </c>
      <c r="B58">
        <v>41.5</v>
      </c>
      <c r="C58">
        <v>37.200000000000003</v>
      </c>
    </row>
    <row r="59" spans="1:3">
      <c r="A59" s="76">
        <v>44805</v>
      </c>
      <c r="B59">
        <v>43.1</v>
      </c>
      <c r="C59">
        <v>37</v>
      </c>
    </row>
    <row r="60" spans="1:3">
      <c r="A60" s="76">
        <v>44835</v>
      </c>
      <c r="B60">
        <v>42.8</v>
      </c>
      <c r="C60">
        <v>36.1</v>
      </c>
    </row>
    <row r="61" spans="1:3">
      <c r="A61" s="76">
        <v>44866</v>
      </c>
      <c r="B61">
        <v>43.2</v>
      </c>
      <c r="C61">
        <v>35.799999999999997</v>
      </c>
    </row>
    <row r="62" spans="1:3">
      <c r="A62" s="76">
        <v>44896</v>
      </c>
      <c r="B62">
        <v>43.1</v>
      </c>
      <c r="C62">
        <v>35.5</v>
      </c>
    </row>
    <row r="63" spans="1:3">
      <c r="A63" s="76">
        <v>44927</v>
      </c>
      <c r="B63" s="2">
        <v>43.768475622908959</v>
      </c>
      <c r="C63" s="2">
        <v>34.944523627547667</v>
      </c>
    </row>
    <row r="64" spans="1:3">
      <c r="A64" s="76">
        <v>44958</v>
      </c>
      <c r="B64" s="2">
        <v>44.015618439119002</v>
      </c>
      <c r="C64" s="2">
        <v>34.792133304931369</v>
      </c>
    </row>
    <row r="65" spans="1:3">
      <c r="A65" s="76">
        <v>44986</v>
      </c>
      <c r="B65" s="2">
        <v>43.394888778855297</v>
      </c>
      <c r="C65" s="2">
        <v>34.77795894238529</v>
      </c>
    </row>
    <row r="66" spans="1:3">
      <c r="A66" s="76">
        <v>45017</v>
      </c>
      <c r="B66" s="2">
        <v>43.582158146841451</v>
      </c>
      <c r="C66" s="2">
        <v>34.100735492209182</v>
      </c>
    </row>
    <row r="67" spans="1:3">
      <c r="A67" s="76">
        <v>45047</v>
      </c>
      <c r="B67" s="2">
        <v>41.706784455839362</v>
      </c>
      <c r="C67" s="2">
        <v>33.998910190255906</v>
      </c>
    </row>
    <row r="68" spans="1:3">
      <c r="A68" s="76">
        <v>45078</v>
      </c>
      <c r="B68" s="2">
        <v>41.137427110909861</v>
      </c>
      <c r="C68" s="2">
        <v>33.613625864212906</v>
      </c>
    </row>
    <row r="69" spans="1:3">
      <c r="A69" s="76">
        <v>45108</v>
      </c>
      <c r="B69" s="2">
        <v>40.822149851069476</v>
      </c>
      <c r="C69" s="2">
        <v>34.04768147276242</v>
      </c>
    </row>
    <row r="70" spans="1:3">
      <c r="A70" s="76">
        <v>45139</v>
      </c>
      <c r="B70" s="2">
        <v>40.716160447372928</v>
      </c>
      <c r="C70" s="2">
        <v>33.600734004206252</v>
      </c>
    </row>
    <row r="71" spans="1:3">
      <c r="A71" s="76">
        <v>45170</v>
      </c>
      <c r="B71" s="2">
        <v>41.465757340589384</v>
      </c>
      <c r="C71" s="2">
        <v>33.443447709447575</v>
      </c>
    </row>
    <row r="72" spans="1:3">
      <c r="A72" s="76">
        <v>45200</v>
      </c>
      <c r="B72" s="2">
        <v>41.889432893972909</v>
      </c>
      <c r="C72" s="2">
        <v>33.646124354740728</v>
      </c>
    </row>
    <row r="73" spans="1:3">
      <c r="A73" s="76">
        <v>45231</v>
      </c>
      <c r="B73" s="2">
        <v>41.443151776822504</v>
      </c>
      <c r="C73" s="2">
        <v>33.571725800823508</v>
      </c>
    </row>
    <row r="74" spans="1:3">
      <c r="A74" s="76">
        <v>45261</v>
      </c>
      <c r="B74" s="2">
        <v>40.247372162303094</v>
      </c>
      <c r="C74" s="2">
        <v>33.593164655068492</v>
      </c>
    </row>
    <row r="75" spans="1:3">
      <c r="A75" s="76">
        <v>45292</v>
      </c>
      <c r="B75" s="2">
        <v>40.719996257846439</v>
      </c>
      <c r="C75" s="2">
        <v>32.887710096356173</v>
      </c>
    </row>
    <row r="76" spans="1:3">
      <c r="A76" s="76">
        <v>45323</v>
      </c>
      <c r="B76" s="2">
        <v>40.584493002793351</v>
      </c>
      <c r="C76" s="2">
        <v>32.528146490100092</v>
      </c>
    </row>
    <row r="77" spans="1:3">
      <c r="A77" s="76">
        <v>45352</v>
      </c>
      <c r="B77" s="2">
        <v>39.597368892864701</v>
      </c>
      <c r="C77" s="2">
        <v>31.966442071618399</v>
      </c>
    </row>
    <row r="78" spans="1:3">
      <c r="A78" s="76">
        <v>45383</v>
      </c>
      <c r="B78" s="2">
        <v>39.064928277408541</v>
      </c>
      <c r="C78" s="2">
        <v>31.280117971694249</v>
      </c>
    </row>
    <row r="79" spans="1:3">
      <c r="A79" s="76">
        <v>45413</v>
      </c>
      <c r="B79" s="2">
        <v>39.588132125041739</v>
      </c>
      <c r="C79" s="2">
        <v>31.234048617641609</v>
      </c>
    </row>
    <row r="80" spans="1:3">
      <c r="A80" s="76">
        <v>45444</v>
      </c>
      <c r="B80" s="2">
        <v>39.451029032517809</v>
      </c>
      <c r="C80" s="2">
        <v>31.246174956552291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778CD-B825-4E67-BF18-435D1F02B929}">
  <sheetPr>
    <tabColor rgb="FF92D050"/>
  </sheetPr>
  <dimension ref="A1:I5"/>
  <sheetViews>
    <sheetView workbookViewId="0">
      <selection activeCell="H25" sqref="H25"/>
    </sheetView>
  </sheetViews>
  <sheetFormatPr defaultRowHeight="15"/>
  <sheetData>
    <row r="1" spans="1:9">
      <c r="B1" t="s">
        <v>1054</v>
      </c>
      <c r="C1" t="s">
        <v>1174</v>
      </c>
      <c r="D1" t="s">
        <v>1175</v>
      </c>
      <c r="E1" t="s">
        <v>1176</v>
      </c>
      <c r="F1" t="s">
        <v>1177</v>
      </c>
      <c r="G1" t="s">
        <v>1178</v>
      </c>
      <c r="H1" t="s">
        <v>1179</v>
      </c>
      <c r="I1" t="s">
        <v>1180</v>
      </c>
    </row>
    <row r="2" spans="1:9">
      <c r="A2" t="s">
        <v>1181</v>
      </c>
      <c r="B2">
        <v>375</v>
      </c>
      <c r="C2">
        <v>124.06777396452995</v>
      </c>
      <c r="D2">
        <v>-10.611000865499953</v>
      </c>
      <c r="E2">
        <v>18.005594741280007</v>
      </c>
      <c r="F2">
        <v>64.775748361909891</v>
      </c>
      <c r="G2">
        <v>503.75999999999988</v>
      </c>
      <c r="H2">
        <v>642.84999999999991</v>
      </c>
      <c r="I2">
        <v>577.2299999999999</v>
      </c>
    </row>
    <row r="3" spans="1:9">
      <c r="A3" t="s">
        <v>1182</v>
      </c>
      <c r="B3">
        <v>-625</v>
      </c>
      <c r="C3">
        <v>-549.05212474444886</v>
      </c>
      <c r="D3">
        <v>-338.34123208467003</v>
      </c>
      <c r="E3">
        <v>-178.3824821252301</v>
      </c>
      <c r="F3">
        <v>-636.18968992686996</v>
      </c>
      <c r="G3">
        <v>-611.84848484848499</v>
      </c>
      <c r="H3">
        <v>-732.7075704989154</v>
      </c>
      <c r="I3">
        <v>-671.33061068702295</v>
      </c>
    </row>
    <row r="4" spans="1:9">
      <c r="A4" t="s">
        <v>1183</v>
      </c>
      <c r="B4">
        <v>650</v>
      </c>
      <c r="C4">
        <v>34.535754871060931</v>
      </c>
      <c r="D4">
        <v>154.83719120848997</v>
      </c>
      <c r="E4">
        <v>195.88301621684997</v>
      </c>
      <c r="F4">
        <v>264.31538227602988</v>
      </c>
      <c r="G4">
        <v>570.08848142207216</v>
      </c>
      <c r="H4">
        <v>443.88684555844799</v>
      </c>
      <c r="I4">
        <v>249.27622906299155</v>
      </c>
    </row>
    <row r="5" spans="1:9">
      <c r="A5" t="s">
        <v>1184</v>
      </c>
      <c r="B5">
        <v>-300</v>
      </c>
      <c r="C5">
        <v>-23.881420257648145</v>
      </c>
      <c r="D5">
        <v>30.903638582769943</v>
      </c>
      <c r="E5">
        <v>7.3580958591898948</v>
      </c>
      <c r="F5">
        <v>10.474532288500171</v>
      </c>
      <c r="G5">
        <v>-258.82092103464629</v>
      </c>
      <c r="H5">
        <v>-185.9085675658452</v>
      </c>
      <c r="I5">
        <v>-174.49226109371557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732E-BE8B-480D-9ED1-CFD5D11F4D59}">
  <sheetPr>
    <tabColor rgb="FF92D050"/>
  </sheetPr>
  <dimension ref="A2"/>
  <sheetViews>
    <sheetView workbookViewId="0">
      <selection activeCell="A2" sqref="A2"/>
    </sheetView>
  </sheetViews>
  <sheetFormatPr defaultRowHeight="15"/>
  <cols>
    <col min="1" max="1" width="45.42578125" customWidth="1"/>
  </cols>
  <sheetData>
    <row r="2" spans="1:1" ht="24.6" customHeight="1">
      <c r="A2" s="133" t="s">
        <v>1185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</sheetPr>
  <dimension ref="A1:H17"/>
  <sheetViews>
    <sheetView topLeftCell="A10" workbookViewId="0">
      <selection activeCell="C19" sqref="C19"/>
    </sheetView>
  </sheetViews>
  <sheetFormatPr defaultRowHeight="15"/>
  <sheetData>
    <row r="1" spans="1:8">
      <c r="B1" t="s">
        <v>1084</v>
      </c>
      <c r="C1" t="s">
        <v>1085</v>
      </c>
      <c r="D1" t="s">
        <v>1086</v>
      </c>
      <c r="E1" t="s">
        <v>1087</v>
      </c>
      <c r="F1" t="s">
        <v>1088</v>
      </c>
      <c r="G1" t="s">
        <v>1089</v>
      </c>
      <c r="H1" t="s">
        <v>1090</v>
      </c>
    </row>
    <row r="2" spans="1:8">
      <c r="A2">
        <v>1</v>
      </c>
      <c r="B2">
        <v>7</v>
      </c>
    </row>
    <row r="3" spans="1:8">
      <c r="A3">
        <f>A2+1</f>
        <v>2</v>
      </c>
      <c r="B3">
        <v>7.5</v>
      </c>
    </row>
    <row r="4" spans="1:8">
      <c r="A4">
        <f t="shared" ref="A4:A17" si="0">A3+1</f>
        <v>3</v>
      </c>
      <c r="B4">
        <v>8</v>
      </c>
    </row>
    <row r="5" spans="1:8">
      <c r="A5">
        <f t="shared" si="0"/>
        <v>4</v>
      </c>
      <c r="B5">
        <v>8.25</v>
      </c>
    </row>
    <row r="6" spans="1:8">
      <c r="A6">
        <f t="shared" si="0"/>
        <v>5</v>
      </c>
      <c r="B6">
        <v>8.5</v>
      </c>
    </row>
    <row r="7" spans="1:8">
      <c r="A7">
        <f t="shared" si="0"/>
        <v>6</v>
      </c>
      <c r="B7">
        <v>8.5</v>
      </c>
    </row>
    <row r="8" spans="1:8">
      <c r="A8">
        <f t="shared" si="0"/>
        <v>7</v>
      </c>
      <c r="B8">
        <v>8.5</v>
      </c>
    </row>
    <row r="9" spans="1:8">
      <c r="A9">
        <f t="shared" si="0"/>
        <v>8</v>
      </c>
      <c r="B9">
        <v>8.25</v>
      </c>
    </row>
    <row r="10" spans="1:8">
      <c r="A10">
        <f t="shared" si="0"/>
        <v>9</v>
      </c>
      <c r="B10">
        <v>7.75</v>
      </c>
    </row>
    <row r="11" spans="1:8">
      <c r="A11">
        <f t="shared" si="0"/>
        <v>10</v>
      </c>
      <c r="B11">
        <v>7.5</v>
      </c>
    </row>
    <row r="12" spans="1:8">
      <c r="A12">
        <f t="shared" si="0"/>
        <v>11</v>
      </c>
      <c r="B12">
        <v>7.25</v>
      </c>
    </row>
    <row r="13" spans="1:8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8">
      <c r="A14">
        <f t="shared" si="0"/>
        <v>13</v>
      </c>
      <c r="C14">
        <v>7.25</v>
      </c>
      <c r="D14">
        <v>6.5</v>
      </c>
      <c r="E14">
        <v>6.875</v>
      </c>
    </row>
    <row r="15" spans="1:8">
      <c r="A15">
        <f t="shared" si="0"/>
        <v>14</v>
      </c>
      <c r="C15">
        <v>7.5</v>
      </c>
      <c r="D15">
        <v>6</v>
      </c>
      <c r="E15">
        <v>6.75</v>
      </c>
    </row>
    <row r="16" spans="1:8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</sheetPr>
  <dimension ref="A1:H54"/>
  <sheetViews>
    <sheetView topLeftCell="A25" zoomScale="55" zoomScaleNormal="55" workbookViewId="0">
      <selection activeCell="C31" sqref="C31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1091</v>
      </c>
      <c r="C1" t="s">
        <v>1092</v>
      </c>
      <c r="D1" s="1"/>
      <c r="E1" s="1" t="s">
        <v>1093</v>
      </c>
      <c r="F1" s="1" t="s">
        <v>1094</v>
      </c>
      <c r="G1" s="1" t="s">
        <v>1095</v>
      </c>
      <c r="H1" s="1"/>
    </row>
    <row r="2" spans="1:8">
      <c r="A2" t="s">
        <v>255</v>
      </c>
      <c r="B2">
        <v>-0.251173708</v>
      </c>
    </row>
    <row r="3" spans="1:8">
      <c r="A3" t="s">
        <v>256</v>
      </c>
      <c r="B3">
        <v>1.14265353</v>
      </c>
    </row>
    <row r="4" spans="1:8">
      <c r="A4" t="s">
        <v>257</v>
      </c>
      <c r="B4">
        <v>0.96681464900000003</v>
      </c>
    </row>
    <row r="5" spans="1:8">
      <c r="A5" t="s">
        <v>258</v>
      </c>
      <c r="B5">
        <v>2.0323022800000001</v>
      </c>
    </row>
    <row r="6" spans="1:8">
      <c r="A6" t="s">
        <v>259</v>
      </c>
      <c r="B6">
        <v>3.28300408</v>
      </c>
    </row>
    <row r="7" spans="1:8">
      <c r="A7" t="s">
        <v>260</v>
      </c>
      <c r="B7">
        <v>1.4954136099999999</v>
      </c>
    </row>
    <row r="8" spans="1:8">
      <c r="A8" t="s">
        <v>261</v>
      </c>
      <c r="B8">
        <v>2.9752766300000002</v>
      </c>
    </row>
    <row r="9" spans="1:8">
      <c r="A9" t="s">
        <v>262</v>
      </c>
      <c r="B9">
        <v>2.2038703000000002</v>
      </c>
    </row>
    <row r="10" spans="1:8">
      <c r="A10" t="s">
        <v>147</v>
      </c>
      <c r="B10">
        <v>1.60765201</v>
      </c>
    </row>
    <row r="11" spans="1:8">
      <c r="A11" t="s">
        <v>148</v>
      </c>
      <c r="B11">
        <v>2.3162026999999998</v>
      </c>
    </row>
    <row r="12" spans="1:8">
      <c r="A12" t="s">
        <v>149</v>
      </c>
      <c r="B12">
        <v>0.82386138399999997</v>
      </c>
    </row>
    <row r="13" spans="1:8">
      <c r="A13" t="s">
        <v>150</v>
      </c>
      <c r="B13">
        <v>0.90339559300000005</v>
      </c>
    </row>
    <row r="14" spans="1:8">
      <c r="A14" t="s">
        <v>151</v>
      </c>
      <c r="B14">
        <v>5.4788673099999997E-2</v>
      </c>
    </row>
    <row r="15" spans="1:8">
      <c r="A15" t="s">
        <v>152</v>
      </c>
      <c r="B15">
        <v>1.1464446500000001</v>
      </c>
    </row>
    <row r="16" spans="1:8">
      <c r="A16" t="s">
        <v>153</v>
      </c>
      <c r="B16">
        <v>1.40379348</v>
      </c>
    </row>
    <row r="17" spans="1:8">
      <c r="A17" t="s">
        <v>154</v>
      </c>
      <c r="B17">
        <v>2.2411289600000002</v>
      </c>
    </row>
    <row r="18" spans="1:8">
      <c r="A18" t="s">
        <v>155</v>
      </c>
      <c r="B18">
        <v>5.1845234600000003</v>
      </c>
    </row>
    <row r="19" spans="1:8">
      <c r="A19" t="s">
        <v>156</v>
      </c>
      <c r="B19">
        <v>6.03225605</v>
      </c>
    </row>
    <row r="20" spans="1:8">
      <c r="A20" t="s">
        <v>157</v>
      </c>
      <c r="B20">
        <v>8.1368181899999996</v>
      </c>
    </row>
    <row r="21" spans="1:8">
      <c r="A21" t="s">
        <v>158</v>
      </c>
      <c r="B21">
        <v>8.3500761099999998</v>
      </c>
    </row>
    <row r="22" spans="1:8">
      <c r="A22" t="s">
        <v>28</v>
      </c>
      <c r="B22">
        <v>6.9107822199999998</v>
      </c>
    </row>
    <row r="23" spans="1:8">
      <c r="A23" t="s">
        <v>29</v>
      </c>
      <c r="B23">
        <v>8.8759245900000003</v>
      </c>
    </row>
    <row r="24" spans="1:8">
      <c r="A24" t="s">
        <v>30</v>
      </c>
      <c r="B24">
        <v>8.9368552599999997</v>
      </c>
    </row>
    <row r="25" spans="1:8">
      <c r="A25" t="s">
        <v>31</v>
      </c>
      <c r="B25">
        <v>8.4286022200000001</v>
      </c>
    </row>
    <row r="26" spans="1:8">
      <c r="A26" t="s">
        <v>32</v>
      </c>
      <c r="B26">
        <v>6.99501287</v>
      </c>
    </row>
    <row r="27" spans="1:8">
      <c r="A27" t="s">
        <v>33</v>
      </c>
      <c r="B27">
        <v>1.41215198</v>
      </c>
    </row>
    <row r="28" spans="1:8">
      <c r="A28" t="s">
        <v>34</v>
      </c>
      <c r="B28">
        <v>-0.11600551100000001</v>
      </c>
    </row>
    <row r="29" spans="1:8">
      <c r="A29" t="s">
        <v>35</v>
      </c>
      <c r="B29">
        <v>-0.42664080199999999</v>
      </c>
    </row>
    <row r="30" spans="1:8">
      <c r="A30" t="s">
        <v>36</v>
      </c>
      <c r="B30">
        <v>-1.2374745094968205</v>
      </c>
    </row>
    <row r="31" spans="1:8">
      <c r="A31" t="s">
        <v>37</v>
      </c>
      <c r="B31">
        <v>9.990739208600985E-2</v>
      </c>
      <c r="C31">
        <v>9.990739208600985E-2</v>
      </c>
      <c r="D31">
        <v>9.990739208600985E-2</v>
      </c>
      <c r="E31" s="1"/>
      <c r="F31" s="1"/>
      <c r="G31" s="1"/>
      <c r="H31" s="1"/>
    </row>
    <row r="32" spans="1:8">
      <c r="A32" t="s">
        <v>268</v>
      </c>
      <c r="C32" s="1">
        <v>1.5</v>
      </c>
      <c r="D32" s="1">
        <v>0.2</v>
      </c>
      <c r="E32" s="1">
        <v>4.8</v>
      </c>
      <c r="F32" s="1"/>
      <c r="G32" s="1"/>
      <c r="H32" s="1"/>
    </row>
    <row r="33" spans="1:8">
      <c r="A33" t="s">
        <v>1056</v>
      </c>
      <c r="C33" s="1">
        <v>2.4500000000000002</v>
      </c>
      <c r="D33" s="1">
        <v>0.2</v>
      </c>
      <c r="E33" s="1">
        <v>4.7</v>
      </c>
      <c r="F33" s="1">
        <v>3.1</v>
      </c>
      <c r="G33" s="1">
        <v>0.3</v>
      </c>
      <c r="H33" s="1"/>
    </row>
    <row r="34" spans="1:8">
      <c r="A34" t="s">
        <v>1057</v>
      </c>
      <c r="C34" s="1">
        <v>2.65</v>
      </c>
      <c r="D34" s="1">
        <v>1.25</v>
      </c>
      <c r="E34" s="1">
        <v>3.55</v>
      </c>
      <c r="F34" s="1"/>
      <c r="G34" s="1"/>
      <c r="H34" s="1"/>
    </row>
    <row r="35" spans="1:8">
      <c r="A35" t="s">
        <v>1058</v>
      </c>
      <c r="C35" s="1">
        <v>3</v>
      </c>
      <c r="D35" s="1">
        <v>1.5</v>
      </c>
      <c r="E35" s="1">
        <v>3.3</v>
      </c>
      <c r="F35" s="1"/>
      <c r="G35" s="1"/>
      <c r="H35" s="1"/>
    </row>
    <row r="36" spans="1:8">
      <c r="A36" t="s">
        <v>1059</v>
      </c>
      <c r="C36" s="1">
        <v>3.6</v>
      </c>
      <c r="D36" s="1">
        <v>1.5</v>
      </c>
      <c r="E36" s="1">
        <v>3.2</v>
      </c>
      <c r="F36" s="1"/>
      <c r="G36" s="1"/>
      <c r="H36" s="1"/>
    </row>
    <row r="37" spans="1:8">
      <c r="A37" t="s">
        <v>1060</v>
      </c>
      <c r="C37" s="1">
        <v>3.8</v>
      </c>
      <c r="D37" s="1">
        <v>2.25</v>
      </c>
      <c r="E37" s="1">
        <v>2.3499999999999996</v>
      </c>
      <c r="F37" s="1">
        <v>3.7</v>
      </c>
      <c r="G37" s="1">
        <v>3.9</v>
      </c>
      <c r="H37" s="1"/>
    </row>
    <row r="38" spans="1:8">
      <c r="A38" t="s">
        <v>1061</v>
      </c>
      <c r="C38" s="1">
        <v>4</v>
      </c>
      <c r="D38" s="1">
        <v>2.5</v>
      </c>
      <c r="E38" s="1">
        <v>2</v>
      </c>
      <c r="F38" s="1"/>
      <c r="G38" s="1"/>
      <c r="H38" s="1"/>
    </row>
    <row r="39" spans="1:8">
      <c r="A39" t="s">
        <v>1062</v>
      </c>
      <c r="C39" s="1">
        <v>4</v>
      </c>
      <c r="D39" s="1">
        <v>2</v>
      </c>
      <c r="E39" s="1">
        <v>2.5</v>
      </c>
      <c r="F39" s="1"/>
      <c r="G39" s="1"/>
      <c r="H39" s="1"/>
    </row>
    <row r="40" spans="1:8">
      <c r="A40" t="s">
        <v>1063</v>
      </c>
      <c r="C40" s="1">
        <v>4</v>
      </c>
      <c r="D40" s="1">
        <v>2</v>
      </c>
      <c r="E40" s="1">
        <v>2.5</v>
      </c>
      <c r="F40" s="1"/>
      <c r="G40" s="1"/>
      <c r="H40" s="1"/>
    </row>
    <row r="41" spans="1:8">
      <c r="A41" t="s">
        <v>1064</v>
      </c>
      <c r="C41" s="1">
        <v>4</v>
      </c>
      <c r="D41" s="1">
        <v>2</v>
      </c>
      <c r="E41" s="1">
        <v>2.5</v>
      </c>
      <c r="F41" s="1">
        <v>4</v>
      </c>
      <c r="G41" s="1">
        <v>4.0999999999999996</v>
      </c>
      <c r="H41" s="1"/>
    </row>
    <row r="42" spans="1:8">
      <c r="A42" t="s">
        <v>1065</v>
      </c>
      <c r="C42" s="1">
        <v>4</v>
      </c>
      <c r="D42" s="1">
        <v>2</v>
      </c>
      <c r="E42" s="1">
        <v>2.5</v>
      </c>
      <c r="F42" s="1"/>
      <c r="G42" s="1"/>
      <c r="H42" s="1"/>
    </row>
    <row r="43" spans="1:8">
      <c r="A43" t="s">
        <v>1068</v>
      </c>
      <c r="B43" s="7"/>
      <c r="C43">
        <v>4</v>
      </c>
      <c r="D43" s="1">
        <v>2</v>
      </c>
      <c r="E43" s="1">
        <v>2.8</v>
      </c>
      <c r="F43" s="1"/>
      <c r="G43" s="1"/>
      <c r="H43" s="1"/>
    </row>
    <row r="44" spans="1:8">
      <c r="A44" s="7"/>
      <c r="B44" s="7"/>
      <c r="D44" s="1"/>
      <c r="E44" s="1"/>
      <c r="F44" s="1"/>
      <c r="G44" s="1"/>
      <c r="H44" s="1"/>
    </row>
    <row r="45" spans="1:8">
      <c r="A45" s="7"/>
      <c r="B45" s="7"/>
      <c r="D45" s="1"/>
      <c r="E45" s="1"/>
      <c r="F45" s="1"/>
      <c r="G45" s="1"/>
      <c r="H45" s="1"/>
    </row>
    <row r="46" spans="1:8">
      <c r="A46" s="7"/>
      <c r="B46" s="7"/>
      <c r="D46" s="1"/>
      <c r="E46" s="1"/>
      <c r="F46" s="1"/>
      <c r="G46" s="1"/>
      <c r="H46" s="1"/>
    </row>
    <row r="47" spans="1:8">
      <c r="A47" s="7"/>
      <c r="B47" s="7"/>
      <c r="D47" s="1"/>
      <c r="E47" s="1"/>
      <c r="F47" s="1"/>
      <c r="G47" s="1"/>
      <c r="H47" s="1"/>
    </row>
    <row r="48" spans="1:8">
      <c r="A48" s="7"/>
      <c r="B48" s="7"/>
      <c r="D48" s="1"/>
      <c r="E48" s="1"/>
      <c r="F48" s="1"/>
      <c r="G48" s="1"/>
      <c r="H48" s="1"/>
    </row>
    <row r="49" spans="1:8">
      <c r="A49" s="7"/>
      <c r="B49" s="7"/>
      <c r="D49" s="1"/>
      <c r="E49" s="1"/>
      <c r="F49" s="1"/>
      <c r="G49" s="1"/>
      <c r="H49" s="1"/>
    </row>
    <row r="50" spans="1:8">
      <c r="A50" s="7"/>
      <c r="B50" s="7"/>
      <c r="D50" s="1"/>
      <c r="E50" s="1"/>
      <c r="F50" s="1"/>
      <c r="G50" s="1"/>
      <c r="H50" s="1"/>
    </row>
    <row r="51" spans="1:8">
      <c r="A51" s="7"/>
      <c r="B51" s="7"/>
      <c r="D51" s="1"/>
      <c r="E51" s="1"/>
      <c r="F51" s="1"/>
      <c r="G51" s="1"/>
      <c r="H51" s="1"/>
    </row>
    <row r="52" spans="1:8">
      <c r="A52" s="7"/>
      <c r="B52" s="7"/>
      <c r="D52" s="1"/>
      <c r="E52" s="1"/>
      <c r="F52" s="1"/>
      <c r="G52" s="1"/>
      <c r="H52" s="1"/>
    </row>
    <row r="53" spans="1:8">
      <c r="A53" s="7"/>
      <c r="B53" s="7"/>
      <c r="D53" s="1"/>
      <c r="E53" s="1"/>
      <c r="F53" s="1"/>
      <c r="G53" s="1"/>
      <c r="H53" s="1"/>
    </row>
    <row r="54" spans="1:8">
      <c r="A54" s="7"/>
      <c r="B54" s="7"/>
      <c r="D54" s="1"/>
      <c r="E54" s="1"/>
      <c r="F54" s="1"/>
      <c r="G54" s="1"/>
      <c r="H54" s="1"/>
    </row>
  </sheetData>
  <phoneticPr fontId="96" type="noConversion"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92D050"/>
  </sheetPr>
  <dimension ref="A1:H54"/>
  <sheetViews>
    <sheetView topLeftCell="A28" workbookViewId="0">
      <selection activeCell="B31" sqref="B31:E43"/>
    </sheetView>
  </sheetViews>
  <sheetFormatPr defaultRowHeight="15"/>
  <sheetData>
    <row r="1" spans="1:8">
      <c r="B1" t="s">
        <v>1054</v>
      </c>
      <c r="C1" t="s">
        <v>1096</v>
      </c>
      <c r="D1" s="1"/>
      <c r="E1" s="1"/>
      <c r="F1" s="1"/>
      <c r="G1" s="1"/>
      <c r="H1" s="1"/>
    </row>
    <row r="2" spans="1:8">
      <c r="A2" t="s">
        <v>255</v>
      </c>
      <c r="B2">
        <v>5.87</v>
      </c>
    </row>
    <row r="3" spans="1:8">
      <c r="A3" t="s">
        <v>256</v>
      </c>
      <c r="B3">
        <v>5.46</v>
      </c>
    </row>
    <row r="4" spans="1:8">
      <c r="A4" t="s">
        <v>257</v>
      </c>
      <c r="B4">
        <v>5.01</v>
      </c>
    </row>
    <row r="5" spans="1:8">
      <c r="A5" t="s">
        <v>258</v>
      </c>
      <c r="B5">
        <v>5.68</v>
      </c>
    </row>
    <row r="6" spans="1:8">
      <c r="A6" t="s">
        <v>259</v>
      </c>
      <c r="B6">
        <v>6</v>
      </c>
    </row>
    <row r="7" spans="1:8">
      <c r="A7" t="s">
        <v>260</v>
      </c>
      <c r="B7">
        <v>5.78</v>
      </c>
    </row>
    <row r="8" spans="1:8">
      <c r="A8" t="s">
        <v>261</v>
      </c>
      <c r="B8">
        <v>6.03</v>
      </c>
    </row>
    <row r="9" spans="1:8">
      <c r="A9" t="s">
        <v>262</v>
      </c>
      <c r="B9">
        <v>6.15</v>
      </c>
    </row>
    <row r="10" spans="1:8">
      <c r="A10" t="s">
        <v>147</v>
      </c>
      <c r="B10">
        <v>5.71</v>
      </c>
    </row>
    <row r="11" spans="1:8">
      <c r="A11" t="s">
        <v>148</v>
      </c>
      <c r="B11">
        <v>5.76</v>
      </c>
    </row>
    <row r="12" spans="1:8">
      <c r="A12" t="s">
        <v>149</v>
      </c>
      <c r="B12">
        <v>5.68</v>
      </c>
    </row>
    <row r="13" spans="1:8">
      <c r="A13" t="s">
        <v>150</v>
      </c>
      <c r="B13">
        <v>5.42</v>
      </c>
    </row>
    <row r="14" spans="1:8">
      <c r="A14" t="s">
        <v>151</v>
      </c>
      <c r="B14">
        <v>5.22</v>
      </c>
    </row>
    <row r="15" spans="1:8">
      <c r="A15" t="s">
        <v>152</v>
      </c>
      <c r="B15">
        <v>4.68</v>
      </c>
    </row>
    <row r="16" spans="1:8">
      <c r="A16" t="s">
        <v>153</v>
      </c>
      <c r="B16">
        <v>4.2</v>
      </c>
    </row>
    <row r="17" spans="1:8">
      <c r="A17" t="s">
        <v>154</v>
      </c>
      <c r="B17">
        <v>4.51</v>
      </c>
    </row>
    <row r="18" spans="1:8">
      <c r="A18" t="s">
        <v>155</v>
      </c>
      <c r="B18">
        <v>5.54</v>
      </c>
    </row>
    <row r="19" spans="1:8">
      <c r="A19" t="s">
        <v>156</v>
      </c>
      <c r="B19">
        <v>6.29</v>
      </c>
    </row>
    <row r="20" spans="1:8">
      <c r="A20" t="s">
        <v>157</v>
      </c>
      <c r="B20">
        <v>7.2</v>
      </c>
    </row>
    <row r="21" spans="1:8">
      <c r="A21" t="s">
        <v>158</v>
      </c>
      <c r="B21">
        <v>7.68</v>
      </c>
    </row>
    <row r="22" spans="1:8">
      <c r="A22" t="s">
        <v>28</v>
      </c>
      <c r="B22">
        <v>8.1300000000000008</v>
      </c>
    </row>
    <row r="23" spans="1:8">
      <c r="A23" t="s">
        <v>29</v>
      </c>
      <c r="B23">
        <v>9.43</v>
      </c>
    </row>
    <row r="24" spans="1:8">
      <c r="A24" t="s">
        <v>30</v>
      </c>
      <c r="B24">
        <v>9.7100000000000009</v>
      </c>
    </row>
    <row r="25" spans="1:8">
      <c r="A25" t="s">
        <v>31</v>
      </c>
      <c r="B25">
        <v>10.46</v>
      </c>
    </row>
    <row r="26" spans="1:8">
      <c r="A26" t="s">
        <v>32</v>
      </c>
      <c r="B26">
        <v>11.21</v>
      </c>
    </row>
    <row r="27" spans="1:8">
      <c r="A27" t="s">
        <v>33</v>
      </c>
      <c r="B27">
        <v>10.75</v>
      </c>
    </row>
    <row r="28" spans="1:8">
      <c r="A28" t="s">
        <v>34</v>
      </c>
      <c r="B28">
        <v>10.31</v>
      </c>
    </row>
    <row r="29" spans="1:8">
      <c r="A29" t="s">
        <v>35</v>
      </c>
      <c r="B29">
        <v>9.44</v>
      </c>
    </row>
    <row r="30" spans="1:8">
      <c r="A30" t="s">
        <v>36</v>
      </c>
      <c r="B30">
        <v>8.75</v>
      </c>
    </row>
    <row r="31" spans="1:8">
      <c r="A31" t="s">
        <v>37</v>
      </c>
      <c r="B31" s="1">
        <v>8.3000000000000007</v>
      </c>
      <c r="C31" s="2">
        <v>8.3000000000000007</v>
      </c>
      <c r="D31" s="2">
        <v>8.3000000000000007</v>
      </c>
      <c r="E31" s="2"/>
      <c r="F31" s="1"/>
      <c r="G31" s="1"/>
      <c r="H31" s="1"/>
    </row>
    <row r="32" spans="1:8">
      <c r="A32" t="s">
        <v>268</v>
      </c>
      <c r="B32" s="7"/>
      <c r="C32" s="2">
        <v>7.625</v>
      </c>
      <c r="D32" s="2">
        <v>7.5</v>
      </c>
      <c r="E32" s="2">
        <v>0.5</v>
      </c>
      <c r="F32" s="1"/>
      <c r="G32" s="1"/>
      <c r="H32" s="1"/>
    </row>
    <row r="33" spans="1:8">
      <c r="A33" t="s">
        <v>1056</v>
      </c>
      <c r="B33" s="7"/>
      <c r="C33" s="2">
        <v>7.5</v>
      </c>
      <c r="D33" s="2">
        <v>7</v>
      </c>
      <c r="E33" s="2">
        <v>1</v>
      </c>
      <c r="F33" s="1"/>
      <c r="G33" s="1"/>
      <c r="H33" s="1"/>
    </row>
    <row r="34" spans="1:8">
      <c r="A34" t="s">
        <v>1057</v>
      </c>
      <c r="B34" s="7"/>
      <c r="C34" s="2">
        <v>7.25</v>
      </c>
      <c r="D34" s="2">
        <v>6.75</v>
      </c>
      <c r="E34" s="2">
        <v>1.25</v>
      </c>
      <c r="F34" s="1"/>
      <c r="G34" s="1"/>
      <c r="H34" s="1"/>
    </row>
    <row r="35" spans="1:8">
      <c r="A35" t="s">
        <v>1058</v>
      </c>
      <c r="B35" s="7"/>
      <c r="C35" s="2">
        <v>7</v>
      </c>
      <c r="D35" s="2">
        <v>6.5</v>
      </c>
      <c r="E35" s="2">
        <v>1.5</v>
      </c>
      <c r="F35" s="1"/>
      <c r="G35" s="1"/>
      <c r="H35" s="1"/>
    </row>
    <row r="36" spans="1:8">
      <c r="A36" t="s">
        <v>1059</v>
      </c>
      <c r="B36" s="7"/>
      <c r="C36" s="2">
        <v>7</v>
      </c>
      <c r="D36" s="2">
        <v>6.25</v>
      </c>
      <c r="E36" s="2">
        <v>1.75</v>
      </c>
      <c r="F36" s="1"/>
      <c r="G36" s="1"/>
      <c r="H36" s="1"/>
    </row>
    <row r="37" spans="1:8">
      <c r="A37" t="s">
        <v>1060</v>
      </c>
      <c r="B37" s="7"/>
      <c r="C37" s="2">
        <v>7</v>
      </c>
      <c r="D37" s="2">
        <v>6.25</v>
      </c>
      <c r="E37" s="2">
        <v>1.75</v>
      </c>
      <c r="F37" s="1"/>
      <c r="G37" s="1"/>
      <c r="H37" s="1"/>
    </row>
    <row r="38" spans="1:8">
      <c r="A38" t="s">
        <v>1061</v>
      </c>
      <c r="B38" s="7"/>
      <c r="C38" s="2">
        <v>7</v>
      </c>
      <c r="D38" s="2">
        <v>6</v>
      </c>
      <c r="E38" s="2">
        <v>2</v>
      </c>
      <c r="F38" s="1"/>
      <c r="G38" s="1"/>
      <c r="H38" s="1"/>
    </row>
    <row r="39" spans="1:8">
      <c r="A39" t="s">
        <v>1062</v>
      </c>
      <c r="B39" s="7"/>
      <c r="C39" s="2">
        <v>7</v>
      </c>
      <c r="D39" s="2">
        <v>6</v>
      </c>
      <c r="E39" s="2">
        <v>2</v>
      </c>
      <c r="F39" s="1"/>
      <c r="G39" s="1"/>
      <c r="H39" s="1"/>
    </row>
    <row r="40" spans="1:8">
      <c r="A40" t="s">
        <v>1063</v>
      </c>
      <c r="B40" s="7"/>
      <c r="C40" s="2">
        <v>6.875</v>
      </c>
      <c r="D40" s="2">
        <v>6</v>
      </c>
      <c r="E40" s="2">
        <v>2</v>
      </c>
      <c r="F40" s="1"/>
      <c r="G40" s="1"/>
      <c r="H40" s="1"/>
    </row>
    <row r="41" spans="1:8">
      <c r="A41" t="s">
        <v>1064</v>
      </c>
      <c r="B41" s="7"/>
      <c r="C41" s="2">
        <v>6.875</v>
      </c>
      <c r="D41" s="2">
        <v>5.75</v>
      </c>
      <c r="E41" s="2">
        <v>2.25</v>
      </c>
      <c r="F41" s="1"/>
      <c r="G41" s="1"/>
      <c r="H41" s="1"/>
    </row>
    <row r="42" spans="1:8">
      <c r="A42" t="s">
        <v>1065</v>
      </c>
      <c r="B42" s="7"/>
      <c r="C42" s="2">
        <v>6.875</v>
      </c>
      <c r="D42" s="2">
        <v>5.75</v>
      </c>
      <c r="E42" s="2">
        <v>2.25</v>
      </c>
      <c r="F42" s="1"/>
      <c r="G42" s="1"/>
    </row>
    <row r="43" spans="1:8">
      <c r="A43" t="s">
        <v>1068</v>
      </c>
      <c r="B43" s="1"/>
      <c r="C43" s="2">
        <v>6.875</v>
      </c>
      <c r="D43" s="2">
        <v>5.75</v>
      </c>
      <c r="E43" s="2">
        <v>2.25</v>
      </c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96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</sheetPr>
  <dimension ref="A1:H54"/>
  <sheetViews>
    <sheetView topLeftCell="A25" zoomScale="55" zoomScaleNormal="55" workbookViewId="0">
      <selection activeCell="A2" sqref="A2:G43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1066</v>
      </c>
      <c r="C1" t="s">
        <v>1092</v>
      </c>
      <c r="D1" s="1"/>
      <c r="E1" s="1" t="s">
        <v>1093</v>
      </c>
      <c r="F1" s="1" t="s">
        <v>1094</v>
      </c>
      <c r="G1" s="1" t="s">
        <v>1095</v>
      </c>
    </row>
    <row r="2" spans="1:8">
      <c r="A2" t="s">
        <v>255</v>
      </c>
      <c r="B2" s="2">
        <v>7.2291653784358516</v>
      </c>
      <c r="H2" s="2"/>
    </row>
    <row r="3" spans="1:8">
      <c r="A3" t="s">
        <v>256</v>
      </c>
      <c r="B3" s="2">
        <v>6.6942437930590017</v>
      </c>
      <c r="H3" s="2"/>
    </row>
    <row r="4" spans="1:8">
      <c r="A4" t="s">
        <v>257</v>
      </c>
      <c r="B4" s="2">
        <v>4.4478240742990209</v>
      </c>
      <c r="H4" s="2"/>
    </row>
    <row r="5" spans="1:8">
      <c r="A5" t="s">
        <v>258</v>
      </c>
      <c r="B5" s="2">
        <v>11.375333959117256</v>
      </c>
      <c r="H5" s="2"/>
    </row>
    <row r="6" spans="1:8">
      <c r="A6" t="s">
        <v>259</v>
      </c>
      <c r="B6" s="2">
        <v>9.9198402334822475</v>
      </c>
      <c r="H6" s="2"/>
    </row>
    <row r="7" spans="1:8">
      <c r="A7" t="s">
        <v>260</v>
      </c>
      <c r="B7" s="2">
        <v>7.3930273247839722</v>
      </c>
      <c r="H7" s="2"/>
    </row>
    <row r="8" spans="1:8">
      <c r="A8" t="s">
        <v>261</v>
      </c>
      <c r="B8" s="2">
        <v>2.8283338650311123</v>
      </c>
      <c r="H8" s="2"/>
    </row>
    <row r="9" spans="1:8">
      <c r="A9" t="s">
        <v>262</v>
      </c>
      <c r="B9" s="2">
        <v>3.2902572789460294</v>
      </c>
      <c r="H9" s="2"/>
    </row>
    <row r="10" spans="1:8">
      <c r="A10" t="s">
        <v>147</v>
      </c>
      <c r="B10" s="2">
        <v>7.6047802338609785</v>
      </c>
      <c r="H10" s="2"/>
    </row>
    <row r="11" spans="1:8">
      <c r="A11" t="s">
        <v>148</v>
      </c>
      <c r="B11" s="2">
        <v>7.0528842343613292</v>
      </c>
      <c r="H11" s="2"/>
    </row>
    <row r="12" spans="1:8">
      <c r="A12" t="s">
        <v>149</v>
      </c>
      <c r="B12" s="2">
        <v>8.1409393278566284</v>
      </c>
      <c r="H12" s="2"/>
    </row>
    <row r="13" spans="1:8">
      <c r="A13" t="s">
        <v>150</v>
      </c>
      <c r="B13" s="2">
        <v>7.5848598756942209</v>
      </c>
      <c r="H13" s="2"/>
    </row>
    <row r="14" spans="1:8">
      <c r="A14" t="s">
        <v>151</v>
      </c>
      <c r="B14" s="2">
        <v>3.0093709468643794</v>
      </c>
      <c r="H14" s="2"/>
    </row>
    <row r="15" spans="1:8">
      <c r="A15" t="s">
        <v>152</v>
      </c>
      <c r="B15" s="2">
        <v>-11.635755501009996</v>
      </c>
      <c r="H15" s="2"/>
    </row>
    <row r="16" spans="1:8">
      <c r="A16" t="s">
        <v>153</v>
      </c>
      <c r="B16" s="2">
        <v>-8.3245429199009209</v>
      </c>
      <c r="H16" s="2"/>
    </row>
    <row r="17" spans="1:8">
      <c r="A17" t="s">
        <v>154</v>
      </c>
      <c r="B17" s="2">
        <v>-8.8760509498732318</v>
      </c>
      <c r="H17" s="2"/>
    </row>
    <row r="18" spans="1:8">
      <c r="A18" t="s">
        <v>155</v>
      </c>
      <c r="B18" s="2">
        <v>-1.5068792251675802</v>
      </c>
      <c r="H18" s="2"/>
    </row>
    <row r="19" spans="1:8">
      <c r="A19" t="s">
        <v>156</v>
      </c>
      <c r="B19" s="2">
        <v>9.113616453807083</v>
      </c>
      <c r="H19" s="2"/>
    </row>
    <row r="20" spans="1:8">
      <c r="A20" t="s">
        <v>157</v>
      </c>
      <c r="B20" s="2">
        <v>2.3570492526407776</v>
      </c>
      <c r="H20" s="2"/>
    </row>
    <row r="21" spans="1:8">
      <c r="A21" t="s">
        <v>158</v>
      </c>
      <c r="B21" s="2">
        <v>11.610795235266693</v>
      </c>
      <c r="H21" s="2"/>
    </row>
    <row r="22" spans="1:8">
      <c r="A22" t="s">
        <v>28</v>
      </c>
      <c r="B22" s="2">
        <v>9.0911842603082818</v>
      </c>
      <c r="H22" s="2"/>
    </row>
    <row r="23" spans="1:8">
      <c r="A23" t="s">
        <v>29</v>
      </c>
      <c r="B23" s="2">
        <v>12.914281677378341</v>
      </c>
      <c r="H23" s="2"/>
    </row>
    <row r="24" spans="1:8">
      <c r="A24" t="s">
        <v>30</v>
      </c>
      <c r="B24" s="2">
        <v>14.558060480493637</v>
      </c>
      <c r="H24" s="2"/>
    </row>
    <row r="25" spans="1:8">
      <c r="A25" t="s">
        <v>31</v>
      </c>
      <c r="B25" s="2">
        <v>12.701908178314625</v>
      </c>
      <c r="H25" s="2"/>
    </row>
    <row r="26" spans="1:8">
      <c r="A26" t="s">
        <v>32</v>
      </c>
      <c r="B26" s="2">
        <v>11.824889216442998</v>
      </c>
      <c r="H26" s="2"/>
    </row>
    <row r="27" spans="1:8">
      <c r="A27" t="s">
        <v>33</v>
      </c>
      <c r="B27" s="2">
        <v>9.3283578878102986</v>
      </c>
      <c r="H27" s="2"/>
    </row>
    <row r="28" spans="1:8">
      <c r="A28" t="s">
        <v>34</v>
      </c>
      <c r="B28" s="2">
        <v>7.4365651833684154</v>
      </c>
      <c r="H28" s="2"/>
    </row>
    <row r="29" spans="1:8">
      <c r="A29" t="s">
        <v>35</v>
      </c>
      <c r="B29" s="2">
        <v>6.4175896665183814</v>
      </c>
      <c r="H29" s="2"/>
    </row>
    <row r="30" spans="1:8">
      <c r="A30" t="s">
        <v>36</v>
      </c>
      <c r="B30" s="2">
        <v>6.6183940051280672</v>
      </c>
      <c r="H30" s="2"/>
    </row>
    <row r="31" spans="1:8">
      <c r="A31" t="s">
        <v>37</v>
      </c>
      <c r="B31" s="2">
        <v>6.3577050910975714</v>
      </c>
      <c r="C31" s="2">
        <v>6.3577050910975714</v>
      </c>
      <c r="D31" s="2">
        <v>6.3577050910975714</v>
      </c>
      <c r="E31" s="1"/>
      <c r="F31" s="1"/>
      <c r="G31" s="1"/>
      <c r="H31" s="2"/>
    </row>
    <row r="32" spans="1:8">
      <c r="A32" t="s">
        <v>268</v>
      </c>
      <c r="C32" s="2">
        <v>7.15</v>
      </c>
      <c r="D32" s="2">
        <v>5</v>
      </c>
      <c r="E32" s="2">
        <v>5</v>
      </c>
      <c r="F32" s="1"/>
      <c r="G32" s="1"/>
    </row>
    <row r="33" spans="1:7">
      <c r="A33" t="s">
        <v>1056</v>
      </c>
      <c r="C33" s="2">
        <v>7.3762023838622701</v>
      </c>
      <c r="D33" s="2">
        <v>5</v>
      </c>
      <c r="E33" s="2">
        <v>4</v>
      </c>
      <c r="F33" s="1">
        <v>6</v>
      </c>
      <c r="G33" s="1">
        <v>6</v>
      </c>
    </row>
    <row r="34" spans="1:7">
      <c r="A34" t="s">
        <v>1057</v>
      </c>
      <c r="C34" s="2">
        <v>6.05</v>
      </c>
      <c r="D34" s="2">
        <v>3</v>
      </c>
      <c r="E34" s="2">
        <v>5</v>
      </c>
      <c r="F34" s="1"/>
      <c r="G34" s="1"/>
    </row>
    <row r="35" spans="1:7">
      <c r="A35" t="s">
        <v>1058</v>
      </c>
      <c r="C35" s="2">
        <v>6</v>
      </c>
      <c r="D35" s="2">
        <v>4</v>
      </c>
      <c r="E35" s="2">
        <v>4</v>
      </c>
      <c r="F35" s="1"/>
      <c r="G35" s="1"/>
    </row>
    <row r="36" spans="1:7">
      <c r="A36" t="s">
        <v>1059</v>
      </c>
      <c r="C36" s="2">
        <v>5.726472145266305</v>
      </c>
      <c r="D36" s="2">
        <v>3.5</v>
      </c>
      <c r="E36" s="2">
        <v>4.5</v>
      </c>
      <c r="F36" s="1"/>
      <c r="G36" s="1"/>
    </row>
    <row r="37" spans="1:7">
      <c r="A37" t="s">
        <v>1060</v>
      </c>
      <c r="C37" s="2">
        <v>5.65</v>
      </c>
      <c r="D37" s="2">
        <v>3</v>
      </c>
      <c r="E37" s="2">
        <v>5</v>
      </c>
      <c r="F37" s="1">
        <v>5.2</v>
      </c>
      <c r="G37" s="1">
        <v>5</v>
      </c>
    </row>
    <row r="38" spans="1:7">
      <c r="A38" t="s">
        <v>1061</v>
      </c>
      <c r="C38" s="2">
        <v>5.5</v>
      </c>
      <c r="D38" s="2">
        <v>3</v>
      </c>
      <c r="E38" s="2">
        <v>5</v>
      </c>
      <c r="F38" s="1"/>
      <c r="G38" s="1"/>
    </row>
    <row r="39" spans="1:7">
      <c r="A39" t="s">
        <v>1062</v>
      </c>
      <c r="C39" s="2">
        <v>5.5</v>
      </c>
      <c r="D39" s="2">
        <v>4</v>
      </c>
      <c r="E39" s="2">
        <v>4</v>
      </c>
      <c r="F39" s="1"/>
      <c r="G39" s="1"/>
    </row>
    <row r="40" spans="1:7">
      <c r="A40" t="s">
        <v>1063</v>
      </c>
      <c r="C40" s="2">
        <v>5.5</v>
      </c>
      <c r="D40" s="2">
        <v>4</v>
      </c>
      <c r="E40" s="2">
        <v>4</v>
      </c>
      <c r="F40" s="1"/>
      <c r="G40" s="1"/>
    </row>
    <row r="41" spans="1:7">
      <c r="A41" t="s">
        <v>1064</v>
      </c>
      <c r="C41" s="2">
        <v>5.5</v>
      </c>
      <c r="D41" s="2">
        <v>4.5</v>
      </c>
      <c r="E41" s="2">
        <v>3.5</v>
      </c>
      <c r="F41" s="1">
        <v>4.5</v>
      </c>
      <c r="G41" s="1">
        <v>4.5</v>
      </c>
    </row>
    <row r="42" spans="1:7">
      <c r="A42" t="s">
        <v>1065</v>
      </c>
      <c r="C42" s="2">
        <v>5.45</v>
      </c>
      <c r="D42" s="2">
        <v>4</v>
      </c>
      <c r="E42" s="2">
        <v>4</v>
      </c>
      <c r="F42" s="1"/>
      <c r="G42" s="1"/>
    </row>
    <row r="43" spans="1:7">
      <c r="A43" t="s">
        <v>1068</v>
      </c>
      <c r="B43" s="7"/>
      <c r="C43" s="2">
        <v>5.3249999999999993</v>
      </c>
      <c r="D43" s="2">
        <v>4</v>
      </c>
      <c r="E43" s="2">
        <v>4</v>
      </c>
      <c r="F43" s="1"/>
      <c r="G43" s="1"/>
    </row>
    <row r="44" spans="1:7">
      <c r="A44" s="7"/>
      <c r="B44" s="7"/>
      <c r="D44" s="1"/>
      <c r="E44" s="1"/>
      <c r="F44" s="1"/>
      <c r="G44" s="1"/>
    </row>
    <row r="45" spans="1:7">
      <c r="A45" s="7"/>
      <c r="B45" s="7"/>
      <c r="D45" s="1"/>
      <c r="E45" s="1"/>
      <c r="F45" s="1"/>
      <c r="G45" s="1"/>
    </row>
    <row r="46" spans="1:7">
      <c r="A46" s="7"/>
      <c r="B46" s="7"/>
      <c r="D46" s="1"/>
      <c r="E46" s="1"/>
      <c r="F46" s="1"/>
      <c r="G46" s="1"/>
    </row>
    <row r="47" spans="1:7">
      <c r="A47" s="7"/>
      <c r="B47" s="7"/>
      <c r="D47" s="1"/>
      <c r="E47" s="1"/>
      <c r="F47" s="1"/>
      <c r="G47" s="1"/>
    </row>
    <row r="48" spans="1:7">
      <c r="A48" s="7"/>
      <c r="B48" s="7"/>
      <c r="D48" s="1"/>
      <c r="E48" s="1"/>
      <c r="F48" s="1"/>
      <c r="G48" s="1"/>
    </row>
    <row r="49" spans="1:7">
      <c r="A49" s="7"/>
      <c r="B49" s="7"/>
      <c r="D49" s="1"/>
      <c r="E49" s="1"/>
      <c r="F49" s="1"/>
      <c r="G49" s="1"/>
    </row>
    <row r="50" spans="1:7">
      <c r="A50" s="7"/>
      <c r="B50" s="7"/>
      <c r="D50" s="1"/>
      <c r="E50" s="1"/>
      <c r="F50" s="1"/>
      <c r="G50" s="1"/>
    </row>
    <row r="51" spans="1:7">
      <c r="A51" s="7"/>
      <c r="B51" s="7"/>
      <c r="D51" s="1"/>
      <c r="E51" s="1"/>
      <c r="F51" s="1"/>
      <c r="G51" s="1"/>
    </row>
    <row r="52" spans="1:7">
      <c r="A52" s="7"/>
      <c r="B52" s="7"/>
      <c r="D52" s="1"/>
      <c r="E52" s="1"/>
      <c r="F52" s="1"/>
      <c r="G52" s="1"/>
    </row>
    <row r="53" spans="1:7">
      <c r="A53" s="7"/>
      <c r="B53" s="7"/>
      <c r="D53" s="1"/>
      <c r="E53" s="1"/>
      <c r="F53" s="1"/>
      <c r="G53" s="1"/>
    </row>
    <row r="54" spans="1:7">
      <c r="A54" s="7"/>
      <c r="B54" s="7"/>
      <c r="D54" s="1"/>
      <c r="E54" s="1"/>
      <c r="F54" s="1"/>
      <c r="G54" s="1"/>
    </row>
  </sheetData>
  <phoneticPr fontId="96" type="noConversion"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92D050"/>
  </sheetPr>
  <dimension ref="A1:H54"/>
  <sheetViews>
    <sheetView topLeftCell="A37" workbookViewId="0">
      <selection activeCell="I50" sqref="I49:I50"/>
    </sheetView>
  </sheetViews>
  <sheetFormatPr defaultRowHeight="15"/>
  <cols>
    <col min="2" max="2" width="9.5703125" bestFit="1" customWidth="1"/>
  </cols>
  <sheetData>
    <row r="1" spans="1:8">
      <c r="B1" t="s">
        <v>1097</v>
      </c>
      <c r="D1" s="1"/>
      <c r="E1" s="1"/>
      <c r="F1" s="1"/>
      <c r="G1" s="1"/>
      <c r="H1" s="1"/>
    </row>
    <row r="2" spans="1:8">
      <c r="A2" t="s">
        <v>255</v>
      </c>
      <c r="B2">
        <v>485.7833333333333</v>
      </c>
    </row>
    <row r="3" spans="1:8">
      <c r="A3" t="s">
        <v>256</v>
      </c>
      <c r="B3">
        <v>483.35999999999996</v>
      </c>
    </row>
    <row r="4" spans="1:8">
      <c r="A4" t="s">
        <v>257</v>
      </c>
      <c r="B4">
        <v>478.63000000000005</v>
      </c>
    </row>
    <row r="5" spans="1:8">
      <c r="A5" t="s">
        <v>258</v>
      </c>
      <c r="B5">
        <v>483.09333333333331</v>
      </c>
    </row>
    <row r="6" spans="1:8">
      <c r="A6" t="s">
        <v>259</v>
      </c>
      <c r="B6">
        <v>481.39333333333337</v>
      </c>
    </row>
    <row r="7" spans="1:8">
      <c r="A7" t="s">
        <v>260</v>
      </c>
      <c r="B7">
        <v>482.68666666666667</v>
      </c>
    </row>
    <row r="8" spans="1:8">
      <c r="A8" t="s">
        <v>261</v>
      </c>
      <c r="B8">
        <v>482.56</v>
      </c>
    </row>
    <row r="9" spans="1:8">
      <c r="A9" t="s">
        <v>262</v>
      </c>
      <c r="B9">
        <v>485.31</v>
      </c>
    </row>
    <row r="10" spans="1:8">
      <c r="A10" t="s">
        <v>147</v>
      </c>
      <c r="B10">
        <v>487.22666666666669</v>
      </c>
    </row>
    <row r="11" spans="1:8">
      <c r="A11" t="s">
        <v>148</v>
      </c>
      <c r="B11">
        <v>481.1033333333333</v>
      </c>
    </row>
    <row r="12" spans="1:8">
      <c r="A12" t="s">
        <v>149</v>
      </c>
      <c r="B12">
        <v>476.24333333333334</v>
      </c>
    </row>
    <row r="13" spans="1:8">
      <c r="A13" t="s">
        <v>150</v>
      </c>
      <c r="B13">
        <v>477.20666666666665</v>
      </c>
    </row>
    <row r="14" spans="1:8">
      <c r="A14" t="s">
        <v>151</v>
      </c>
      <c r="B14">
        <v>482.32</v>
      </c>
    </row>
    <row r="15" spans="1:8">
      <c r="A15" t="s">
        <v>152</v>
      </c>
      <c r="B15">
        <v>484.68333333333334</v>
      </c>
    </row>
    <row r="16" spans="1:8">
      <c r="A16" t="s">
        <v>153</v>
      </c>
      <c r="B16">
        <v>485.60999999999996</v>
      </c>
    </row>
    <row r="17" spans="1:8">
      <c r="A17" t="s">
        <v>154</v>
      </c>
      <c r="B17">
        <v>503.42333333333335</v>
      </c>
    </row>
    <row r="18" spans="1:8">
      <c r="A18" t="s">
        <v>155</v>
      </c>
      <c r="B18">
        <v>524.13666666666666</v>
      </c>
    </row>
    <row r="19" spans="1:8">
      <c r="A19" t="s">
        <v>156</v>
      </c>
      <c r="B19">
        <v>520.02</v>
      </c>
    </row>
    <row r="20" spans="1:8">
      <c r="A20" t="s">
        <v>157</v>
      </c>
      <c r="B20">
        <v>490.24</v>
      </c>
    </row>
    <row r="21" spans="1:8">
      <c r="A21" t="s">
        <v>158</v>
      </c>
      <c r="B21">
        <v>480.68333333333339</v>
      </c>
    </row>
    <row r="22" spans="1:8">
      <c r="A22" t="s">
        <v>28</v>
      </c>
      <c r="B22">
        <v>486.3966666666667</v>
      </c>
    </row>
    <row r="23" spans="1:8">
      <c r="A23" t="s">
        <v>29</v>
      </c>
      <c r="B23">
        <v>450.07333333333332</v>
      </c>
    </row>
    <row r="24" spans="1:8">
      <c r="A24" t="s">
        <v>30</v>
      </c>
      <c r="B24">
        <v>408.64333333333326</v>
      </c>
    </row>
    <row r="25" spans="1:8">
      <c r="A25" t="s">
        <v>31</v>
      </c>
      <c r="B25">
        <v>397.55</v>
      </c>
    </row>
    <row r="26" spans="1:8">
      <c r="A26" t="s">
        <v>32</v>
      </c>
      <c r="B26">
        <v>392.59333333333331</v>
      </c>
    </row>
    <row r="27" spans="1:8">
      <c r="A27" t="s">
        <v>33</v>
      </c>
      <c r="B27">
        <v>386.99</v>
      </c>
    </row>
    <row r="28" spans="1:8">
      <c r="A28" t="s">
        <v>34</v>
      </c>
      <c r="B28">
        <v>386.55</v>
      </c>
    </row>
    <row r="29" spans="1:8">
      <c r="A29" t="s">
        <v>35</v>
      </c>
      <c r="B29">
        <v>403.77333333333331</v>
      </c>
    </row>
    <row r="30" spans="1:8">
      <c r="A30" t="s">
        <v>36</v>
      </c>
      <c r="B30">
        <v>403.2166666666667</v>
      </c>
    </row>
    <row r="31" spans="1:8">
      <c r="A31" t="s">
        <v>37</v>
      </c>
      <c r="B31">
        <v>389</v>
      </c>
      <c r="C31">
        <v>389</v>
      </c>
      <c r="D31">
        <v>389</v>
      </c>
      <c r="E31" s="1"/>
      <c r="F31" s="1"/>
      <c r="G31" s="1"/>
      <c r="H31" s="1"/>
    </row>
    <row r="32" spans="1:8">
      <c r="A32" t="s">
        <v>268</v>
      </c>
      <c r="B32" s="7"/>
      <c r="C32" s="1">
        <v>390</v>
      </c>
      <c r="D32" s="1">
        <v>385</v>
      </c>
      <c r="E32" s="1">
        <v>15</v>
      </c>
      <c r="F32" s="1">
        <v>410.25</v>
      </c>
      <c r="G32" s="1"/>
      <c r="H32" s="1"/>
    </row>
    <row r="33" spans="1:8">
      <c r="A33" t="s">
        <v>1056</v>
      </c>
      <c r="B33" s="7"/>
      <c r="C33" s="1">
        <v>395</v>
      </c>
      <c r="D33" s="1">
        <v>380</v>
      </c>
      <c r="E33" s="1">
        <v>30</v>
      </c>
      <c r="F33" s="1">
        <v>415</v>
      </c>
      <c r="G33" s="1"/>
      <c r="H33" s="1"/>
    </row>
    <row r="34" spans="1:8">
      <c r="A34" t="s">
        <v>1057</v>
      </c>
      <c r="B34" s="7"/>
      <c r="C34" s="1">
        <v>398.5</v>
      </c>
      <c r="D34" s="1">
        <v>384</v>
      </c>
      <c r="E34" s="1">
        <v>31</v>
      </c>
      <c r="F34" s="1">
        <v>420</v>
      </c>
      <c r="G34" s="1"/>
      <c r="H34" s="1"/>
    </row>
    <row r="35" spans="1:8">
      <c r="A35" t="s">
        <v>1058</v>
      </c>
      <c r="B35" s="7"/>
      <c r="C35" s="1">
        <v>396.5</v>
      </c>
      <c r="D35" s="1">
        <v>388</v>
      </c>
      <c r="E35" s="1">
        <v>32</v>
      </c>
      <c r="F35" s="1">
        <v>420</v>
      </c>
      <c r="G35" s="1"/>
      <c r="H35" s="1"/>
    </row>
    <row r="36" spans="1:8">
      <c r="A36" t="s">
        <v>1059</v>
      </c>
      <c r="B36" s="7"/>
      <c r="C36" s="1">
        <v>399</v>
      </c>
      <c r="D36" s="1">
        <v>385</v>
      </c>
      <c r="E36" s="1">
        <v>45</v>
      </c>
      <c r="F36" s="1">
        <v>422.5</v>
      </c>
      <c r="G36" s="1"/>
      <c r="H36" s="1"/>
    </row>
    <row r="37" spans="1:8">
      <c r="A37" t="s">
        <v>1060</v>
      </c>
      <c r="B37" s="7"/>
      <c r="C37" s="1">
        <v>402.5</v>
      </c>
      <c r="D37" s="1">
        <v>380</v>
      </c>
      <c r="E37" s="1">
        <v>60</v>
      </c>
      <c r="F37" s="1">
        <v>420</v>
      </c>
      <c r="G37" s="1"/>
      <c r="H37" s="1"/>
    </row>
    <row r="38" spans="1:8">
      <c r="A38" t="s">
        <v>1061</v>
      </c>
      <c r="B38" s="7"/>
      <c r="C38" s="1">
        <v>402.5</v>
      </c>
      <c r="D38" s="1">
        <v>385</v>
      </c>
      <c r="E38" s="1">
        <v>65</v>
      </c>
      <c r="F38" s="1">
        <v>422.5</v>
      </c>
      <c r="G38" s="1"/>
      <c r="H38" s="1"/>
    </row>
    <row r="39" spans="1:8">
      <c r="A39" t="s">
        <v>1062</v>
      </c>
      <c r="B39" s="7"/>
      <c r="C39" s="1">
        <v>405</v>
      </c>
      <c r="D39" s="1">
        <v>390</v>
      </c>
      <c r="E39" s="1">
        <v>80</v>
      </c>
      <c r="F39" s="1">
        <v>425</v>
      </c>
      <c r="G39" s="1"/>
      <c r="H39" s="1"/>
    </row>
    <row r="40" spans="1:8">
      <c r="A40" t="s">
        <v>1063</v>
      </c>
      <c r="B40" s="7"/>
      <c r="C40" s="1">
        <v>404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t="s">
        <v>1064</v>
      </c>
      <c r="B41" s="7"/>
      <c r="C41" s="1">
        <v>410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t="s">
        <v>1065</v>
      </c>
      <c r="B42" s="7"/>
      <c r="C42" s="1">
        <v>407.5</v>
      </c>
      <c r="D42" s="1">
        <v>395</v>
      </c>
      <c r="E42" s="1">
        <v>85</v>
      </c>
      <c r="F42" s="1"/>
      <c r="G42" s="1"/>
    </row>
    <row r="43" spans="1:8">
      <c r="A43" t="s">
        <v>1068</v>
      </c>
      <c r="B43" s="1"/>
      <c r="C43">
        <v>410</v>
      </c>
      <c r="D43" s="1">
        <v>392</v>
      </c>
      <c r="E43" s="1">
        <v>88</v>
      </c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96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14b58e6c-1fea-4cc7-8bce-f6000587601e">2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6DDE3-7F3B-4B96-88EF-6BBB123850A8}">
  <ds:schemaRefs>
    <ds:schemaRef ds:uri="http://schemas.microsoft.com/office/2006/metadata/properties"/>
    <ds:schemaRef ds:uri="http://schemas.microsoft.com/office/infopath/2007/PartnerControls"/>
    <ds:schemaRef ds:uri="711f7c7e-a85b-448c-afc6-cc8a7a917032"/>
    <ds:schemaRef ds:uri="14b58e6c-1fea-4cc7-8bce-f6000587601e"/>
  </ds:schemaRefs>
</ds:datastoreItem>
</file>

<file path=customXml/itemProps2.xml><?xml version="1.0" encoding="utf-8"?>
<ds:datastoreItem xmlns:ds="http://schemas.openxmlformats.org/officeDocument/2006/customXml" ds:itemID="{87B62170-DA48-444E-BC3A-045EDAF21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8EC482-3A1A-4DAF-BD89-1240601E4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14b58e6c-1fea-4cc7-8bce-f600058760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1</vt:i4>
      </vt:variant>
    </vt:vector>
  </HeadingPairs>
  <TitlesOfParts>
    <vt:vector size="69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3.C.8</vt:lpstr>
      <vt:lpstr>Figure 3.D.1</vt:lpstr>
      <vt:lpstr>Figure 3.D.2</vt:lpstr>
      <vt:lpstr>Figure 3.D.3</vt:lpstr>
      <vt:lpstr>Figure 3.D.4</vt:lpstr>
      <vt:lpstr>Figure 3.D.5</vt:lpstr>
      <vt:lpstr>Figure 3.D.6</vt:lpstr>
      <vt:lpstr>Figure 3.F.1.Panel 1</vt:lpstr>
      <vt:lpstr>Figure 3.F.1.Panel 2</vt:lpstr>
      <vt:lpstr>Figure 3.F.2.</vt:lpstr>
      <vt:lpstr>Figure 3.F.3</vt:lpstr>
      <vt:lpstr>Figure 3.F.4</vt:lpstr>
      <vt:lpstr>Figure 3.F.5</vt:lpstr>
      <vt:lpstr>Figure 3.F.6</vt:lpstr>
      <vt:lpstr>DNU Figure 3.F.7</vt:lpstr>
      <vt:lpstr>Figure 3.F.7</vt:lpstr>
      <vt:lpstr>Figure 3.F.8</vt:lpstr>
      <vt:lpstr>Figure 3.F.9</vt:lpstr>
      <vt:lpstr>Figure 3.F.10</vt:lpstr>
      <vt:lpstr>Figure 3.F.11</vt:lpstr>
      <vt:lpstr>Figure B.1.1.</vt:lpstr>
      <vt:lpstr>Figure B.1.2.</vt:lpstr>
      <vt:lpstr>Figure B.1.3.</vt:lpstr>
      <vt:lpstr>Figure B.1.4.</vt:lpstr>
      <vt:lpstr>Figure B.1.5.</vt:lpstr>
      <vt:lpstr>Figure B.1.6.</vt:lpstr>
      <vt:lpstr>Figure B.1.7.</vt:lpstr>
      <vt:lpstr>Figure B.1.8.</vt:lpstr>
      <vt:lpstr>Figure B.1.9.</vt:lpstr>
      <vt:lpstr>Figure B.2.1.</vt:lpstr>
      <vt:lpstr>Figure B.2.2.</vt:lpstr>
      <vt:lpstr>Figure B.2.3.</vt:lpstr>
      <vt:lpstr>Figure B.2.4.</vt:lpstr>
      <vt:lpstr>Figure B.2.5.</vt:lpstr>
      <vt:lpstr>Figure B.3.1</vt:lpstr>
      <vt:lpstr>Figure B.4.1</vt:lpstr>
      <vt:lpstr>Figure B.4.2</vt:lpstr>
      <vt:lpstr>Figure B.4.3</vt:lpstr>
      <vt:lpstr>Figure B.4.4</vt:lpstr>
      <vt:lpstr>'Figure 3.F.2.'!OLE_LINK2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(2024 Q1)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2024-09-25T06:21:40Z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