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0" windowWidth="18465" windowHeight="11415"/>
  </bookViews>
  <sheets>
    <sheet name="Armenia" sheetId="1" r:id="rId1"/>
    <sheet name="English" sheetId="2" r:id="rId2"/>
  </sheets>
  <calcPr calcId="145621"/>
</workbook>
</file>

<file path=xl/calcChain.xml><?xml version="1.0" encoding="utf-8"?>
<calcChain xmlns="http://schemas.openxmlformats.org/spreadsheetml/2006/main">
  <c r="C18" i="2" l="1"/>
  <c r="C17" i="2"/>
  <c r="C16" i="2"/>
  <c r="C15" i="2"/>
  <c r="C14" i="2"/>
  <c r="C13" i="2"/>
  <c r="C12" i="2"/>
  <c r="C11" i="2"/>
  <c r="C10" i="2"/>
  <c r="C9" i="2"/>
  <c r="C8" i="2"/>
  <c r="C7" i="2"/>
  <c r="C6" i="2"/>
  <c r="C5" i="2"/>
</calcChain>
</file>

<file path=xl/sharedStrings.xml><?xml version="1.0" encoding="utf-8"?>
<sst xmlns="http://schemas.openxmlformats.org/spreadsheetml/2006/main" count="42" uniqueCount="42">
  <si>
    <t>ՀԱՅՏԱՐԱՐՈՒԹՅՈՒՆ</t>
  </si>
  <si>
    <t>TREASURY SECURITY AUCTION RESULTS</t>
  </si>
  <si>
    <t>CENTRAL BANK OF ARMENIA</t>
  </si>
  <si>
    <t xml:space="preserve">* Bid-to-Cover Ratio:   Bid over actually allocated </t>
  </si>
  <si>
    <t xml:space="preserve"> Bullet bonds</t>
  </si>
  <si>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Armenian"/>
        <family val="1"/>
      </rPr>
      <t xml:space="preserve">Issue: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</si>
  <si>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Auction date: 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</si>
  <si>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Maturity date:  </t>
    </r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</si>
  <si>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 xml:space="preserve">Number of Participants: </t>
    </r>
  </si>
  <si>
    <t xml:space="preserve">Maturity type:  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</si>
  <si>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>Bid-to-Cover Ratio: * (%)</t>
    </r>
  </si>
  <si>
    <t>Coupon: (%)</t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</si>
  <si>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Issue date: 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</si>
  <si>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Issue size:  (AMD)    </t>
    </r>
  </si>
  <si>
    <t xml:space="preserve">Amount of Total Successful Bids:  (AMD)    </t>
  </si>
  <si>
    <t xml:space="preserve">1st coupon date:  </t>
  </si>
  <si>
    <t>semi-annual</t>
  </si>
  <si>
    <t xml:space="preserve">Coupon frequency:  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</si>
  <si>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Armenian"/>
        <family val="1"/>
      </rPr>
      <t xml:space="preserve">W.A. Yield of Successful Bids: (%)       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</si>
  <si>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Armenian"/>
        <family val="1"/>
      </rPr>
      <t xml:space="preserve">Yield of Highest Accepted Bids: (%)   </t>
    </r>
  </si>
  <si>
    <t>կիսամյակային</t>
  </si>
  <si>
    <t>Թողարկման համար</t>
  </si>
  <si>
    <t>Թողարկման ամսաթիվ</t>
  </si>
  <si>
    <t xml:space="preserve">Տեղաբաշխման ամսաթիվ    </t>
  </si>
  <si>
    <t xml:space="preserve">Մարման ամսաթիվ </t>
  </si>
  <si>
    <t xml:space="preserve">Արժեկտրոնի տարեկան եկամտաբերությունը (%)    </t>
  </si>
  <si>
    <t xml:space="preserve">Արժեկտրոնների վճարման պարբերականությունը         </t>
  </si>
  <si>
    <t>Աճուրդին մասնակցած գործակալների քանակը</t>
  </si>
  <si>
    <t>Ներկայացված առաջարկությունների  ընդհանուր ծավալը (դրամ)</t>
  </si>
  <si>
    <t>Ներկայացված մրցակցային առաջարկությունների ծավալը (դրամ)</t>
  </si>
  <si>
    <t>Ներկայացված ոչ մրցակցային առաջարկությունների ծավալը (դրամ)</t>
  </si>
  <si>
    <t>Բավարարված  առաջարկությունների  ընդհանուր ծավալը (դրամ)</t>
  </si>
  <si>
    <t>Տեղաբաշխված պարտատոմսերի սահմանային եկամտաբերությունը (%)</t>
  </si>
  <si>
    <t>Տեղաբաշխված պարտատոմսերի  միջին կշռված եկամտաբերությունը (%)</t>
  </si>
  <si>
    <t xml:space="preserve">Amount of Total Bids: (AMD)    </t>
  </si>
  <si>
    <t xml:space="preserve">Amount of Competitive Total Bids: (AMD)    </t>
  </si>
  <si>
    <t>Amount of Noncompetitive Total Bids: (AMD)</t>
  </si>
  <si>
    <t xml:space="preserve">Տեղաբաշխման ծավալը (ՀՀ դրամ)`    </t>
  </si>
  <si>
    <t>Պահանջարկը տեղաբաշխված ծավալի համեմատ (%)</t>
  </si>
  <si>
    <t xml:space="preserve"> ՀՀ պետական (գանձապետական) երկարաժամկետ արժեկտրոնային  պարտատոմսերի առաջնային տեղաբաշխման  արդյունքների վերաբերյալ</t>
  </si>
  <si>
    <t>AMGB20172323</t>
  </si>
  <si>
    <t xml:space="preserve"> 3 000 000 000 - 4 000 000 000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</si>
</sst>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0.0000"/>
  </numFmts>
  <fonts count="7" x14ac:knownFonts="1">
    <font>
      <sz val="11"/>
      <color theme="1"/>
      <name val="GHEA Grapalat"/>
      <family val="2"/>
    </font>
    <font>
      <sz val="11"/>
      <color theme="1"/>
      <name val="GHEA Grapalat"/>
      <family val="2"/>
    </font>
    <font>
      <b/>
      <sz val="12"/>
      <color rgb="FF000000"/>
      <name val="GHEA Grapalat"/>
      <family val="3"/>
    </font>
    <font>
      <sz val="12"/>
      <color theme="1"/>
      <name val="Times Armenian"/>
      <family val="1"/>
    </font>
    <font>
      <sz val="7"/>
      <color theme="1"/>
      <name val="Times New Roman"/>
      <family val="1"/>
    </font>
    <font>
      <sz val="12"/>
      <color theme="1"/>
      <name val="GHEA Grapalat"/>
      <family val="3"/>
    </font>
    <font>
      <sz val="12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164" fontId="0" fillId="0" borderId="1" xfId="1" applyNumberFormat="1" applyFont="1" applyBorder="1" applyAlignment="1"/>
    <xf numFmtId="165" fontId="0" fillId="0" borderId="1" xfId="1" applyNumberFormat="1" applyFont="1" applyBorder="1" applyAlignment="1"/>
    <xf numFmtId="0" fontId="3" fillId="0" borderId="1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43" fontId="0" fillId="0" borderId="1" xfId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164" fontId="6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4" fontId="6" fillId="0" borderId="1" xfId="1" applyNumberFormat="1" applyFont="1" applyBorder="1" applyAlignment="1">
      <alignment horizontal="right"/>
    </xf>
    <xf numFmtId="166" fontId="0" fillId="0" borderId="0" xfId="0" applyNumberFormat="1"/>
    <xf numFmtId="14" fontId="0" fillId="0" borderId="1" xfId="1" applyNumberFormat="1" applyFon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5" fillId="0" borderId="1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zoomScaleNormal="100" workbookViewId="0">
      <selection activeCell="G16" sqref="G16"/>
    </sheetView>
  </sheetViews>
  <sheetFormatPr defaultRowHeight="16.5" x14ac:dyDescent="0.3"/>
  <cols>
    <col min="1" max="1" width="0.6640625" customWidth="1"/>
    <col min="2" max="2" width="62.6640625" customWidth="1"/>
    <col min="3" max="3" width="32" customWidth="1"/>
    <col min="5" max="5" width="9.33203125" bestFit="1" customWidth="1"/>
  </cols>
  <sheetData>
    <row r="2" spans="1:10" ht="17.25" x14ac:dyDescent="0.3">
      <c r="A2" s="24" t="s">
        <v>0</v>
      </c>
      <c r="B2" s="24"/>
      <c r="C2" s="24"/>
      <c r="D2" s="12"/>
      <c r="E2" s="12"/>
      <c r="F2" s="12"/>
      <c r="G2" s="12"/>
      <c r="H2" s="12"/>
      <c r="I2" s="12"/>
      <c r="J2" s="12"/>
    </row>
    <row r="3" spans="1:10" ht="42.75" customHeight="1" x14ac:dyDescent="0.3">
      <c r="A3" s="23" t="s">
        <v>39</v>
      </c>
      <c r="B3" s="23"/>
      <c r="C3" s="23"/>
      <c r="D3" s="11"/>
      <c r="E3" s="11"/>
      <c r="F3" s="11"/>
      <c r="G3" s="11"/>
      <c r="H3" s="11"/>
      <c r="I3" s="11"/>
      <c r="J3" s="11"/>
    </row>
    <row r="6" spans="1:10" ht="30" customHeight="1" x14ac:dyDescent="0.3">
      <c r="B6" s="13" t="s">
        <v>21</v>
      </c>
      <c r="C6" s="14" t="s">
        <v>40</v>
      </c>
    </row>
    <row r="7" spans="1:10" ht="30" customHeight="1" x14ac:dyDescent="0.3">
      <c r="B7" s="13" t="s">
        <v>23</v>
      </c>
      <c r="C7" s="19">
        <v>42257</v>
      </c>
    </row>
    <row r="8" spans="1:10" ht="30" customHeight="1" x14ac:dyDescent="0.3">
      <c r="B8" s="13" t="s">
        <v>22</v>
      </c>
      <c r="C8" s="19">
        <v>40956</v>
      </c>
    </row>
    <row r="9" spans="1:10" ht="30" customHeight="1" x14ac:dyDescent="0.3">
      <c r="B9" s="13" t="s">
        <v>24</v>
      </c>
      <c r="C9" s="19">
        <v>48261</v>
      </c>
    </row>
    <row r="10" spans="1:10" ht="30" customHeight="1" x14ac:dyDescent="0.3">
      <c r="B10" s="13" t="s">
        <v>37</v>
      </c>
      <c r="C10" s="26" t="s">
        <v>41</v>
      </c>
    </row>
    <row r="11" spans="1:10" ht="30.75" customHeight="1" x14ac:dyDescent="0.3">
      <c r="B11" s="15" t="s">
        <v>25</v>
      </c>
      <c r="C11" s="16">
        <v>13</v>
      </c>
    </row>
    <row r="12" spans="1:10" ht="26.25" customHeight="1" x14ac:dyDescent="0.3">
      <c r="B12" s="13" t="s">
        <v>26</v>
      </c>
      <c r="C12" s="17" t="s">
        <v>20</v>
      </c>
    </row>
    <row r="13" spans="1:10" ht="30" customHeight="1" x14ac:dyDescent="0.3">
      <c r="B13" s="13" t="s">
        <v>27</v>
      </c>
      <c r="C13" s="16">
        <v>7</v>
      </c>
    </row>
    <row r="14" spans="1:10" ht="30" customHeight="1" x14ac:dyDescent="0.3">
      <c r="B14" s="13" t="s">
        <v>28</v>
      </c>
      <c r="C14" s="16">
        <v>4701500000</v>
      </c>
    </row>
    <row r="15" spans="1:10" ht="30" customHeight="1" x14ac:dyDescent="0.3">
      <c r="B15" s="13" t="s">
        <v>29</v>
      </c>
      <c r="C15" s="16">
        <v>4351500000</v>
      </c>
    </row>
    <row r="16" spans="1:10" ht="30" customHeight="1" x14ac:dyDescent="0.3">
      <c r="B16" s="13" t="s">
        <v>30</v>
      </c>
      <c r="C16" s="16">
        <v>350000000</v>
      </c>
    </row>
    <row r="17" spans="2:5" ht="30" customHeight="1" x14ac:dyDescent="0.3">
      <c r="B17" s="13" t="s">
        <v>31</v>
      </c>
      <c r="C17" s="16">
        <v>4000000000</v>
      </c>
    </row>
    <row r="18" spans="2:5" ht="30" customHeight="1" x14ac:dyDescent="0.3">
      <c r="B18" s="13" t="s">
        <v>38</v>
      </c>
      <c r="C18" s="18">
        <v>1.1754</v>
      </c>
      <c r="D18" s="20"/>
      <c r="E18" s="20"/>
    </row>
    <row r="19" spans="2:5" ht="38.25" customHeight="1" x14ac:dyDescent="0.3">
      <c r="B19" s="13" t="s">
        <v>32</v>
      </c>
      <c r="C19" s="18">
        <v>16.489699999999999</v>
      </c>
    </row>
    <row r="20" spans="2:5" ht="26.25" customHeight="1" x14ac:dyDescent="0.3">
      <c r="B20" s="13" t="s">
        <v>33</v>
      </c>
      <c r="C20" s="18">
        <v>16.456800000000001</v>
      </c>
    </row>
  </sheetData>
  <mergeCells count="2">
    <mergeCell ref="A3:C3"/>
    <mergeCell ref="A2:C2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4"/>
  <sheetViews>
    <sheetView workbookViewId="0">
      <selection activeCell="B28" sqref="B28"/>
    </sheetView>
  </sheetViews>
  <sheetFormatPr defaultRowHeight="16.5" x14ac:dyDescent="0.3"/>
  <cols>
    <col min="1" max="1" width="4.44140625" customWidth="1"/>
    <col min="2" max="2" width="35.77734375" customWidth="1"/>
    <col min="3" max="3" width="29.5546875" customWidth="1"/>
    <col min="4" max="4" width="7.5546875" customWidth="1"/>
    <col min="5" max="5" width="29.77734375" customWidth="1"/>
    <col min="6" max="6" width="27.77734375" customWidth="1"/>
  </cols>
  <sheetData>
    <row r="2" spans="2:6" x14ac:dyDescent="0.3">
      <c r="B2" s="25" t="s">
        <v>1</v>
      </c>
      <c r="C2" s="25"/>
      <c r="D2" s="4"/>
      <c r="E2" s="4"/>
      <c r="F2" s="4"/>
    </row>
    <row r="3" spans="2:6" x14ac:dyDescent="0.3">
      <c r="B3" s="25" t="s">
        <v>2</v>
      </c>
      <c r="C3" s="25"/>
      <c r="D3" s="4"/>
      <c r="E3" s="4"/>
      <c r="F3" s="4"/>
    </row>
    <row r="4" spans="2:6" x14ac:dyDescent="0.3">
      <c r="E4" s="4"/>
      <c r="F4" s="4"/>
    </row>
    <row r="5" spans="2:6" ht="24.95" customHeight="1" x14ac:dyDescent="0.3">
      <c r="B5" s="7" t="s">
        <v>5</v>
      </c>
      <c r="C5" s="2" t="str">
        <f>Armenia!C6</f>
        <v>AMGB20172323</v>
      </c>
      <c r="E5" s="4"/>
      <c r="F5" s="4"/>
    </row>
    <row r="6" spans="2:6" ht="24.95" customHeight="1" x14ac:dyDescent="0.3">
      <c r="B6" s="7" t="s">
        <v>13</v>
      </c>
      <c r="C6" s="2" t="str">
        <f>Armenia!C10</f>
        <v xml:space="preserve"> 3 000 000 000 - 4 000 000 000  </v>
      </c>
      <c r="E6" s="4"/>
      <c r="F6" s="4"/>
    </row>
    <row r="7" spans="2:6" ht="24.95" customHeight="1" x14ac:dyDescent="0.3">
      <c r="B7" s="7" t="s">
        <v>11</v>
      </c>
      <c r="C7" s="10">
        <f>Armenia!C11</f>
        <v>13</v>
      </c>
      <c r="E7" s="4"/>
      <c r="F7" s="4"/>
    </row>
    <row r="8" spans="2:6" ht="24.95" customHeight="1" x14ac:dyDescent="0.3">
      <c r="B8" s="7" t="s">
        <v>6</v>
      </c>
      <c r="C8" s="21">
        <f>Armenia!C7</f>
        <v>42257</v>
      </c>
      <c r="E8" s="4"/>
      <c r="F8" s="4"/>
    </row>
    <row r="9" spans="2:6" ht="24.95" customHeight="1" x14ac:dyDescent="0.3">
      <c r="B9" s="7" t="s">
        <v>12</v>
      </c>
      <c r="C9" s="21">
        <f>Armenia!C8</f>
        <v>40956</v>
      </c>
      <c r="E9" s="4"/>
      <c r="F9" s="4"/>
    </row>
    <row r="10" spans="2:6" ht="24.95" customHeight="1" x14ac:dyDescent="0.3">
      <c r="B10" s="7" t="s">
        <v>7</v>
      </c>
      <c r="C10" s="21">
        <f>Armenia!C9</f>
        <v>48261</v>
      </c>
      <c r="E10" s="4"/>
      <c r="F10" s="4"/>
    </row>
    <row r="11" spans="2:6" ht="24.95" customHeight="1" x14ac:dyDescent="0.3">
      <c r="B11" s="7" t="s">
        <v>8</v>
      </c>
      <c r="C11" s="5">
        <f>Armenia!C13</f>
        <v>7</v>
      </c>
      <c r="E11" s="4"/>
      <c r="F11" s="4"/>
    </row>
    <row r="12" spans="2:6" ht="24.95" customHeight="1" x14ac:dyDescent="0.3">
      <c r="B12" s="7" t="s">
        <v>10</v>
      </c>
      <c r="C12" s="6">
        <f>Armenia!C18</f>
        <v>1.1754</v>
      </c>
      <c r="E12" s="4"/>
      <c r="F12" s="4"/>
    </row>
    <row r="13" spans="2:6" ht="24.95" customHeight="1" x14ac:dyDescent="0.3">
      <c r="B13" s="7" t="s">
        <v>34</v>
      </c>
      <c r="C13" s="5">
        <f>Armenia!C14</f>
        <v>4701500000</v>
      </c>
      <c r="E13" s="4"/>
      <c r="F13" s="4"/>
    </row>
    <row r="14" spans="2:6" ht="24.95" customHeight="1" x14ac:dyDescent="0.3">
      <c r="B14" s="7" t="s">
        <v>35</v>
      </c>
      <c r="C14" s="5">
        <f>Armenia!C15</f>
        <v>4351500000</v>
      </c>
      <c r="E14" s="4"/>
      <c r="F14" s="4"/>
    </row>
    <row r="15" spans="2:6" ht="24.95" customHeight="1" x14ac:dyDescent="0.3">
      <c r="B15" s="7" t="s">
        <v>36</v>
      </c>
      <c r="C15" s="5">
        <f>Armenia!C16</f>
        <v>350000000</v>
      </c>
      <c r="E15" s="4"/>
      <c r="F15" s="4"/>
    </row>
    <row r="16" spans="2:6" ht="24.95" customHeight="1" x14ac:dyDescent="0.3">
      <c r="B16" s="7" t="s">
        <v>14</v>
      </c>
      <c r="C16" s="5">
        <f>Armenia!C17</f>
        <v>4000000000</v>
      </c>
      <c r="E16" s="4"/>
      <c r="F16" s="4"/>
    </row>
    <row r="17" spans="2:6" ht="24.95" customHeight="1" x14ac:dyDescent="0.3">
      <c r="B17" s="7" t="s">
        <v>19</v>
      </c>
      <c r="C17" s="6">
        <f>Armenia!C19</f>
        <v>16.489699999999999</v>
      </c>
      <c r="E17" s="4"/>
      <c r="F17" s="4"/>
    </row>
    <row r="18" spans="2:6" ht="24.95" customHeight="1" x14ac:dyDescent="0.3">
      <c r="B18" s="7" t="s">
        <v>18</v>
      </c>
      <c r="C18" s="6">
        <f>Armenia!C20</f>
        <v>16.456800000000001</v>
      </c>
      <c r="E18" s="4"/>
      <c r="F18" s="4"/>
    </row>
    <row r="19" spans="2:6" ht="24.95" customHeight="1" x14ac:dyDescent="0.3">
      <c r="B19" s="7" t="s">
        <v>9</v>
      </c>
      <c r="C19" s="1" t="s">
        <v>4</v>
      </c>
      <c r="E19" s="4"/>
      <c r="F19" s="4"/>
    </row>
    <row r="20" spans="2:6" ht="24.95" customHeight="1" x14ac:dyDescent="0.3">
      <c r="B20" s="7" t="s">
        <v>15</v>
      </c>
      <c r="C20" s="22">
        <v>41138</v>
      </c>
      <c r="E20" s="4"/>
      <c r="F20" s="4"/>
    </row>
    <row r="21" spans="2:6" ht="24.95" customHeight="1" x14ac:dyDescent="0.3">
      <c r="B21" s="7" t="s">
        <v>17</v>
      </c>
      <c r="C21" s="1" t="s">
        <v>16</v>
      </c>
      <c r="E21" s="4"/>
      <c r="F21" s="4"/>
    </row>
    <row r="22" spans="2:6" x14ac:dyDescent="0.3">
      <c r="B22" s="8"/>
      <c r="C22" s="9"/>
      <c r="E22" s="4"/>
      <c r="F22" s="4"/>
    </row>
    <row r="23" spans="2:6" x14ac:dyDescent="0.3">
      <c r="E23" s="4"/>
      <c r="F23" s="4"/>
    </row>
    <row r="24" spans="2:6" x14ac:dyDescent="0.3">
      <c r="B24" s="4" t="s">
        <v>3</v>
      </c>
      <c r="E24" s="4"/>
      <c r="F24" s="4"/>
    </row>
    <row r="25" spans="2:6" x14ac:dyDescent="0.3">
      <c r="C25" s="3"/>
      <c r="E25" s="4"/>
      <c r="F25" s="4"/>
    </row>
    <row r="26" spans="2:6" x14ac:dyDescent="0.3">
      <c r="C26" s="4"/>
      <c r="E26" s="4"/>
      <c r="F26" s="4"/>
    </row>
    <row r="27" spans="2:6" x14ac:dyDescent="0.3">
      <c r="E27" s="4"/>
      <c r="F27" s="4"/>
    </row>
    <row r="28" spans="2:6" x14ac:dyDescent="0.3">
      <c r="E28" s="4"/>
      <c r="F28" s="4"/>
    </row>
    <row r="29" spans="2:6" x14ac:dyDescent="0.3">
      <c r="E29" s="4"/>
      <c r="F29" s="4"/>
    </row>
    <row r="30" spans="2:6" x14ac:dyDescent="0.3">
      <c r="E30" s="4"/>
      <c r="F30" s="4"/>
    </row>
    <row r="31" spans="2:6" x14ac:dyDescent="0.3">
      <c r="E31" s="4"/>
      <c r="F31" s="4"/>
    </row>
    <row r="32" spans="2:6" x14ac:dyDescent="0.3">
      <c r="E32" s="4"/>
      <c r="F32" s="4"/>
    </row>
    <row r="33" spans="5:6" x14ac:dyDescent="0.3">
      <c r="E33" s="4"/>
      <c r="F33" s="4"/>
    </row>
    <row r="34" spans="5:6" x14ac:dyDescent="0.3">
      <c r="E34" s="4"/>
      <c r="F34" s="4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CA17C6-4153-4890-B408-F0C028814D46}"/>
</file>

<file path=customXml/itemProps2.xml><?xml version="1.0" encoding="utf-8"?>
<ds:datastoreItem xmlns:ds="http://schemas.openxmlformats.org/officeDocument/2006/customXml" ds:itemID="{81062E6B-26EC-4C63-8B01-FF249CDD12D0}"/>
</file>

<file path=customXml/itemProps3.xml><?xml version="1.0" encoding="utf-8"?>
<ds:datastoreItem xmlns:ds="http://schemas.openxmlformats.org/officeDocument/2006/customXml" ds:itemID="{CBD839E8-73CE-448A-BF23-A05762BAFA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Armenia</vt:lpstr>
      <vt:lpstr>English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2013-11-19T07:59:29Z</cp:lastPrinted>
  <dcterms:created xsi:type="dcterms:W3CDTF">2012-07-23T13:28:01Z</dcterms:created>
  <dcterms:modified xsi:type="dcterms:W3CDTF">2015-09-10T07:49:18Z</dcterms:modified>
</cp:coreProperties>
</file>